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MST2S\L575 MST2 SPLIT 2N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72" i="2" l="1"/>
  <c r="C72" i="2" s="1"/>
  <c r="B69" i="2"/>
  <c r="C69" i="2" s="1"/>
  <c r="B70" i="2" s="1"/>
  <c r="C70" i="2" s="1"/>
  <c r="B65" i="2" l="1"/>
  <c r="C65" i="2" s="1"/>
  <c r="C64" i="2"/>
  <c r="B64" i="2"/>
  <c r="C63" i="2"/>
  <c r="C62" i="2" l="1"/>
  <c r="B62" i="2"/>
  <c r="C61" i="2"/>
  <c r="B61" i="2"/>
  <c r="C60" i="2"/>
  <c r="C56" i="2" l="1"/>
  <c r="B57" i="2" s="1"/>
  <c r="C57" i="2" s="1"/>
  <c r="B58" i="2" s="1"/>
  <c r="C58" i="2" s="1"/>
  <c r="B59" i="2" s="1"/>
  <c r="C59" i="2" s="1"/>
  <c r="C53" i="2" l="1"/>
  <c r="B54" i="2" s="1"/>
  <c r="C54" i="2" s="1"/>
  <c r="B55" i="2" s="1"/>
  <c r="C55" i="2" s="1"/>
  <c r="C21" i="2" l="1"/>
  <c r="B22" i="2" s="1"/>
  <c r="C22" i="2" s="1"/>
  <c r="B23" i="2" s="1"/>
  <c r="C23" i="2" s="1"/>
  <c r="B24" i="2" s="1"/>
  <c r="C24" i="2" s="1"/>
  <c r="B25" i="2" s="1"/>
  <c r="C25" i="2" s="1"/>
  <c r="C18" i="2"/>
  <c r="B19" i="2" s="1"/>
  <c r="C19" i="2" s="1"/>
  <c r="B20" i="2" s="1"/>
  <c r="C20" i="2" s="1"/>
  <c r="C12" i="2"/>
  <c r="B13" i="2" s="1"/>
  <c r="C13" i="2" s="1"/>
  <c r="B14" i="2" s="1"/>
  <c r="C14" i="2" s="1"/>
  <c r="C9" i="2"/>
  <c r="B10" i="2" s="1"/>
  <c r="C10" i="2" s="1"/>
  <c r="B11" i="2" s="1"/>
  <c r="C11" i="2" s="1"/>
  <c r="C2" i="2"/>
  <c r="B3" i="2" s="1"/>
  <c r="C3" i="2" s="1"/>
  <c r="B4" i="2" s="1"/>
  <c r="C4" i="2" s="1"/>
  <c r="L52" i="2" l="1"/>
  <c r="C50" i="2"/>
  <c r="B51" i="2" s="1"/>
  <c r="C51" i="2" s="1"/>
  <c r="B52" i="2" s="1"/>
  <c r="C52" i="2" s="1"/>
  <c r="C41" i="2"/>
  <c r="B42" i="2" s="1"/>
  <c r="C42" i="2" s="1"/>
  <c r="B43" i="2" s="1"/>
  <c r="C43" i="2" s="1"/>
  <c r="C37" i="2"/>
  <c r="B38" i="2" s="1"/>
  <c r="C38" i="2" s="1"/>
  <c r="B39" i="2" s="1"/>
  <c r="C39" i="2" s="1"/>
  <c r="B40" i="2" s="1"/>
  <c r="C40" i="2" s="1"/>
  <c r="L49" i="2" l="1"/>
  <c r="C34" i="2" l="1"/>
  <c r="B35" i="2" s="1"/>
  <c r="C35" i="2" s="1"/>
  <c r="B36" i="2" s="1"/>
  <c r="C36" i="2" s="1"/>
  <c r="C15" i="2"/>
  <c r="B16" i="2" s="1"/>
  <c r="C16" i="2" s="1"/>
  <c r="B17" i="2" s="1"/>
  <c r="C17" i="2" s="1"/>
  <c r="C5" i="2"/>
  <c r="B6" i="2" s="1"/>
  <c r="C6" i="2" s="1"/>
  <c r="B7" i="2" s="1"/>
  <c r="C7" i="2" s="1"/>
  <c r="B8" i="2" s="1"/>
  <c r="C8" i="2" s="1"/>
  <c r="C47" i="2" l="1"/>
  <c r="B48" i="2" s="1"/>
  <c r="C48" i="2" s="1"/>
  <c r="B49" i="2" s="1"/>
  <c r="C49" i="2" s="1"/>
  <c r="C44" i="2"/>
  <c r="B45" i="2" s="1"/>
  <c r="C45" i="2" s="1"/>
  <c r="B46" i="2" s="1"/>
  <c r="C46" i="2" s="1"/>
  <c r="L33" i="2" l="1"/>
  <c r="C31" i="2"/>
  <c r="B32" i="2" s="1"/>
  <c r="C32" i="2" s="1"/>
  <c r="B33" i="2" s="1"/>
  <c r="C33" i="2" s="1"/>
  <c r="C28" i="2"/>
  <c r="B29" i="2" s="1"/>
  <c r="C29" i="2" s="1"/>
  <c r="B30" i="2" s="1"/>
  <c r="C30" i="2" s="1"/>
  <c r="C26" i="2"/>
  <c r="B27" i="2" s="1"/>
  <c r="C27" i="2" s="1"/>
</calcChain>
</file>

<file path=xl/comments1.xml><?xml version="1.0" encoding="utf-8"?>
<comments xmlns="http://schemas.openxmlformats.org/spreadsheetml/2006/main">
  <authors>
    <author>Edgar Biego</author>
    <author>Marivic Ulang</author>
    <author>Mark Neil Adorable</author>
  </authors>
  <commentList>
    <comment ref="L33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-0.15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-0.68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Marivic Ulang:</t>
        </r>
        <r>
          <rPr>
            <sz val="9"/>
            <color indexed="81"/>
            <rFont val="Tahoma"/>
            <family val="2"/>
          </rPr>
          <t xml:space="preserve">
-0.27</t>
        </r>
      </text>
    </comment>
    <comment ref="L68" authorId="2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-0.82</t>
        </r>
      </text>
    </comment>
  </commentList>
</comments>
</file>

<file path=xl/sharedStrings.xml><?xml version="1.0" encoding="utf-8"?>
<sst xmlns="http://schemas.openxmlformats.org/spreadsheetml/2006/main" count="436" uniqueCount="122">
  <si>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</si>
  <si>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</si>
  <si>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</si>
  <si>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</si>
  <si>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</si>
  <si>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</si>
  <si>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</si>
  <si>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</si>
  <si>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</si>
  <si>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</si>
  <si>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</si>
  <si>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</si>
  <si>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</si>
  <si>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</si>
  <si>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</si>
  <si>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</si>
  <si>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</si>
  <si>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</si>
  <si>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</si>
  <si>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</si>
  <si>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</si>
  <si>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</si>
  <si>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</si>
  <si>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</si>
  <si>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</si>
  <si>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</si>
  <si>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</si>
  <si>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</si>
  <si>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</si>
  <si>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</si>
  <si>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</si>
  <si>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</si>
  <si>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</si>
  <si>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MST2_SPLIT_575_2N_W_001</t>
  </si>
  <si>
    <t>MST2_SPLIT_575_2N_W_002</t>
  </si>
  <si>
    <t>MST2_SPLIT_575_2N_W_003</t>
  </si>
  <si>
    <t>MST2_SPLIT_575_2N_W_004</t>
  </si>
  <si>
    <t>MST2_SPLIT_575_2N_W_005</t>
  </si>
  <si>
    <t>MST2_SPLIT_575_2N_W_006</t>
  </si>
  <si>
    <t>MST2_SPLIT_575_2N_W_007</t>
  </si>
  <si>
    <t>MST2_SPLIT_575_2N_W_008</t>
  </si>
  <si>
    <t>MST2_SPLIT_575_2N_W_009</t>
  </si>
  <si>
    <t>MST2_SPLIT_575_2N_W_010</t>
  </si>
  <si>
    <t>MST2_SPLIT_575_2N_W_011</t>
  </si>
  <si>
    <t>MST2_SPLIT_575_2N_W_012</t>
  </si>
  <si>
    <t>MST2_SPLIT_575_2N_W_013</t>
  </si>
  <si>
    <t>MST2S</t>
  </si>
  <si>
    <t>D. ASENA</t>
  </si>
  <si>
    <t>9/24/2019</t>
  </si>
  <si>
    <t>B-20106</t>
  </si>
  <si>
    <t>J. CUYOS</t>
  </si>
  <si>
    <t>9/30/2019</t>
  </si>
  <si>
    <t>B-20172</t>
  </si>
  <si>
    <t>B-20222</t>
  </si>
  <si>
    <t>MST2_SPLIT_575_2N_W_014</t>
  </si>
  <si>
    <t>MST2_SPLIT_575_2N_W_015</t>
  </si>
  <si>
    <t>MST2_SPLIT_575_2N_W_016</t>
  </si>
  <si>
    <t>MST2_SPLIT_575_2N_W_017</t>
  </si>
  <si>
    <t>B-20542</t>
  </si>
  <si>
    <t>B-20604</t>
  </si>
  <si>
    <t>J. SACLAYAN</t>
  </si>
  <si>
    <t>B-19801</t>
  </si>
  <si>
    <t>B-19955</t>
  </si>
  <si>
    <t>D. SUNGANGA</t>
  </si>
  <si>
    <t>B-20266</t>
  </si>
  <si>
    <t>B-20319</t>
  </si>
  <si>
    <t>B-20320</t>
  </si>
  <si>
    <t>B-20321</t>
  </si>
  <si>
    <t>B-20322</t>
  </si>
  <si>
    <t>10/23/2019</t>
  </si>
  <si>
    <t>B-20441</t>
  </si>
  <si>
    <t>11/13/2019</t>
  </si>
  <si>
    <t>11/13/2020</t>
  </si>
  <si>
    <t>B-20676</t>
  </si>
  <si>
    <t>8/19/2019</t>
  </si>
  <si>
    <t>B-19711</t>
  </si>
  <si>
    <t>B-19866</t>
  </si>
  <si>
    <t>B-19903</t>
  </si>
  <si>
    <t>9/16/2019</t>
  </si>
  <si>
    <t>9/16/2020</t>
  </si>
  <si>
    <t>B-20024</t>
  </si>
  <si>
    <t>9/19/2019</t>
  </si>
  <si>
    <t>B-20055</t>
  </si>
  <si>
    <t>MST2_SPLIT_575_2N_W_018</t>
  </si>
  <si>
    <t>MST2_SPLIT_575_2N_W_019</t>
  </si>
  <si>
    <t>MST2_SPLIT_575_2N_W_020</t>
  </si>
  <si>
    <t>11/25/2019</t>
  </si>
  <si>
    <t>11/26/2019</t>
  </si>
  <si>
    <t>B-20815</t>
  </si>
  <si>
    <t/>
  </si>
  <si>
    <t>B-20922</t>
  </si>
  <si>
    <t>B-21186</t>
  </si>
  <si>
    <t>B-2020037</t>
  </si>
  <si>
    <t>MST2_SPLIT_575_2N_W_021</t>
  </si>
  <si>
    <t>MST2_SPLIT_575_2N_W_022</t>
  </si>
  <si>
    <t>MST2_SPLIT_575_2N_W_023</t>
  </si>
  <si>
    <t>MST2_SPLIT_575_2N_W_024</t>
  </si>
  <si>
    <t>MST2_SPLIT_575_2N_W_025</t>
  </si>
  <si>
    <t>30/09/019</t>
  </si>
  <si>
    <t>B-2020428</t>
  </si>
  <si>
    <t>B-2020448</t>
  </si>
  <si>
    <t>48.69</t>
  </si>
  <si>
    <t>37.44</t>
  </si>
  <si>
    <t>47.11</t>
  </si>
  <si>
    <t>45.02</t>
  </si>
  <si>
    <t>61.70</t>
  </si>
  <si>
    <t>62.74</t>
  </si>
  <si>
    <t>62.73</t>
  </si>
  <si>
    <t>614830.52</t>
  </si>
  <si>
    <t>815712.63</t>
  </si>
  <si>
    <t>614828.17</t>
  </si>
  <si>
    <t>815714.48</t>
  </si>
  <si>
    <t>614823.88</t>
  </si>
  <si>
    <t>815717.80</t>
  </si>
  <si>
    <t>614819.13</t>
  </si>
  <si>
    <t>815722.86</t>
  </si>
  <si>
    <t>614814.36</t>
  </si>
  <si>
    <t>815728.28</t>
  </si>
  <si>
    <t>614811.13</t>
  </si>
  <si>
    <t>815733.80</t>
  </si>
  <si>
    <t>614809.74</t>
  </si>
  <si>
    <t>815737.57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</si>
</sst>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0" fontId="4" fillId="4" borderId="0" xfId="2" applyFont="1" applyFill="1" applyBorder="1" applyAlignment="1" applyProtection="1">
      <alignment horizontal="center"/>
    </xf>
    <xf numFmtId="2" fontId="4" fillId="4" borderId="1" xfId="1" applyNumberFormat="1" applyFont="1" applyFill="1" applyBorder="1" applyAlignment="1">
      <alignment horizontal="center" vertical="center"/>
    </xf>
    <xf numFmtId="164" fontId="4" fillId="4" borderId="1" xfId="3" applyNumberFormat="1" applyFont="1" applyFill="1" applyBorder="1" applyAlignment="1" applyProtection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1" xfId="1" applyNumberFormat="1" applyFont="1" applyFill="1" applyBorder="1" applyAlignment="1" applyProtection="1">
      <alignment horizontal="center" vertical="center"/>
    </xf>
    <xf numFmtId="0" fontId="1" fillId="4" borderId="0" xfId="0" applyFont="1" applyFill="1"/>
    <xf numFmtId="165" fontId="1" fillId="4" borderId="0" xfId="0" applyNumberFormat="1" applyFont="1" applyFill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ySplit="1" topLeftCell="A8" activePane="bottomLeft" state="frozen"/>
      <selection pane="bottomLeft" activeCell="K27" sqref="K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3" t="s">
        <v>33</v>
      </c>
      <c r="B2" s="34">
        <v>614896.6</v>
      </c>
      <c r="C2" s="34">
        <v>815642.66</v>
      </c>
      <c r="D2" s="35">
        <v>575</v>
      </c>
      <c r="E2" s="35">
        <v>4.5</v>
      </c>
      <c r="F2" s="36">
        <v>575</v>
      </c>
      <c r="G2" s="36" t="s">
        <v>46</v>
      </c>
      <c r="H2" s="36"/>
      <c r="I2" s="36" t="s">
        <v>47</v>
      </c>
      <c r="J2" s="37">
        <v>43696</v>
      </c>
      <c r="K2" s="33" t="s">
        <v>28</v>
      </c>
    </row>
    <row r="3" spans="1:11" s="32" customFormat="1" x14ac:dyDescent="0.2">
      <c r="A3" s="33" t="s">
        <v>34</v>
      </c>
      <c r="B3" s="34">
        <v>614892.6</v>
      </c>
      <c r="C3" s="34">
        <v>815646.23</v>
      </c>
      <c r="D3" s="35">
        <v>575</v>
      </c>
      <c r="E3" s="35">
        <v>3.7</v>
      </c>
      <c r="F3" s="36">
        <v>575</v>
      </c>
      <c r="G3" s="36" t="s">
        <v>46</v>
      </c>
      <c r="H3" s="36"/>
      <c r="I3" s="36" t="s">
        <v>60</v>
      </c>
      <c r="J3" s="37">
        <v>43704</v>
      </c>
      <c r="K3" s="33" t="s">
        <v>28</v>
      </c>
    </row>
    <row r="4" spans="1:11" x14ac:dyDescent="0.2">
      <c r="A4" s="33" t="s">
        <v>35</v>
      </c>
      <c r="B4" s="34">
        <v>614891.15</v>
      </c>
      <c r="C4" s="34">
        <v>815646.97</v>
      </c>
      <c r="D4" s="35">
        <v>575</v>
      </c>
      <c r="E4" s="35">
        <v>3.5</v>
      </c>
      <c r="F4" s="36">
        <v>575</v>
      </c>
      <c r="G4" s="36" t="s">
        <v>46</v>
      </c>
      <c r="H4" s="36"/>
      <c r="I4" s="36" t="s">
        <v>47</v>
      </c>
      <c r="J4" s="37">
        <v>43710</v>
      </c>
      <c r="K4" s="33" t="s">
        <v>28</v>
      </c>
    </row>
    <row r="5" spans="1:11" x14ac:dyDescent="0.2">
      <c r="A5" s="33" t="s">
        <v>36</v>
      </c>
      <c r="B5" s="34">
        <v>614885.6</v>
      </c>
      <c r="C5" s="34">
        <v>815650.7</v>
      </c>
      <c r="D5" s="35">
        <v>575</v>
      </c>
      <c r="E5" s="35">
        <v>3.4</v>
      </c>
      <c r="F5" s="36">
        <v>575</v>
      </c>
      <c r="G5" s="36" t="s">
        <v>46</v>
      </c>
      <c r="H5" s="36"/>
      <c r="I5" s="36" t="s">
        <v>47</v>
      </c>
      <c r="J5" s="37">
        <v>43713</v>
      </c>
      <c r="K5" s="33" t="s">
        <v>28</v>
      </c>
    </row>
    <row r="6" spans="1:11" s="32" customFormat="1" x14ac:dyDescent="0.2">
      <c r="A6" s="33" t="s">
        <v>37</v>
      </c>
      <c r="B6" s="34">
        <v>614884.48</v>
      </c>
      <c r="C6" s="34">
        <v>815651.87</v>
      </c>
      <c r="D6" s="35">
        <v>575</v>
      </c>
      <c r="E6" s="35">
        <v>3.5</v>
      </c>
      <c r="F6" s="36">
        <v>575</v>
      </c>
      <c r="G6" s="36" t="s">
        <v>46</v>
      </c>
      <c r="H6" s="36"/>
      <c r="I6" s="36" t="s">
        <v>60</v>
      </c>
      <c r="J6" s="37">
        <v>43718</v>
      </c>
      <c r="K6" s="33" t="s">
        <v>28</v>
      </c>
    </row>
    <row r="7" spans="1:11" x14ac:dyDescent="0.2">
      <c r="A7" s="33" t="s">
        <v>38</v>
      </c>
      <c r="B7" s="34">
        <v>614877.71</v>
      </c>
      <c r="C7" s="34">
        <v>815657.01</v>
      </c>
      <c r="D7" s="35">
        <v>575</v>
      </c>
      <c r="E7" s="35">
        <v>3.3</v>
      </c>
      <c r="F7" s="36">
        <v>575</v>
      </c>
      <c r="G7" s="36" t="s">
        <v>46</v>
      </c>
      <c r="H7" s="36"/>
      <c r="I7" s="36" t="s">
        <v>47</v>
      </c>
      <c r="J7" s="37">
        <v>43724</v>
      </c>
      <c r="K7" s="33" t="s">
        <v>28</v>
      </c>
    </row>
    <row r="8" spans="1:11" x14ac:dyDescent="0.2">
      <c r="A8" s="33" t="s">
        <v>39</v>
      </c>
      <c r="B8" s="34">
        <v>614874.32999999996</v>
      </c>
      <c r="C8" s="34">
        <v>815659.03</v>
      </c>
      <c r="D8" s="35">
        <v>575</v>
      </c>
      <c r="E8" s="35">
        <v>3.7</v>
      </c>
      <c r="F8" s="36">
        <v>575</v>
      </c>
      <c r="G8" s="36" t="s">
        <v>46</v>
      </c>
      <c r="H8" s="36"/>
      <c r="I8" s="36" t="s">
        <v>50</v>
      </c>
      <c r="J8" s="37">
        <v>43727</v>
      </c>
      <c r="K8" s="33" t="s">
        <v>28</v>
      </c>
    </row>
    <row r="9" spans="1:11" s="32" customFormat="1" x14ac:dyDescent="0.2">
      <c r="A9" s="33" t="s">
        <v>40</v>
      </c>
      <c r="B9" s="34">
        <v>614870.29</v>
      </c>
      <c r="C9" s="34">
        <v>815662.95</v>
      </c>
      <c r="D9" s="35">
        <v>575</v>
      </c>
      <c r="E9" s="35">
        <v>4</v>
      </c>
      <c r="F9" s="36">
        <v>575</v>
      </c>
      <c r="G9" s="36" t="s">
        <v>46</v>
      </c>
      <c r="H9" s="36"/>
      <c r="I9" s="36" t="s">
        <v>47</v>
      </c>
      <c r="J9" s="37">
        <v>43732</v>
      </c>
      <c r="K9" s="33" t="s">
        <v>28</v>
      </c>
    </row>
    <row r="10" spans="1:11" s="32" customFormat="1" x14ac:dyDescent="0.2">
      <c r="A10" s="33" t="s">
        <v>41</v>
      </c>
      <c r="B10" s="34">
        <v>614868.02</v>
      </c>
      <c r="C10" s="34">
        <v>815665.99</v>
      </c>
      <c r="D10" s="35">
        <v>575</v>
      </c>
      <c r="E10" s="35">
        <v>3.5</v>
      </c>
      <c r="F10" s="36">
        <v>575</v>
      </c>
      <c r="G10" s="36" t="s">
        <v>46</v>
      </c>
      <c r="H10" s="36"/>
      <c r="I10" s="36" t="s">
        <v>50</v>
      </c>
      <c r="J10" s="37" t="s">
        <v>98</v>
      </c>
      <c r="K10" s="33" t="s">
        <v>28</v>
      </c>
    </row>
    <row r="11" spans="1:11" s="32" customFormat="1" x14ac:dyDescent="0.2">
      <c r="A11" s="33" t="s">
        <v>42</v>
      </c>
      <c r="B11" s="34">
        <v>614866.56000000006</v>
      </c>
      <c r="C11" s="34">
        <v>815667.8</v>
      </c>
      <c r="D11" s="35">
        <v>575</v>
      </c>
      <c r="E11" s="35">
        <v>3.7</v>
      </c>
      <c r="F11" s="36">
        <v>575</v>
      </c>
      <c r="G11" s="36" t="s">
        <v>46</v>
      </c>
      <c r="H11" s="36"/>
      <c r="I11" s="36" t="s">
        <v>50</v>
      </c>
      <c r="J11" s="37">
        <v>43742</v>
      </c>
      <c r="K11" s="33" t="s">
        <v>28</v>
      </c>
    </row>
    <row r="12" spans="1:11" s="32" customFormat="1" x14ac:dyDescent="0.2">
      <c r="A12" s="33" t="s">
        <v>43</v>
      </c>
      <c r="B12" s="34">
        <v>614865.29</v>
      </c>
      <c r="C12" s="34">
        <v>815667.84</v>
      </c>
      <c r="D12" s="35">
        <v>575</v>
      </c>
      <c r="E12" s="35">
        <v>3.2</v>
      </c>
      <c r="F12" s="36">
        <v>575</v>
      </c>
      <c r="G12" s="36" t="s">
        <v>46</v>
      </c>
      <c r="H12" s="36"/>
      <c r="I12" s="36" t="s">
        <v>63</v>
      </c>
      <c r="J12" s="37">
        <v>43746</v>
      </c>
      <c r="K12" s="33" t="s">
        <v>28</v>
      </c>
    </row>
    <row r="13" spans="1:11" x14ac:dyDescent="0.2">
      <c r="A13" s="33" t="s">
        <v>44</v>
      </c>
      <c r="B13" s="34">
        <v>614860.59</v>
      </c>
      <c r="C13" s="34">
        <v>815670.69</v>
      </c>
      <c r="D13" s="35">
        <v>575</v>
      </c>
      <c r="E13" s="35">
        <v>3.5</v>
      </c>
      <c r="F13" s="36">
        <v>575</v>
      </c>
      <c r="G13" s="36" t="s">
        <v>46</v>
      </c>
      <c r="H13" s="36"/>
      <c r="I13" s="36" t="s">
        <v>60</v>
      </c>
      <c r="J13" s="37">
        <v>43750</v>
      </c>
      <c r="K13" s="33" t="s">
        <v>28</v>
      </c>
    </row>
    <row r="14" spans="1:11" x14ac:dyDescent="0.2">
      <c r="A14" s="33" t="s">
        <v>45</v>
      </c>
      <c r="B14" s="34">
        <v>614855.13</v>
      </c>
      <c r="C14" s="34">
        <v>815682.22</v>
      </c>
      <c r="D14" s="35">
        <v>575</v>
      </c>
      <c r="E14" s="35">
        <v>4.3</v>
      </c>
      <c r="F14" s="36">
        <v>575</v>
      </c>
      <c r="G14" s="36" t="s">
        <v>46</v>
      </c>
      <c r="H14" s="36"/>
      <c r="I14" s="36" t="s">
        <v>60</v>
      </c>
      <c r="J14" s="37">
        <v>43761</v>
      </c>
      <c r="K14" s="33" t="s">
        <v>28</v>
      </c>
    </row>
    <row r="15" spans="1:11" s="32" customFormat="1" x14ac:dyDescent="0.2">
      <c r="A15" s="33" t="s">
        <v>54</v>
      </c>
      <c r="B15" s="34">
        <v>614853.88</v>
      </c>
      <c r="C15" s="34">
        <v>815686.82</v>
      </c>
      <c r="D15" s="35">
        <v>575</v>
      </c>
      <c r="E15" s="35">
        <v>3.6</v>
      </c>
      <c r="F15" s="36">
        <v>575</v>
      </c>
      <c r="G15" s="36" t="s">
        <v>46</v>
      </c>
      <c r="H15" s="36"/>
      <c r="I15" s="36" t="s">
        <v>47</v>
      </c>
      <c r="J15" s="37">
        <v>43769</v>
      </c>
      <c r="K15" s="33" t="s">
        <v>28</v>
      </c>
    </row>
    <row r="16" spans="1:11" s="32" customFormat="1" x14ac:dyDescent="0.2">
      <c r="A16" s="33" t="s">
        <v>55</v>
      </c>
      <c r="B16" s="34">
        <v>614851.99</v>
      </c>
      <c r="C16" s="34">
        <v>815691.48</v>
      </c>
      <c r="D16" s="35">
        <v>575</v>
      </c>
      <c r="E16" s="35">
        <v>3.3</v>
      </c>
      <c r="F16" s="36">
        <v>575</v>
      </c>
      <c r="G16" s="36" t="s">
        <v>46</v>
      </c>
      <c r="H16" s="36"/>
      <c r="I16" s="36" t="s">
        <v>47</v>
      </c>
      <c r="J16" s="37">
        <v>43776</v>
      </c>
      <c r="K16" s="33" t="s">
        <v>28</v>
      </c>
    </row>
    <row r="17" spans="1:11" x14ac:dyDescent="0.2">
      <c r="A17" s="33" t="s">
        <v>56</v>
      </c>
      <c r="B17" s="34">
        <v>614849.34</v>
      </c>
      <c r="C17" s="34">
        <v>815697.13</v>
      </c>
      <c r="D17" s="35">
        <v>575</v>
      </c>
      <c r="E17" s="35">
        <v>3</v>
      </c>
      <c r="F17" s="36">
        <v>575</v>
      </c>
      <c r="G17" s="36" t="s">
        <v>46</v>
      </c>
      <c r="H17" s="36"/>
      <c r="I17" s="36" t="s">
        <v>60</v>
      </c>
      <c r="J17" s="37">
        <v>43782</v>
      </c>
      <c r="K17" s="33" t="s">
        <v>28</v>
      </c>
    </row>
    <row r="18" spans="1:11" x14ac:dyDescent="0.2">
      <c r="A18" s="33" t="s">
        <v>57</v>
      </c>
      <c r="B18" s="34">
        <v>614847.27</v>
      </c>
      <c r="C18" s="34">
        <v>815699.09</v>
      </c>
      <c r="D18" s="35">
        <v>575</v>
      </c>
      <c r="E18" s="35">
        <v>3.1</v>
      </c>
      <c r="F18" s="36">
        <v>575</v>
      </c>
      <c r="G18" s="36" t="s">
        <v>46</v>
      </c>
      <c r="H18" s="36"/>
      <c r="I18" s="36" t="s">
        <v>50</v>
      </c>
      <c r="J18" s="37">
        <v>43794</v>
      </c>
      <c r="K18" s="33" t="s">
        <v>28</v>
      </c>
    </row>
    <row r="19" spans="1:11" x14ac:dyDescent="0.25">
      <c r="A19" s="33" t="s">
        <v>83</v>
      </c>
      <c r="B19" s="35">
        <v>614842.55000000005</v>
      </c>
      <c r="C19" s="35">
        <v>815702.21</v>
      </c>
      <c r="D19" s="35">
        <v>575</v>
      </c>
      <c r="E19" s="35">
        <v>2.9</v>
      </c>
      <c r="F19" s="36">
        <v>575</v>
      </c>
      <c r="G19" s="36" t="s">
        <v>46</v>
      </c>
      <c r="H19" s="36"/>
      <c r="I19" s="36" t="s">
        <v>47</v>
      </c>
      <c r="J19" s="37">
        <v>43804</v>
      </c>
      <c r="K19" s="33" t="s">
        <v>28</v>
      </c>
    </row>
    <row r="20" spans="1:11" x14ac:dyDescent="0.25">
      <c r="A20" s="33" t="s">
        <v>84</v>
      </c>
      <c r="B20" s="38" t="s">
        <v>108</v>
      </c>
      <c r="C20" s="38" t="s">
        <v>109</v>
      </c>
      <c r="D20" s="35">
        <v>575</v>
      </c>
      <c r="E20" s="35">
        <v>4</v>
      </c>
      <c r="F20" s="36">
        <v>575</v>
      </c>
      <c r="G20" s="36" t="s">
        <v>46</v>
      </c>
      <c r="H20" s="36"/>
      <c r="I20" s="36" t="s">
        <v>60</v>
      </c>
      <c r="J20" s="37">
        <v>43830</v>
      </c>
      <c r="K20" s="33" t="s">
        <v>28</v>
      </c>
    </row>
    <row r="21" spans="1:11" x14ac:dyDescent="0.25">
      <c r="A21" s="33" t="s">
        <v>85</v>
      </c>
      <c r="B21" s="38" t="s">
        <v>110</v>
      </c>
      <c r="C21" s="38" t="s">
        <v>111</v>
      </c>
      <c r="D21" s="35">
        <v>575</v>
      </c>
      <c r="E21" s="35">
        <v>3.5</v>
      </c>
      <c r="F21" s="36">
        <v>575</v>
      </c>
      <c r="G21" s="36" t="s">
        <v>46</v>
      </c>
      <c r="H21" s="36"/>
      <c r="I21" s="36" t="s">
        <v>60</v>
      </c>
      <c r="J21" s="37">
        <v>43835</v>
      </c>
      <c r="K21" s="33" t="s">
        <v>28</v>
      </c>
    </row>
    <row r="22" spans="1:11" x14ac:dyDescent="0.25">
      <c r="A22" s="22" t="s">
        <v>93</v>
      </c>
      <c r="B22" s="11" t="s">
        <v>112</v>
      </c>
      <c r="C22" s="11" t="s">
        <v>113</v>
      </c>
      <c r="D22" s="15">
        <v>575</v>
      </c>
      <c r="F22" s="16">
        <v>575</v>
      </c>
      <c r="G22" s="16" t="s">
        <v>46</v>
      </c>
      <c r="J22" s="30"/>
      <c r="K22" s="22" t="s">
        <v>28</v>
      </c>
    </row>
    <row r="23" spans="1:11" x14ac:dyDescent="0.25">
      <c r="A23" s="22" t="s">
        <v>94</v>
      </c>
      <c r="B23" s="11" t="s">
        <v>114</v>
      </c>
      <c r="C23" s="11" t="s">
        <v>115</v>
      </c>
      <c r="D23" s="15">
        <v>575</v>
      </c>
      <c r="F23" s="16">
        <v>575</v>
      </c>
      <c r="G23" s="16" t="s">
        <v>46</v>
      </c>
      <c r="J23" s="30"/>
      <c r="K23" s="22" t="s">
        <v>28</v>
      </c>
    </row>
    <row r="24" spans="1:11" x14ac:dyDescent="0.25">
      <c r="A24" s="33" t="s">
        <v>95</v>
      </c>
      <c r="B24" s="38" t="s">
        <v>116</v>
      </c>
      <c r="C24" s="38" t="s">
        <v>117</v>
      </c>
      <c r="D24" s="35">
        <v>575</v>
      </c>
      <c r="E24" s="35">
        <v>3.4</v>
      </c>
      <c r="F24" s="36">
        <v>575</v>
      </c>
      <c r="G24" s="36" t="s">
        <v>46</v>
      </c>
      <c r="H24" s="36"/>
      <c r="I24" s="36" t="s">
        <v>60</v>
      </c>
      <c r="J24" s="37">
        <v>43873</v>
      </c>
      <c r="K24" s="33" t="s">
        <v>28</v>
      </c>
    </row>
    <row r="25" spans="1:11" x14ac:dyDescent="0.25">
      <c r="A25" s="33" t="s">
        <v>96</v>
      </c>
      <c r="B25" s="38" t="s">
        <v>118</v>
      </c>
      <c r="C25" s="38" t="s">
        <v>119</v>
      </c>
      <c r="D25" s="35">
        <v>575</v>
      </c>
      <c r="E25" s="35">
        <v>2.6</v>
      </c>
      <c r="F25" s="36">
        <v>575</v>
      </c>
      <c r="G25" s="36" t="s">
        <v>46</v>
      </c>
      <c r="H25" s="36"/>
      <c r="I25" s="36" t="s">
        <v>60</v>
      </c>
      <c r="J25" s="37">
        <v>43887</v>
      </c>
      <c r="K25" s="33" t="s">
        <v>28</v>
      </c>
    </row>
    <row r="26" spans="1:11" x14ac:dyDescent="0.25">
      <c r="A26" s="22" t="s">
        <v>97</v>
      </c>
      <c r="B26" s="11" t="s">
        <v>120</v>
      </c>
      <c r="C26" s="11" t="s">
        <v>121</v>
      </c>
      <c r="D26" s="15">
        <v>575</v>
      </c>
      <c r="F26" s="16">
        <v>575</v>
      </c>
      <c r="G26" s="16" t="s">
        <v>46</v>
      </c>
      <c r="J26" s="30"/>
      <c r="K26" s="22" t="s">
        <v>28</v>
      </c>
    </row>
    <row r="27" spans="1:11" x14ac:dyDescent="0.25">
      <c r="J27" s="30"/>
    </row>
    <row r="28" spans="1:11" x14ac:dyDescent="0.25">
      <c r="J28" s="30"/>
    </row>
    <row r="29" spans="1:11" x14ac:dyDescent="0.25">
      <c r="J29" s="30"/>
    </row>
    <row r="30" spans="1:11" x14ac:dyDescent="0.25">
      <c r="J30" s="30"/>
    </row>
    <row r="31" spans="1:11" x14ac:dyDescent="0.25">
      <c r="J31" s="30"/>
    </row>
    <row r="32" spans="1:11" x14ac:dyDescent="0.25">
      <c r="J32" s="30"/>
    </row>
    <row r="33" spans="10:10" x14ac:dyDescent="0.25">
      <c r="J33" s="30"/>
    </row>
    <row r="34" spans="10:10" x14ac:dyDescent="0.25">
      <c r="J34" s="30"/>
    </row>
    <row r="35" spans="10:10" x14ac:dyDescent="0.25">
      <c r="J35" s="30"/>
    </row>
    <row r="36" spans="10:10" x14ac:dyDescent="0.25">
      <c r="J36" s="30"/>
    </row>
    <row r="37" spans="10:10" x14ac:dyDescent="0.25">
      <c r="J37" s="30"/>
    </row>
    <row r="38" spans="10:10" x14ac:dyDescent="0.25">
      <c r="J38" s="30"/>
    </row>
    <row r="39" spans="10:10" x14ac:dyDescent="0.25">
      <c r="J39" s="30"/>
    </row>
    <row r="40" spans="10:10" x14ac:dyDescent="0.25">
      <c r="J40" s="30"/>
    </row>
    <row r="41" spans="10:10" x14ac:dyDescent="0.25">
      <c r="J41" s="30"/>
    </row>
    <row r="42" spans="10:10" x14ac:dyDescent="0.25">
      <c r="J42" s="30"/>
    </row>
    <row r="43" spans="10:10" x14ac:dyDescent="0.25">
      <c r="J43" s="30"/>
    </row>
    <row r="44" spans="10:10" x14ac:dyDescent="0.25">
      <c r="J44" s="30"/>
    </row>
    <row r="45" spans="10:10" x14ac:dyDescent="0.25">
      <c r="J45" s="30"/>
    </row>
    <row r="46" spans="10:10" x14ac:dyDescent="0.25">
      <c r="J46" s="30"/>
    </row>
    <row r="47" spans="10:10" x14ac:dyDescent="0.25">
      <c r="J47" s="30"/>
    </row>
    <row r="48" spans="10:10" x14ac:dyDescent="0.25">
      <c r="J48" s="30"/>
    </row>
    <row r="49" spans="10:10" x14ac:dyDescent="0.25">
      <c r="J49" s="30"/>
    </row>
    <row r="50" spans="10:10" x14ac:dyDescent="0.25">
      <c r="J50" s="30"/>
    </row>
    <row r="51" spans="10:10" x14ac:dyDescent="0.25">
      <c r="J51" s="30"/>
    </row>
    <row r="52" spans="10:10" x14ac:dyDescent="0.25">
      <c r="J52" s="30"/>
    </row>
    <row r="53" spans="10:10" x14ac:dyDescent="0.25">
      <c r="J53" s="30"/>
    </row>
    <row r="54" spans="10:10" x14ac:dyDescent="0.25">
      <c r="J54" s="30"/>
    </row>
    <row r="55" spans="10:10" x14ac:dyDescent="0.25">
      <c r="J55" s="30"/>
    </row>
    <row r="56" spans="10:10" x14ac:dyDescent="0.25">
      <c r="J56" s="30"/>
    </row>
    <row r="57" spans="10:10" x14ac:dyDescent="0.25">
      <c r="J57" s="30"/>
    </row>
    <row r="58" spans="10:10" x14ac:dyDescent="0.25">
      <c r="J58" s="30"/>
    </row>
    <row r="59" spans="10:10" x14ac:dyDescent="0.25">
      <c r="J59" s="30"/>
    </row>
    <row r="60" spans="10:10" x14ac:dyDescent="0.25">
      <c r="J60" s="30"/>
    </row>
    <row r="61" spans="10:10" x14ac:dyDescent="0.25">
      <c r="J61" s="30"/>
    </row>
    <row r="62" spans="10:10" x14ac:dyDescent="0.25">
      <c r="J62" s="30"/>
    </row>
    <row r="63" spans="10:10" x14ac:dyDescent="0.25">
      <c r="J63" s="30"/>
    </row>
    <row r="64" spans="10:10" x14ac:dyDescent="0.25">
      <c r="J64" s="30"/>
    </row>
    <row r="65" spans="10:10" x14ac:dyDescent="0.25">
      <c r="J65" s="30"/>
    </row>
    <row r="66" spans="10:10" x14ac:dyDescent="0.25">
      <c r="J66" s="30"/>
    </row>
    <row r="67" spans="10:10" x14ac:dyDescent="0.25">
      <c r="J67" s="30"/>
    </row>
    <row r="68" spans="10:10" x14ac:dyDescent="0.25">
      <c r="J68" s="30"/>
    </row>
    <row r="69" spans="10:10" x14ac:dyDescent="0.25">
      <c r="J69" s="30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0:C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3"/>
  <sheetViews>
    <sheetView zoomScaleNormal="100" workbookViewId="0">
      <pane ySplit="1" topLeftCell="A59" activePane="bottomLeft" state="frozen"/>
      <selection pane="bottomLeft" activeCell="C84" sqref="C84:C85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3" t="s">
        <v>33</v>
      </c>
      <c r="B2" s="39">
        <v>0</v>
      </c>
      <c r="C2" s="39">
        <f>D2</f>
        <v>2.4</v>
      </c>
      <c r="D2" s="39">
        <v>2.4</v>
      </c>
      <c r="E2" s="40">
        <v>385372</v>
      </c>
      <c r="F2" s="41">
        <v>4.1260000000000003</v>
      </c>
      <c r="G2" s="42">
        <v>3.5999999999999997E-2</v>
      </c>
      <c r="H2" s="42">
        <v>0.14899999999999999</v>
      </c>
      <c r="I2" s="42">
        <v>0.52</v>
      </c>
      <c r="J2" s="42">
        <v>2.7210884353741411</v>
      </c>
      <c r="K2" s="43"/>
      <c r="L2" s="44">
        <v>2.1059999999999999</v>
      </c>
      <c r="M2" s="45"/>
      <c r="N2" s="45"/>
      <c r="O2" s="34" t="s">
        <v>32</v>
      </c>
      <c r="P2" s="46"/>
      <c r="Q2" s="47" t="s">
        <v>74</v>
      </c>
      <c r="R2" s="47" t="s">
        <v>74</v>
      </c>
      <c r="S2" s="48" t="s">
        <v>75</v>
      </c>
    </row>
    <row r="3" spans="1:19" x14ac:dyDescent="0.2">
      <c r="A3" s="33" t="s">
        <v>33</v>
      </c>
      <c r="B3" s="39">
        <f>C2</f>
        <v>2.4</v>
      </c>
      <c r="C3" s="39">
        <f>B3+D3</f>
        <v>3.0999999999999996</v>
      </c>
      <c r="D3" s="39">
        <v>0.7</v>
      </c>
      <c r="E3" s="40">
        <v>385373</v>
      </c>
      <c r="F3" s="41">
        <v>9.57</v>
      </c>
      <c r="G3" s="42">
        <v>1.645</v>
      </c>
      <c r="H3" s="42">
        <v>0.95199999999999996</v>
      </c>
      <c r="I3" s="42">
        <v>5.1269999999999998</v>
      </c>
      <c r="J3" s="42">
        <v>2.6845637583892556</v>
      </c>
      <c r="K3" s="43"/>
      <c r="L3" s="44">
        <v>12.162000000000001</v>
      </c>
      <c r="M3" s="45"/>
      <c r="N3" s="45"/>
      <c r="O3" s="34" t="s">
        <v>31</v>
      </c>
      <c r="P3" s="46">
        <v>0.7</v>
      </c>
      <c r="Q3" s="47" t="s">
        <v>74</v>
      </c>
      <c r="R3" s="47" t="s">
        <v>74</v>
      </c>
      <c r="S3" s="48" t="s">
        <v>75</v>
      </c>
    </row>
    <row r="4" spans="1:19" x14ac:dyDescent="0.2">
      <c r="A4" s="33" t="s">
        <v>33</v>
      </c>
      <c r="B4" s="39">
        <f>C3</f>
        <v>3.0999999999999996</v>
      </c>
      <c r="C4" s="39">
        <f>B4+D4</f>
        <v>4.5</v>
      </c>
      <c r="D4" s="39">
        <v>1.4</v>
      </c>
      <c r="E4" s="40">
        <v>385374</v>
      </c>
      <c r="F4" s="41">
        <v>1.52</v>
      </c>
      <c r="G4" s="42">
        <v>0.05</v>
      </c>
      <c r="H4" s="42">
        <v>0.126</v>
      </c>
      <c r="I4" s="42">
        <v>0.36199999999999999</v>
      </c>
      <c r="J4" s="42">
        <v>2.7027027027027111</v>
      </c>
      <c r="K4" s="43"/>
      <c r="L4" s="44">
        <v>5.8470000000000004</v>
      </c>
      <c r="M4" s="45"/>
      <c r="N4" s="45"/>
      <c r="O4" s="34" t="s">
        <v>30</v>
      </c>
      <c r="P4" s="46"/>
      <c r="Q4" s="47" t="s">
        <v>74</v>
      </c>
      <c r="R4" s="47" t="s">
        <v>74</v>
      </c>
      <c r="S4" s="48" t="s">
        <v>75</v>
      </c>
    </row>
    <row r="5" spans="1:19" x14ac:dyDescent="0.2">
      <c r="A5" s="33" t="s">
        <v>34</v>
      </c>
      <c r="B5" s="39">
        <v>0</v>
      </c>
      <c r="C5" s="39">
        <f>D5</f>
        <v>1.2</v>
      </c>
      <c r="D5" s="39">
        <v>1.2</v>
      </c>
      <c r="E5" s="40">
        <v>386751</v>
      </c>
      <c r="F5" s="41">
        <v>0.156</v>
      </c>
      <c r="G5" s="42">
        <v>1.4999999999999999E-2</v>
      </c>
      <c r="H5" s="42">
        <v>2.9000000000000001E-2</v>
      </c>
      <c r="I5" s="42">
        <v>0.127</v>
      </c>
      <c r="J5" s="49">
        <v>2.7972027972027949</v>
      </c>
      <c r="K5" s="43"/>
      <c r="L5" s="44">
        <v>1.113</v>
      </c>
      <c r="M5" s="45"/>
      <c r="N5" s="45"/>
      <c r="O5" s="34" t="s">
        <v>30</v>
      </c>
      <c r="P5" s="46"/>
      <c r="Q5" s="47">
        <v>43704</v>
      </c>
      <c r="R5" s="47">
        <v>43704</v>
      </c>
      <c r="S5" s="48" t="s">
        <v>61</v>
      </c>
    </row>
    <row r="6" spans="1:19" x14ac:dyDescent="0.2">
      <c r="A6" s="33" t="s">
        <v>34</v>
      </c>
      <c r="B6" s="39">
        <f>C5</f>
        <v>1.2</v>
      </c>
      <c r="C6" s="39">
        <f>B6+D6</f>
        <v>1.9</v>
      </c>
      <c r="D6" s="39">
        <v>0.7</v>
      </c>
      <c r="E6" s="40">
        <v>386752</v>
      </c>
      <c r="F6" s="41">
        <v>0.95799999999999996</v>
      </c>
      <c r="G6" s="42">
        <v>8.5999999999999993E-2</v>
      </c>
      <c r="H6" s="42">
        <v>3.2000000000000001E-2</v>
      </c>
      <c r="I6" s="42">
        <v>0.252</v>
      </c>
      <c r="J6" s="49">
        <v>2.8776978417266235</v>
      </c>
      <c r="K6" s="43"/>
      <c r="L6" s="44">
        <v>5.4249999999999998</v>
      </c>
      <c r="M6" s="45"/>
      <c r="N6" s="45"/>
      <c r="O6" s="34" t="s">
        <v>31</v>
      </c>
      <c r="P6" s="46">
        <v>0.7</v>
      </c>
      <c r="Q6" s="47">
        <v>43704</v>
      </c>
      <c r="R6" s="47">
        <v>43704</v>
      </c>
      <c r="S6" s="48" t="s">
        <v>61</v>
      </c>
    </row>
    <row r="7" spans="1:19" x14ac:dyDescent="0.2">
      <c r="A7" s="33" t="s">
        <v>34</v>
      </c>
      <c r="B7" s="39">
        <f t="shared" ref="B7:B8" si="0">C6</f>
        <v>1.9</v>
      </c>
      <c r="C7" s="39">
        <f t="shared" ref="C7:C8" si="1">B7+D7</f>
        <v>2.1999999999999997</v>
      </c>
      <c r="D7" s="39">
        <v>0.3</v>
      </c>
      <c r="E7" s="40">
        <v>386753</v>
      </c>
      <c r="F7" s="41">
        <v>8.3800000000000008</v>
      </c>
      <c r="G7" s="42">
        <v>2.2330000000000001</v>
      </c>
      <c r="H7" s="42">
        <v>1.5960000000000001</v>
      </c>
      <c r="I7" s="42">
        <v>6.181</v>
      </c>
      <c r="J7" s="49">
        <v>2.8776978417266235</v>
      </c>
      <c r="K7" s="43"/>
      <c r="L7" s="44">
        <v>10.946999999999999</v>
      </c>
      <c r="M7" s="45"/>
      <c r="N7" s="45"/>
      <c r="O7" s="34" t="s">
        <v>32</v>
      </c>
      <c r="P7" s="46"/>
      <c r="Q7" s="47">
        <v>43704</v>
      </c>
      <c r="R7" s="47">
        <v>43704</v>
      </c>
      <c r="S7" s="48" t="s">
        <v>61</v>
      </c>
    </row>
    <row r="8" spans="1:19" x14ac:dyDescent="0.2">
      <c r="A8" s="33" t="s">
        <v>34</v>
      </c>
      <c r="B8" s="39">
        <f t="shared" si="0"/>
        <v>2.1999999999999997</v>
      </c>
      <c r="C8" s="39">
        <f t="shared" si="1"/>
        <v>3.6999999999999997</v>
      </c>
      <c r="D8" s="39">
        <v>1.5</v>
      </c>
      <c r="E8" s="40">
        <v>386754</v>
      </c>
      <c r="F8" s="41">
        <v>1.9439999999999997</v>
      </c>
      <c r="G8" s="42">
        <v>0.09</v>
      </c>
      <c r="H8" s="42">
        <v>5.7000000000000002E-2</v>
      </c>
      <c r="I8" s="42">
        <v>0.193</v>
      </c>
      <c r="J8" s="49">
        <v>2.9197080291970825</v>
      </c>
      <c r="K8" s="43"/>
      <c r="L8" s="44">
        <v>9.9930000000000003</v>
      </c>
      <c r="M8" s="45"/>
      <c r="N8" s="45"/>
      <c r="O8" s="34" t="s">
        <v>32</v>
      </c>
      <c r="P8" s="46"/>
      <c r="Q8" s="47">
        <v>43704</v>
      </c>
      <c r="R8" s="47">
        <v>43704</v>
      </c>
      <c r="S8" s="48" t="s">
        <v>61</v>
      </c>
    </row>
    <row r="9" spans="1:19" x14ac:dyDescent="0.2">
      <c r="A9" s="33" t="s">
        <v>35</v>
      </c>
      <c r="B9" s="39">
        <v>0</v>
      </c>
      <c r="C9" s="39">
        <f>D9</f>
        <v>2.4</v>
      </c>
      <c r="D9" s="39">
        <v>2.4</v>
      </c>
      <c r="E9" s="40">
        <v>387797</v>
      </c>
      <c r="F9" s="41">
        <v>0.442</v>
      </c>
      <c r="G9" s="42">
        <v>1.4999999999999999E-2</v>
      </c>
      <c r="H9" s="42">
        <v>2.5000000000000001E-2</v>
      </c>
      <c r="I9" s="42">
        <v>5.1999999999999998E-2</v>
      </c>
      <c r="J9" s="42">
        <v>2.515723270440255</v>
      </c>
      <c r="K9" s="43"/>
      <c r="L9" s="44">
        <v>0.96</v>
      </c>
      <c r="M9" s="45"/>
      <c r="N9" s="45"/>
      <c r="O9" s="34" t="s">
        <v>30</v>
      </c>
      <c r="P9" s="46"/>
      <c r="Q9" s="47">
        <v>43505</v>
      </c>
      <c r="R9" s="47">
        <v>43505</v>
      </c>
      <c r="S9" s="48" t="s">
        <v>76</v>
      </c>
    </row>
    <row r="10" spans="1:19" x14ac:dyDescent="0.2">
      <c r="A10" s="33" t="s">
        <v>35</v>
      </c>
      <c r="B10" s="39">
        <f>C9</f>
        <v>2.4</v>
      </c>
      <c r="C10" s="39">
        <f>B10+D10</f>
        <v>2.9</v>
      </c>
      <c r="D10" s="39">
        <v>0.5</v>
      </c>
      <c r="E10" s="40">
        <v>387798</v>
      </c>
      <c r="F10" s="41">
        <v>8.5340000000000007</v>
      </c>
      <c r="G10" s="42">
        <v>1.9610000000000001</v>
      </c>
      <c r="H10" s="42">
        <v>0.81</v>
      </c>
      <c r="I10" s="42">
        <v>5.2210000000000001</v>
      </c>
      <c r="J10" s="42">
        <v>3.1496062992126013</v>
      </c>
      <c r="K10" s="43"/>
      <c r="L10" s="44">
        <v>11.176</v>
      </c>
      <c r="M10" s="45"/>
      <c r="N10" s="45"/>
      <c r="O10" s="34" t="s">
        <v>31</v>
      </c>
      <c r="P10" s="46">
        <v>0.5</v>
      </c>
      <c r="Q10" s="47">
        <v>43505</v>
      </c>
      <c r="R10" s="47">
        <v>43505</v>
      </c>
      <c r="S10" s="48" t="s">
        <v>76</v>
      </c>
    </row>
    <row r="11" spans="1:19" x14ac:dyDescent="0.2">
      <c r="A11" s="33" t="s">
        <v>35</v>
      </c>
      <c r="B11" s="39">
        <f>C10</f>
        <v>2.9</v>
      </c>
      <c r="C11" s="39">
        <f>B11+D11</f>
        <v>3.5</v>
      </c>
      <c r="D11" s="39">
        <v>0.6</v>
      </c>
      <c r="E11" s="40">
        <v>387799</v>
      </c>
      <c r="F11" s="41">
        <v>0.32400000000000001</v>
      </c>
      <c r="G11" s="42">
        <v>1.4999999999999999E-2</v>
      </c>
      <c r="H11" s="42">
        <v>0.06</v>
      </c>
      <c r="I11" s="42">
        <v>0.183</v>
      </c>
      <c r="J11" s="42">
        <v>2.515723270440255</v>
      </c>
      <c r="K11" s="43"/>
      <c r="L11" s="44">
        <v>0.53600000000000003</v>
      </c>
      <c r="M11" s="45"/>
      <c r="N11" s="45"/>
      <c r="O11" s="34" t="s">
        <v>32</v>
      </c>
      <c r="P11" s="46"/>
      <c r="Q11" s="47">
        <v>43505</v>
      </c>
      <c r="R11" s="47">
        <v>43505</v>
      </c>
      <c r="S11" s="48" t="s">
        <v>76</v>
      </c>
    </row>
    <row r="12" spans="1:19" x14ac:dyDescent="0.2">
      <c r="A12" s="33" t="s">
        <v>36</v>
      </c>
      <c r="B12" s="39">
        <v>0</v>
      </c>
      <c r="C12" s="39">
        <f>D12</f>
        <v>2.4</v>
      </c>
      <c r="D12" s="39">
        <v>2.4</v>
      </c>
      <c r="E12" s="40">
        <v>388354</v>
      </c>
      <c r="F12" s="41">
        <v>0.59399999999999997</v>
      </c>
      <c r="G12" s="42">
        <v>2.9415999999999999E-3</v>
      </c>
      <c r="H12" s="42">
        <v>5.1495300000000001E-2</v>
      </c>
      <c r="I12" s="42">
        <v>9.4984600000000002E-2</v>
      </c>
      <c r="J12" s="42">
        <v>2.6845637583892556</v>
      </c>
      <c r="K12" s="43"/>
      <c r="L12" s="44">
        <v>1.0780000000000001</v>
      </c>
      <c r="M12" s="45"/>
      <c r="N12" s="45"/>
      <c r="O12" s="34" t="s">
        <v>30</v>
      </c>
      <c r="P12" s="46"/>
      <c r="Q12" s="47">
        <v>43594</v>
      </c>
      <c r="R12" s="47">
        <v>43594</v>
      </c>
      <c r="S12" s="48" t="s">
        <v>77</v>
      </c>
    </row>
    <row r="13" spans="1:19" x14ac:dyDescent="0.2">
      <c r="A13" s="33" t="s">
        <v>36</v>
      </c>
      <c r="B13" s="39">
        <f>C12</f>
        <v>2.4</v>
      </c>
      <c r="C13" s="39">
        <f>B13+D13</f>
        <v>3</v>
      </c>
      <c r="D13" s="39">
        <v>0.6</v>
      </c>
      <c r="E13" s="40">
        <v>388355</v>
      </c>
      <c r="F13" s="41">
        <v>5.9960000000000004</v>
      </c>
      <c r="G13" s="42">
        <v>1.7821935000000002</v>
      </c>
      <c r="H13" s="42">
        <v>0.40364260000000002</v>
      </c>
      <c r="I13" s="42">
        <v>1.0892709999999999</v>
      </c>
      <c r="J13" s="42">
        <v>2.631578947368423</v>
      </c>
      <c r="K13" s="43"/>
      <c r="L13" s="44">
        <v>9.3870000000000005</v>
      </c>
      <c r="M13" s="45"/>
      <c r="N13" s="45"/>
      <c r="O13" s="34" t="s">
        <v>31</v>
      </c>
      <c r="P13" s="46">
        <v>0.6</v>
      </c>
      <c r="Q13" s="47">
        <v>43594</v>
      </c>
      <c r="R13" s="47">
        <v>43594</v>
      </c>
      <c r="S13" s="48" t="s">
        <v>77</v>
      </c>
    </row>
    <row r="14" spans="1:19" x14ac:dyDescent="0.2">
      <c r="A14" s="33" t="s">
        <v>36</v>
      </c>
      <c r="B14" s="39">
        <f>C13</f>
        <v>3</v>
      </c>
      <c r="C14" s="39">
        <f>B14+D14</f>
        <v>3.4</v>
      </c>
      <c r="D14" s="39">
        <v>0.4</v>
      </c>
      <c r="E14" s="40">
        <v>388356</v>
      </c>
      <c r="F14" s="41">
        <v>0.28400000000000003</v>
      </c>
      <c r="G14" s="42">
        <v>1.2605700000000001E-2</v>
      </c>
      <c r="H14" s="42">
        <v>5.3513900000000003E-2</v>
      </c>
      <c r="I14" s="42">
        <v>0.10833430000000001</v>
      </c>
      <c r="J14" s="42">
        <v>2.7027027027027004</v>
      </c>
      <c r="K14" s="43"/>
      <c r="L14" s="44">
        <v>0.59</v>
      </c>
      <c r="M14" s="45"/>
      <c r="N14" s="45"/>
      <c r="O14" s="34" t="s">
        <v>32</v>
      </c>
      <c r="P14" s="46"/>
      <c r="Q14" s="47">
        <v>43594</v>
      </c>
      <c r="R14" s="47">
        <v>43594</v>
      </c>
      <c r="S14" s="48" t="s">
        <v>77</v>
      </c>
    </row>
    <row r="15" spans="1:19" x14ac:dyDescent="0.2">
      <c r="A15" s="33" t="s">
        <v>37</v>
      </c>
      <c r="B15" s="39">
        <v>0</v>
      </c>
      <c r="C15" s="39">
        <f>D15</f>
        <v>2.1</v>
      </c>
      <c r="D15" s="39">
        <v>2.1</v>
      </c>
      <c r="E15" s="40">
        <v>389208</v>
      </c>
      <c r="F15" s="41">
        <v>0.36799999999999999</v>
      </c>
      <c r="G15" s="42">
        <v>1.0999999999999999E-2</v>
      </c>
      <c r="H15" s="42">
        <v>2.4E-2</v>
      </c>
      <c r="I15" s="42">
        <v>5.3999999999999999E-2</v>
      </c>
      <c r="J15" s="42">
        <v>2.797202797202806</v>
      </c>
      <c r="K15" s="43"/>
      <c r="L15" s="44">
        <v>7.6999999999999999E-2</v>
      </c>
      <c r="M15" s="45"/>
      <c r="N15" s="45"/>
      <c r="O15" s="34" t="s">
        <v>30</v>
      </c>
      <c r="P15" s="46"/>
      <c r="Q15" s="47">
        <v>43718</v>
      </c>
      <c r="R15" s="47">
        <v>43718</v>
      </c>
      <c r="S15" s="48" t="s">
        <v>62</v>
      </c>
    </row>
    <row r="16" spans="1:19" x14ac:dyDescent="0.2">
      <c r="A16" s="33" t="s">
        <v>37</v>
      </c>
      <c r="B16" s="39">
        <f>C15</f>
        <v>2.1</v>
      </c>
      <c r="C16" s="39">
        <f>B16+D16</f>
        <v>2.7</v>
      </c>
      <c r="D16" s="39">
        <v>0.6</v>
      </c>
      <c r="E16" s="40">
        <v>389209</v>
      </c>
      <c r="F16" s="41">
        <v>9.2620000000000005</v>
      </c>
      <c r="G16" s="42">
        <v>2.5009999999999999</v>
      </c>
      <c r="H16" s="42">
        <v>0.315</v>
      </c>
      <c r="I16" s="42">
        <v>0.254</v>
      </c>
      <c r="J16" s="42">
        <v>2.8985507246376789</v>
      </c>
      <c r="K16" s="43"/>
      <c r="L16" s="44">
        <v>5.4020000000000001</v>
      </c>
      <c r="M16" s="45"/>
      <c r="N16" s="45"/>
      <c r="O16" s="34" t="s">
        <v>31</v>
      </c>
      <c r="P16" s="46">
        <v>0.6</v>
      </c>
      <c r="Q16" s="47">
        <v>43718</v>
      </c>
      <c r="R16" s="47">
        <v>43718</v>
      </c>
      <c r="S16" s="48" t="s">
        <v>62</v>
      </c>
    </row>
    <row r="17" spans="1:19" x14ac:dyDescent="0.2">
      <c r="A17" s="33" t="s">
        <v>37</v>
      </c>
      <c r="B17" s="39">
        <f>C16</f>
        <v>2.7</v>
      </c>
      <c r="C17" s="39">
        <f>B17+D17</f>
        <v>3.5</v>
      </c>
      <c r="D17" s="39">
        <v>0.8</v>
      </c>
      <c r="E17" s="40">
        <v>389210</v>
      </c>
      <c r="F17" s="41">
        <v>1.22</v>
      </c>
      <c r="G17" s="42">
        <v>9.5000000000000001E-2</v>
      </c>
      <c r="H17" s="42">
        <v>3.6999999999999998E-2</v>
      </c>
      <c r="I17" s="42">
        <v>0.188</v>
      </c>
      <c r="J17" s="42">
        <v>2.7972027972027949</v>
      </c>
      <c r="K17" s="43"/>
      <c r="L17" s="44">
        <v>2.5190000000000001</v>
      </c>
      <c r="M17" s="45"/>
      <c r="N17" s="45"/>
      <c r="O17" s="34" t="s">
        <v>32</v>
      </c>
      <c r="P17" s="46"/>
      <c r="Q17" s="47">
        <v>43718</v>
      </c>
      <c r="R17" s="47">
        <v>43718</v>
      </c>
      <c r="S17" s="48" t="s">
        <v>62</v>
      </c>
    </row>
    <row r="18" spans="1:19" x14ac:dyDescent="0.2">
      <c r="A18" s="33" t="s">
        <v>38</v>
      </c>
      <c r="B18" s="39">
        <v>0</v>
      </c>
      <c r="C18" s="39">
        <f>D18</f>
        <v>1.9</v>
      </c>
      <c r="D18" s="39">
        <v>1.9</v>
      </c>
      <c r="E18" s="40">
        <v>390248</v>
      </c>
      <c r="F18" s="41">
        <v>0.24199999999999999</v>
      </c>
      <c r="G18" s="42">
        <v>3.0000000000000001E-3</v>
      </c>
      <c r="H18" s="42">
        <v>8.9999999999999993E-3</v>
      </c>
      <c r="I18" s="42">
        <v>2.7E-2</v>
      </c>
      <c r="J18" s="42">
        <v>2.7777777777777821</v>
      </c>
      <c r="K18" s="43"/>
      <c r="L18" s="44">
        <v>0.69499999999999995</v>
      </c>
      <c r="M18" s="45"/>
      <c r="N18" s="45"/>
      <c r="O18" s="34" t="s">
        <v>30</v>
      </c>
      <c r="P18" s="46"/>
      <c r="Q18" s="47" t="s">
        <v>78</v>
      </c>
      <c r="R18" s="47" t="s">
        <v>79</v>
      </c>
      <c r="S18" s="48" t="s">
        <v>80</v>
      </c>
    </row>
    <row r="19" spans="1:19" x14ac:dyDescent="0.2">
      <c r="A19" s="33" t="s">
        <v>38</v>
      </c>
      <c r="B19" s="39">
        <f>C18</f>
        <v>1.9</v>
      </c>
      <c r="C19" s="39">
        <f>B19+D19</f>
        <v>2.1</v>
      </c>
      <c r="D19" s="39">
        <v>0.2</v>
      </c>
      <c r="E19" s="40">
        <v>390249</v>
      </c>
      <c r="F19" s="41">
        <v>0.58200000000000007</v>
      </c>
      <c r="G19" s="42">
        <v>1.5860000000000001</v>
      </c>
      <c r="H19" s="42">
        <v>0.57899999999999996</v>
      </c>
      <c r="I19" s="42">
        <v>1.1719999999999999</v>
      </c>
      <c r="J19" s="42">
        <v>2.7397260273972561</v>
      </c>
      <c r="K19" s="43"/>
      <c r="L19" s="44">
        <v>4.3979999999999997</v>
      </c>
      <c r="M19" s="45"/>
      <c r="N19" s="45"/>
      <c r="O19" s="34" t="s">
        <v>31</v>
      </c>
      <c r="P19" s="46">
        <v>0.2</v>
      </c>
      <c r="Q19" s="47" t="s">
        <v>78</v>
      </c>
      <c r="R19" s="47" t="s">
        <v>79</v>
      </c>
      <c r="S19" s="48" t="s">
        <v>80</v>
      </c>
    </row>
    <row r="20" spans="1:19" x14ac:dyDescent="0.2">
      <c r="A20" s="33" t="s">
        <v>38</v>
      </c>
      <c r="B20" s="39">
        <f>C19</f>
        <v>2.1</v>
      </c>
      <c r="C20" s="39">
        <f>B20+D20</f>
        <v>3.3</v>
      </c>
      <c r="D20" s="39">
        <v>1.2</v>
      </c>
      <c r="E20" s="40">
        <v>390250</v>
      </c>
      <c r="F20" s="41">
        <v>0.436</v>
      </c>
      <c r="G20" s="42">
        <v>3.5999999999999997E-2</v>
      </c>
      <c r="H20" s="42">
        <v>8.3000000000000004E-2</v>
      </c>
      <c r="I20" s="42">
        <v>0.24399999999999999</v>
      </c>
      <c r="J20" s="42">
        <v>2.7397260273972561</v>
      </c>
      <c r="K20" s="43"/>
      <c r="L20" s="44">
        <v>1.893</v>
      </c>
      <c r="M20" s="45"/>
      <c r="N20" s="45"/>
      <c r="O20" s="34" t="s">
        <v>32</v>
      </c>
      <c r="P20" s="46"/>
      <c r="Q20" s="47" t="s">
        <v>78</v>
      </c>
      <c r="R20" s="47" t="s">
        <v>79</v>
      </c>
      <c r="S20" s="48" t="s">
        <v>80</v>
      </c>
    </row>
    <row r="21" spans="1:19" x14ac:dyDescent="0.2">
      <c r="A21" s="33" t="s">
        <v>39</v>
      </c>
      <c r="B21" s="39">
        <v>0</v>
      </c>
      <c r="C21" s="39">
        <f>D21</f>
        <v>1.3</v>
      </c>
      <c r="D21" s="39">
        <v>1.3</v>
      </c>
      <c r="E21" s="40">
        <v>390784</v>
      </c>
      <c r="F21" s="41">
        <v>0.49399999999999999</v>
      </c>
      <c r="G21" s="42">
        <v>1.2E-2</v>
      </c>
      <c r="H21" s="42">
        <v>3.1E-2</v>
      </c>
      <c r="I21" s="42">
        <v>0.125</v>
      </c>
      <c r="J21" s="42">
        <v>2.8985507246376909</v>
      </c>
      <c r="K21" s="43"/>
      <c r="L21" s="44">
        <v>0.32500000000000001</v>
      </c>
      <c r="M21" s="45"/>
      <c r="N21" s="45"/>
      <c r="O21" s="34" t="s">
        <v>30</v>
      </c>
      <c r="P21" s="46"/>
      <c r="Q21" s="47" t="s">
        <v>81</v>
      </c>
      <c r="R21" s="47" t="s">
        <v>81</v>
      </c>
      <c r="S21" s="48" t="s">
        <v>82</v>
      </c>
    </row>
    <row r="22" spans="1:19" x14ac:dyDescent="0.2">
      <c r="A22" s="33" t="s">
        <v>39</v>
      </c>
      <c r="B22" s="39">
        <f>C21</f>
        <v>1.3</v>
      </c>
      <c r="C22" s="39">
        <f>B22+D22</f>
        <v>1.6</v>
      </c>
      <c r="D22" s="39">
        <v>0.3</v>
      </c>
      <c r="E22" s="40">
        <v>390785</v>
      </c>
      <c r="F22" s="41">
        <v>1.9880000000000002</v>
      </c>
      <c r="G22" s="42">
        <v>0.29399999999999998</v>
      </c>
      <c r="H22" s="42">
        <v>2.0299999999999998</v>
      </c>
      <c r="I22" s="42">
        <v>3.903</v>
      </c>
      <c r="J22" s="42">
        <v>2.9197080291970825</v>
      </c>
      <c r="K22" s="43"/>
      <c r="L22" s="44">
        <v>6.9009999999999998</v>
      </c>
      <c r="M22" s="45"/>
      <c r="N22" s="45"/>
      <c r="O22" s="34" t="s">
        <v>31</v>
      </c>
      <c r="P22" s="46">
        <v>0.3</v>
      </c>
      <c r="Q22" s="47" t="s">
        <v>81</v>
      </c>
      <c r="R22" s="47" t="s">
        <v>81</v>
      </c>
      <c r="S22" s="48" t="s">
        <v>82</v>
      </c>
    </row>
    <row r="23" spans="1:19" x14ac:dyDescent="0.2">
      <c r="A23" s="33" t="s">
        <v>39</v>
      </c>
      <c r="B23" s="39">
        <f t="shared" ref="B23:B25" si="2">C22</f>
        <v>1.6</v>
      </c>
      <c r="C23" s="39">
        <f t="shared" ref="C23:C25" si="3">B23+D23</f>
        <v>2.4000000000000004</v>
      </c>
      <c r="D23" s="39">
        <v>0.8</v>
      </c>
      <c r="E23" s="40">
        <v>390786</v>
      </c>
      <c r="F23" s="41">
        <v>2.3480000000000003</v>
      </c>
      <c r="G23" s="42">
        <v>0.219</v>
      </c>
      <c r="H23" s="42">
        <v>2.0190000000000001</v>
      </c>
      <c r="I23" s="42">
        <v>3.8780000000000001</v>
      </c>
      <c r="J23" s="42">
        <v>2.9197080291970705</v>
      </c>
      <c r="K23" s="43"/>
      <c r="L23" s="44">
        <v>6.9909999999999997</v>
      </c>
      <c r="M23" s="45"/>
      <c r="N23" s="45"/>
      <c r="O23" s="34" t="s">
        <v>31</v>
      </c>
      <c r="P23" s="46">
        <v>0.5</v>
      </c>
      <c r="Q23" s="47" t="s">
        <v>81</v>
      </c>
      <c r="R23" s="47" t="s">
        <v>81</v>
      </c>
      <c r="S23" s="48" t="s">
        <v>82</v>
      </c>
    </row>
    <row r="24" spans="1:19" x14ac:dyDescent="0.2">
      <c r="A24" s="33" t="s">
        <v>39</v>
      </c>
      <c r="B24" s="39">
        <f t="shared" si="2"/>
        <v>2.4000000000000004</v>
      </c>
      <c r="C24" s="39">
        <f t="shared" si="3"/>
        <v>2.7</v>
      </c>
      <c r="D24" s="39">
        <v>0.3</v>
      </c>
      <c r="E24" s="40">
        <v>390787</v>
      </c>
      <c r="F24" s="41">
        <v>1.042</v>
      </c>
      <c r="G24" s="42">
        <v>3.0000000000000001E-3</v>
      </c>
      <c r="H24" s="42">
        <v>3.9E-2</v>
      </c>
      <c r="I24" s="42">
        <v>8.1000000000000003E-2</v>
      </c>
      <c r="J24" s="42">
        <v>2.8169014084507067</v>
      </c>
      <c r="K24" s="43"/>
      <c r="L24" s="44">
        <v>0.53700000000000003</v>
      </c>
      <c r="M24" s="45"/>
      <c r="N24" s="45"/>
      <c r="O24" s="34" t="s">
        <v>31</v>
      </c>
      <c r="P24" s="46">
        <v>0.3</v>
      </c>
      <c r="Q24" s="47" t="s">
        <v>81</v>
      </c>
      <c r="R24" s="47" t="s">
        <v>81</v>
      </c>
      <c r="S24" s="48" t="s">
        <v>82</v>
      </c>
    </row>
    <row r="25" spans="1:19" x14ac:dyDescent="0.2">
      <c r="A25" s="33" t="s">
        <v>39</v>
      </c>
      <c r="B25" s="39">
        <f t="shared" si="2"/>
        <v>2.7</v>
      </c>
      <c r="C25" s="39">
        <f t="shared" si="3"/>
        <v>3.7</v>
      </c>
      <c r="D25" s="39">
        <v>1</v>
      </c>
      <c r="E25" s="40">
        <v>390789</v>
      </c>
      <c r="F25" s="41">
        <v>0.39600000000000002</v>
      </c>
      <c r="G25" s="42">
        <v>3.2000000000000001E-2</v>
      </c>
      <c r="H25" s="42">
        <v>0.27100000000000002</v>
      </c>
      <c r="I25" s="42">
        <v>0.63200000000000001</v>
      </c>
      <c r="J25" s="42">
        <v>2.9197080291970825</v>
      </c>
      <c r="K25" s="43"/>
      <c r="L25" s="44">
        <v>1.76</v>
      </c>
      <c r="M25" s="45"/>
      <c r="N25" s="45"/>
      <c r="O25" s="34" t="s">
        <v>32</v>
      </c>
      <c r="P25" s="46"/>
      <c r="Q25" s="47" t="s">
        <v>81</v>
      </c>
      <c r="R25" s="47" t="s">
        <v>81</v>
      </c>
      <c r="S25" s="48" t="s">
        <v>82</v>
      </c>
    </row>
    <row r="26" spans="1:19" x14ac:dyDescent="0.2">
      <c r="A26" s="33" t="s">
        <v>40</v>
      </c>
      <c r="B26" s="39">
        <v>0</v>
      </c>
      <c r="C26" s="39">
        <f>D26</f>
        <v>3.5</v>
      </c>
      <c r="D26" s="39">
        <v>3.5</v>
      </c>
      <c r="E26" s="40">
        <v>391757</v>
      </c>
      <c r="F26" s="41">
        <v>2.944</v>
      </c>
      <c r="G26" s="42">
        <v>2.3140000000000001</v>
      </c>
      <c r="H26" s="42">
        <v>0.82199999999999995</v>
      </c>
      <c r="I26" s="42">
        <v>5.76</v>
      </c>
      <c r="J26" s="42">
        <v>3.1250000000000111</v>
      </c>
      <c r="K26" s="43"/>
      <c r="L26" s="44">
        <v>38.115000000000002</v>
      </c>
      <c r="M26" s="45"/>
      <c r="N26" s="45"/>
      <c r="O26" s="34" t="s">
        <v>30</v>
      </c>
      <c r="P26" s="46"/>
      <c r="Q26" s="47" t="s">
        <v>48</v>
      </c>
      <c r="R26" s="47" t="s">
        <v>48</v>
      </c>
      <c r="S26" s="48" t="s">
        <v>49</v>
      </c>
    </row>
    <row r="27" spans="1:19" x14ac:dyDescent="0.2">
      <c r="A27" s="33" t="s">
        <v>40</v>
      </c>
      <c r="B27" s="39">
        <f>C26</f>
        <v>3.5</v>
      </c>
      <c r="C27" s="39">
        <f>B27+D27</f>
        <v>4</v>
      </c>
      <c r="D27" s="39">
        <v>0.5</v>
      </c>
      <c r="E27" s="40">
        <v>391758</v>
      </c>
      <c r="F27" s="41">
        <v>0.56200000000000006</v>
      </c>
      <c r="G27" s="42">
        <v>8.0000000000000002E-3</v>
      </c>
      <c r="H27" s="42">
        <v>0.03</v>
      </c>
      <c r="I27" s="42">
        <v>6.6000000000000003E-2</v>
      </c>
      <c r="J27" s="42">
        <v>2.6845637583892659</v>
      </c>
      <c r="K27" s="43"/>
      <c r="L27" s="44">
        <v>0.67500000000000004</v>
      </c>
      <c r="M27" s="45"/>
      <c r="N27" s="45"/>
      <c r="O27" s="34" t="s">
        <v>31</v>
      </c>
      <c r="P27" s="46">
        <v>0.5</v>
      </c>
      <c r="Q27" s="47" t="s">
        <v>48</v>
      </c>
      <c r="R27" s="47" t="s">
        <v>48</v>
      </c>
      <c r="S27" s="48" t="s">
        <v>49</v>
      </c>
    </row>
    <row r="28" spans="1:19" x14ac:dyDescent="0.2">
      <c r="A28" s="33" t="s">
        <v>41</v>
      </c>
      <c r="B28" s="39">
        <v>0</v>
      </c>
      <c r="C28" s="39">
        <f>D28</f>
        <v>1.4</v>
      </c>
      <c r="D28" s="39">
        <v>1.4</v>
      </c>
      <c r="E28" s="40">
        <v>392811</v>
      </c>
      <c r="F28" s="41">
        <v>0.33600000000000002</v>
      </c>
      <c r="G28" s="42">
        <v>1.0999999999999999E-2</v>
      </c>
      <c r="H28" s="42">
        <v>2.5000000000000001E-2</v>
      </c>
      <c r="I28" s="42">
        <v>0.41599999999999998</v>
      </c>
      <c r="J28" s="42">
        <v>2.8368794326241202</v>
      </c>
      <c r="K28" s="43"/>
      <c r="L28" s="44">
        <v>2.2450000000000001</v>
      </c>
      <c r="M28" s="45"/>
      <c r="N28" s="45"/>
      <c r="O28" s="34" t="s">
        <v>30</v>
      </c>
      <c r="P28" s="46"/>
      <c r="Q28" s="47" t="s">
        <v>51</v>
      </c>
      <c r="R28" s="47" t="s">
        <v>51</v>
      </c>
      <c r="S28" s="48" t="s">
        <v>52</v>
      </c>
    </row>
    <row r="29" spans="1:19" x14ac:dyDescent="0.2">
      <c r="A29" s="33" t="s">
        <v>41</v>
      </c>
      <c r="B29" s="39">
        <f>C28</f>
        <v>1.4</v>
      </c>
      <c r="C29" s="39">
        <f>B29+D29</f>
        <v>2.9</v>
      </c>
      <c r="D29" s="39">
        <v>1.5</v>
      </c>
      <c r="E29" s="40">
        <v>392812</v>
      </c>
      <c r="F29" s="41">
        <v>1.8940000000000001</v>
      </c>
      <c r="G29" s="42">
        <v>8.9999999999999993E-3</v>
      </c>
      <c r="H29" s="42">
        <v>2.5000000000000001E-2</v>
      </c>
      <c r="I29" s="42">
        <v>0.313</v>
      </c>
      <c r="J29" s="42">
        <v>2.8776978417266115</v>
      </c>
      <c r="K29" s="43"/>
      <c r="L29" s="44">
        <v>2.7330000000000001</v>
      </c>
      <c r="M29" s="45"/>
      <c r="N29" s="45"/>
      <c r="O29" s="34" t="s">
        <v>31</v>
      </c>
      <c r="P29" s="46">
        <v>1.5</v>
      </c>
      <c r="Q29" s="47" t="s">
        <v>51</v>
      </c>
      <c r="R29" s="47" t="s">
        <v>51</v>
      </c>
      <c r="S29" s="48" t="s">
        <v>52</v>
      </c>
    </row>
    <row r="30" spans="1:19" x14ac:dyDescent="0.2">
      <c r="A30" s="33" t="s">
        <v>41</v>
      </c>
      <c r="B30" s="39">
        <f>C29</f>
        <v>2.9</v>
      </c>
      <c r="C30" s="39">
        <f>B30+D30</f>
        <v>3.5</v>
      </c>
      <c r="D30" s="39">
        <v>0.6</v>
      </c>
      <c r="E30" s="40">
        <v>392813</v>
      </c>
      <c r="F30" s="41">
        <v>1.6159999999999999</v>
      </c>
      <c r="G30" s="42">
        <v>0.01</v>
      </c>
      <c r="H30" s="42">
        <v>2.1999999999999999E-2</v>
      </c>
      <c r="I30" s="42">
        <v>0.313</v>
      </c>
      <c r="J30" s="42">
        <v>2.8368794326241087</v>
      </c>
      <c r="K30" s="43"/>
      <c r="L30" s="44">
        <v>2.3380000000000001</v>
      </c>
      <c r="M30" s="45"/>
      <c r="N30" s="45"/>
      <c r="O30" s="34" t="s">
        <v>32</v>
      </c>
      <c r="P30" s="46"/>
      <c r="Q30" s="47" t="s">
        <v>51</v>
      </c>
      <c r="R30" s="47" t="s">
        <v>51</v>
      </c>
      <c r="S30" s="48" t="s">
        <v>52</v>
      </c>
    </row>
    <row r="31" spans="1:19" x14ac:dyDescent="0.2">
      <c r="A31" s="33" t="s">
        <v>42</v>
      </c>
      <c r="B31" s="39">
        <v>0</v>
      </c>
      <c r="C31" s="39">
        <f>D31</f>
        <v>1</v>
      </c>
      <c r="D31" s="39">
        <v>1</v>
      </c>
      <c r="E31" s="40">
        <v>393575</v>
      </c>
      <c r="F31" s="41">
        <v>1.1520000000000001</v>
      </c>
      <c r="G31" s="42">
        <v>0.115</v>
      </c>
      <c r="H31" s="42">
        <v>8.7999999999999995E-2</v>
      </c>
      <c r="I31" s="42">
        <v>0.193</v>
      </c>
      <c r="J31" s="42">
        <v>2.631578947368423</v>
      </c>
      <c r="K31" s="43"/>
      <c r="L31" s="44">
        <v>2.0539999999999998</v>
      </c>
      <c r="M31" s="45"/>
      <c r="N31" s="45"/>
      <c r="O31" s="34" t="s">
        <v>30</v>
      </c>
      <c r="P31" s="46"/>
      <c r="Q31" s="47">
        <v>43565</v>
      </c>
      <c r="R31" s="47">
        <v>43565</v>
      </c>
      <c r="S31" s="48" t="s">
        <v>53</v>
      </c>
    </row>
    <row r="32" spans="1:19" x14ac:dyDescent="0.2">
      <c r="A32" s="33" t="s">
        <v>42</v>
      </c>
      <c r="B32" s="39">
        <f>C31</f>
        <v>1</v>
      </c>
      <c r="C32" s="39">
        <f>B32+D32</f>
        <v>2.4</v>
      </c>
      <c r="D32" s="39">
        <v>1.4</v>
      </c>
      <c r="E32" s="40">
        <v>393576</v>
      </c>
      <c r="F32" s="41">
        <v>0.13600000000000001</v>
      </c>
      <c r="G32" s="42">
        <v>0.02</v>
      </c>
      <c r="H32" s="42">
        <v>4.1000000000000002E-2</v>
      </c>
      <c r="I32" s="42">
        <v>0.14499999999999999</v>
      </c>
      <c r="J32" s="42">
        <v>2.6490066225165525</v>
      </c>
      <c r="K32" s="43"/>
      <c r="L32" s="44">
        <v>1.3779999999999999</v>
      </c>
      <c r="M32" s="45"/>
      <c r="N32" s="45"/>
      <c r="O32" s="34" t="s">
        <v>31</v>
      </c>
      <c r="P32" s="46">
        <v>1.4</v>
      </c>
      <c r="Q32" s="47">
        <v>43565</v>
      </c>
      <c r="R32" s="47">
        <v>43565</v>
      </c>
      <c r="S32" s="48" t="s">
        <v>53</v>
      </c>
    </row>
    <row r="33" spans="1:19" x14ac:dyDescent="0.2">
      <c r="A33" s="33" t="s">
        <v>42</v>
      </c>
      <c r="B33" s="39">
        <f>C32</f>
        <v>2.4</v>
      </c>
      <c r="C33" s="39">
        <f>B33+D33</f>
        <v>3.7</v>
      </c>
      <c r="D33" s="39">
        <v>1.3</v>
      </c>
      <c r="E33" s="40">
        <v>393577</v>
      </c>
      <c r="F33" s="41">
        <v>0.28800000000000003</v>
      </c>
      <c r="G33" s="42">
        <v>1E-3</v>
      </c>
      <c r="H33" s="42">
        <v>8.0000000000000002E-3</v>
      </c>
      <c r="I33" s="42">
        <v>3.7999999999999999E-2</v>
      </c>
      <c r="J33" s="42">
        <v>2.7210884353741411</v>
      </c>
      <c r="K33" s="43"/>
      <c r="L33" s="44">
        <f>0.15/2</f>
        <v>7.4999999999999997E-2</v>
      </c>
      <c r="M33" s="45"/>
      <c r="N33" s="45"/>
      <c r="O33" s="34" t="s">
        <v>32</v>
      </c>
      <c r="P33" s="46"/>
      <c r="Q33" s="47">
        <v>43565</v>
      </c>
      <c r="R33" s="47">
        <v>43565</v>
      </c>
      <c r="S33" s="48" t="s">
        <v>53</v>
      </c>
    </row>
    <row r="34" spans="1:19" x14ac:dyDescent="0.2">
      <c r="A34" s="33" t="s">
        <v>43</v>
      </c>
      <c r="B34" s="39">
        <v>0</v>
      </c>
      <c r="C34" s="39">
        <f>D34</f>
        <v>0.8</v>
      </c>
      <c r="D34" s="39">
        <v>0.8</v>
      </c>
      <c r="E34" s="40">
        <v>394297</v>
      </c>
      <c r="F34" s="41">
        <v>1.1360000000000001</v>
      </c>
      <c r="G34" s="42">
        <v>2.4E-2</v>
      </c>
      <c r="H34" s="42">
        <v>2.7E-2</v>
      </c>
      <c r="I34" s="42">
        <v>5.8000000000000003E-2</v>
      </c>
      <c r="J34" s="42">
        <v>2.8169014084507067</v>
      </c>
      <c r="K34" s="43"/>
      <c r="L34" s="44">
        <v>1.7</v>
      </c>
      <c r="M34" s="45"/>
      <c r="N34" s="45"/>
      <c r="O34" s="34" t="s">
        <v>30</v>
      </c>
      <c r="P34" s="46"/>
      <c r="Q34" s="47">
        <v>43746</v>
      </c>
      <c r="R34" s="47">
        <v>43746</v>
      </c>
      <c r="S34" s="48" t="s">
        <v>64</v>
      </c>
    </row>
    <row r="35" spans="1:19" x14ac:dyDescent="0.2">
      <c r="A35" s="33" t="s">
        <v>43</v>
      </c>
      <c r="B35" s="39">
        <f>C34</f>
        <v>0.8</v>
      </c>
      <c r="C35" s="39">
        <f>B35+D35</f>
        <v>2</v>
      </c>
      <c r="D35" s="39">
        <v>1.2</v>
      </c>
      <c r="E35" s="40">
        <v>394299</v>
      </c>
      <c r="F35" s="41">
        <v>1.3859999999999999</v>
      </c>
      <c r="G35" s="42">
        <v>9.1999999999999998E-2</v>
      </c>
      <c r="H35" s="42">
        <v>3.4000000000000002E-2</v>
      </c>
      <c r="I35" s="42">
        <v>0.13600000000000001</v>
      </c>
      <c r="J35" s="42">
        <v>2.8368794326241087</v>
      </c>
      <c r="K35" s="43"/>
      <c r="L35" s="44">
        <v>0.249</v>
      </c>
      <c r="M35" s="45"/>
      <c r="N35" s="45"/>
      <c r="O35" s="34" t="s">
        <v>31</v>
      </c>
      <c r="P35" s="46">
        <v>1.2</v>
      </c>
      <c r="Q35" s="47">
        <v>43746</v>
      </c>
      <c r="R35" s="47">
        <v>43746</v>
      </c>
      <c r="S35" s="48" t="s">
        <v>64</v>
      </c>
    </row>
    <row r="36" spans="1:19" x14ac:dyDescent="0.2">
      <c r="A36" s="33" t="s">
        <v>43</v>
      </c>
      <c r="B36" s="39">
        <f>C35</f>
        <v>2</v>
      </c>
      <c r="C36" s="39">
        <f>B36+D36</f>
        <v>3.2</v>
      </c>
      <c r="D36" s="39">
        <v>1.2</v>
      </c>
      <c r="E36" s="40">
        <v>394300</v>
      </c>
      <c r="F36" s="41">
        <v>0.254</v>
      </c>
      <c r="G36" s="42">
        <v>0.01</v>
      </c>
      <c r="H36" s="42">
        <v>2.1999999999999999E-2</v>
      </c>
      <c r="I36" s="42">
        <v>4.5999999999999999E-2</v>
      </c>
      <c r="J36" s="42">
        <v>2.7586206896551726</v>
      </c>
      <c r="K36" s="43"/>
      <c r="L36" s="44">
        <v>0.97699999999999998</v>
      </c>
      <c r="M36" s="45"/>
      <c r="N36" s="45"/>
      <c r="O36" s="34" t="s">
        <v>32</v>
      </c>
      <c r="P36" s="46"/>
      <c r="Q36" s="47">
        <v>43746</v>
      </c>
      <c r="R36" s="47">
        <v>43746</v>
      </c>
      <c r="S36" s="48" t="s">
        <v>64</v>
      </c>
    </row>
    <row r="37" spans="1:19" x14ac:dyDescent="0.2">
      <c r="A37" s="33" t="s">
        <v>44</v>
      </c>
      <c r="B37" s="39">
        <v>0</v>
      </c>
      <c r="C37" s="39">
        <f>D37</f>
        <v>0.2</v>
      </c>
      <c r="D37" s="39">
        <v>0.2</v>
      </c>
      <c r="E37" s="40">
        <v>395060</v>
      </c>
      <c r="F37" s="41">
        <v>1.9259999999999999</v>
      </c>
      <c r="G37" s="42">
        <v>2.5905900000000003E-2</v>
      </c>
      <c r="H37" s="42">
        <v>0.1197762</v>
      </c>
      <c r="I37" s="42">
        <v>0.5184917</v>
      </c>
      <c r="J37" s="42">
        <v>2.7777777777777821</v>
      </c>
      <c r="K37" s="43"/>
      <c r="L37" s="44">
        <v>13.775</v>
      </c>
      <c r="M37" s="45"/>
      <c r="N37" s="45"/>
      <c r="O37" s="34" t="s">
        <v>30</v>
      </c>
      <c r="P37" s="46"/>
      <c r="Q37" s="47">
        <v>43809</v>
      </c>
      <c r="R37" s="47">
        <v>43809</v>
      </c>
      <c r="S37" s="48" t="s">
        <v>65</v>
      </c>
    </row>
    <row r="38" spans="1:19" x14ac:dyDescent="0.2">
      <c r="A38" s="33" t="s">
        <v>44</v>
      </c>
      <c r="B38" s="39">
        <f>C37</f>
        <v>0.2</v>
      </c>
      <c r="C38" s="39">
        <f>B38+D38</f>
        <v>2.1</v>
      </c>
      <c r="D38" s="39">
        <v>1.9</v>
      </c>
      <c r="E38" s="40">
        <v>395061</v>
      </c>
      <c r="F38" s="41">
        <v>2.17</v>
      </c>
      <c r="G38" s="42">
        <v>9.3109700000000004E-2</v>
      </c>
      <c r="H38" s="42">
        <v>0.17919119999999999</v>
      </c>
      <c r="I38" s="42">
        <v>0.66783840000000005</v>
      </c>
      <c r="J38" s="42">
        <v>2.8169014084507067</v>
      </c>
      <c r="K38" s="43"/>
      <c r="L38" s="44">
        <v>11.92</v>
      </c>
      <c r="M38" s="45"/>
      <c r="N38" s="45"/>
      <c r="O38" s="34" t="s">
        <v>30</v>
      </c>
      <c r="P38" s="46"/>
      <c r="Q38" s="47">
        <v>43809</v>
      </c>
      <c r="R38" s="47">
        <v>43809</v>
      </c>
      <c r="S38" s="48" t="s">
        <v>66</v>
      </c>
    </row>
    <row r="39" spans="1:19" x14ac:dyDescent="0.2">
      <c r="A39" s="33" t="s">
        <v>44</v>
      </c>
      <c r="B39" s="39">
        <f t="shared" ref="B39:B40" si="4">C38</f>
        <v>2.1</v>
      </c>
      <c r="C39" s="39">
        <f t="shared" ref="C39:C40" si="5">B39+D39</f>
        <v>3.1</v>
      </c>
      <c r="D39" s="39">
        <v>1</v>
      </c>
      <c r="E39" s="40">
        <v>395062</v>
      </c>
      <c r="F39" s="41">
        <v>4.1900000000000004</v>
      </c>
      <c r="G39" s="42">
        <v>4.7004999999999998E-2</v>
      </c>
      <c r="H39" s="42">
        <v>2.6198300000000001E-2</v>
      </c>
      <c r="I39" s="42">
        <v>0.16658290000000001</v>
      </c>
      <c r="J39" s="42">
        <v>2.7397260273972668</v>
      </c>
      <c r="K39" s="43"/>
      <c r="L39" s="44">
        <v>11.952999999999999</v>
      </c>
      <c r="M39" s="45"/>
      <c r="N39" s="45"/>
      <c r="O39" s="34" t="s">
        <v>30</v>
      </c>
      <c r="P39" s="46"/>
      <c r="Q39" s="47">
        <v>43809</v>
      </c>
      <c r="R39" s="47">
        <v>43809</v>
      </c>
      <c r="S39" s="48" t="s">
        <v>67</v>
      </c>
    </row>
    <row r="40" spans="1:19" x14ac:dyDescent="0.2">
      <c r="A40" s="33" t="s">
        <v>44</v>
      </c>
      <c r="B40" s="39">
        <f t="shared" si="4"/>
        <v>3.1</v>
      </c>
      <c r="C40" s="39">
        <f t="shared" si="5"/>
        <v>3.5</v>
      </c>
      <c r="D40" s="39">
        <v>0.4</v>
      </c>
      <c r="E40" s="40">
        <v>395063</v>
      </c>
      <c r="F40" s="41">
        <v>1.65</v>
      </c>
      <c r="G40" s="42">
        <v>3.5017899999999998E-2</v>
      </c>
      <c r="H40" s="42">
        <v>3.1148500000000003E-2</v>
      </c>
      <c r="I40" s="42">
        <v>0.52608959999999994</v>
      </c>
      <c r="J40" s="42">
        <v>2.8169014084507067</v>
      </c>
      <c r="K40" s="43"/>
      <c r="L40" s="44">
        <v>10.616</v>
      </c>
      <c r="M40" s="45"/>
      <c r="N40" s="45"/>
      <c r="O40" s="34" t="s">
        <v>31</v>
      </c>
      <c r="P40" s="46">
        <v>0.4</v>
      </c>
      <c r="Q40" s="47">
        <v>43809</v>
      </c>
      <c r="R40" s="47">
        <v>43809</v>
      </c>
      <c r="S40" s="48" t="s">
        <v>68</v>
      </c>
    </row>
    <row r="41" spans="1:19" x14ac:dyDescent="0.2">
      <c r="A41" s="33" t="s">
        <v>45</v>
      </c>
      <c r="B41" s="39">
        <v>0</v>
      </c>
      <c r="C41" s="39">
        <f>D41</f>
        <v>2.4</v>
      </c>
      <c r="D41" s="39">
        <v>2.4</v>
      </c>
      <c r="E41" s="40">
        <v>397968</v>
      </c>
      <c r="F41" s="41">
        <v>24.948</v>
      </c>
      <c r="G41" s="42">
        <v>0.33500000000000002</v>
      </c>
      <c r="H41" s="42">
        <v>0.33900000000000002</v>
      </c>
      <c r="I41" s="42">
        <v>1.165</v>
      </c>
      <c r="J41" s="49">
        <v>2.8571428571428572</v>
      </c>
      <c r="K41" s="43"/>
      <c r="L41" s="44">
        <v>2.7</v>
      </c>
      <c r="M41" s="45"/>
      <c r="N41" s="45"/>
      <c r="O41" s="34" t="s">
        <v>30</v>
      </c>
      <c r="P41" s="46"/>
      <c r="Q41" s="47" t="s">
        <v>69</v>
      </c>
      <c r="R41" s="47" t="s">
        <v>69</v>
      </c>
      <c r="S41" s="48" t="s">
        <v>70</v>
      </c>
    </row>
    <row r="42" spans="1:19" x14ac:dyDescent="0.2">
      <c r="A42" s="33" t="s">
        <v>45</v>
      </c>
      <c r="B42" s="39">
        <f>C41</f>
        <v>2.4</v>
      </c>
      <c r="C42" s="39">
        <f>B42+D42</f>
        <v>3.3</v>
      </c>
      <c r="D42" s="39">
        <v>0.9</v>
      </c>
      <c r="E42" s="40">
        <v>397969</v>
      </c>
      <c r="F42" s="41">
        <v>4.1139999999999999</v>
      </c>
      <c r="G42" s="42">
        <v>0.58899999999999997</v>
      </c>
      <c r="H42" s="42">
        <v>0.59</v>
      </c>
      <c r="I42" s="42">
        <v>1.2629999999999999</v>
      </c>
      <c r="J42" s="49">
        <v>2.9197080291970825</v>
      </c>
      <c r="K42" s="43"/>
      <c r="L42" s="44">
        <v>2.5590000000000002</v>
      </c>
      <c r="M42" s="45"/>
      <c r="N42" s="45"/>
      <c r="O42" s="34" t="s">
        <v>31</v>
      </c>
      <c r="P42" s="46">
        <v>0.9</v>
      </c>
      <c r="Q42" s="47" t="s">
        <v>69</v>
      </c>
      <c r="R42" s="47" t="s">
        <v>69</v>
      </c>
      <c r="S42" s="48" t="s">
        <v>70</v>
      </c>
    </row>
    <row r="43" spans="1:19" x14ac:dyDescent="0.2">
      <c r="A43" s="33" t="s">
        <v>45</v>
      </c>
      <c r="B43" s="39">
        <f>C42</f>
        <v>3.3</v>
      </c>
      <c r="C43" s="39">
        <f>B43+D43</f>
        <v>4.3</v>
      </c>
      <c r="D43" s="39">
        <v>1</v>
      </c>
      <c r="E43" s="40">
        <v>397970</v>
      </c>
      <c r="F43" s="41">
        <v>0.68799999999999994</v>
      </c>
      <c r="G43" s="42">
        <v>6.9000000000000006E-2</v>
      </c>
      <c r="H43" s="42">
        <v>0.26900000000000002</v>
      </c>
      <c r="I43" s="42">
        <v>0.68</v>
      </c>
      <c r="J43" s="49">
        <v>2.9197080291970825</v>
      </c>
      <c r="K43" s="43"/>
      <c r="L43" s="44">
        <v>3.0390000000000001</v>
      </c>
      <c r="M43" s="45"/>
      <c r="N43" s="45"/>
      <c r="O43" s="34" t="s">
        <v>32</v>
      </c>
      <c r="P43" s="46"/>
      <c r="Q43" s="47" t="s">
        <v>69</v>
      </c>
      <c r="R43" s="47" t="s">
        <v>69</v>
      </c>
      <c r="S43" s="48" t="s">
        <v>70</v>
      </c>
    </row>
    <row r="44" spans="1:19" x14ac:dyDescent="0.2">
      <c r="A44" s="33" t="s">
        <v>54</v>
      </c>
      <c r="B44" s="39">
        <v>0</v>
      </c>
      <c r="C44" s="39">
        <f>D44</f>
        <v>1.2</v>
      </c>
      <c r="D44" s="39">
        <v>1.2</v>
      </c>
      <c r="E44" s="40">
        <v>399545</v>
      </c>
      <c r="F44" s="41">
        <v>0.29799999999999999</v>
      </c>
      <c r="G44" s="42">
        <v>5.0999999999999997E-2</v>
      </c>
      <c r="H44" s="42">
        <v>1.1005000000000001E-3</v>
      </c>
      <c r="I44" s="42">
        <v>1.3503800000000002E-2</v>
      </c>
      <c r="J44" s="49">
        <v>2.7586206896551726</v>
      </c>
      <c r="K44" s="43"/>
      <c r="L44" s="44">
        <v>0.85799999999999998</v>
      </c>
      <c r="M44" s="45"/>
      <c r="N44" s="45"/>
      <c r="O44" s="34" t="s">
        <v>30</v>
      </c>
      <c r="P44" s="46"/>
      <c r="Q44" s="47">
        <v>43769</v>
      </c>
      <c r="R44" s="47">
        <v>43769</v>
      </c>
      <c r="S44" s="48" t="s">
        <v>58</v>
      </c>
    </row>
    <row r="45" spans="1:19" x14ac:dyDescent="0.2">
      <c r="A45" s="33" t="s">
        <v>54</v>
      </c>
      <c r="B45" s="39">
        <f>C44</f>
        <v>1.2</v>
      </c>
      <c r="C45" s="39">
        <f>B45+D45</f>
        <v>2</v>
      </c>
      <c r="D45" s="39">
        <v>0.8</v>
      </c>
      <c r="E45" s="40">
        <v>399546</v>
      </c>
      <c r="F45" s="41">
        <v>4.3559999999999999</v>
      </c>
      <c r="G45" s="42">
        <v>0.13200000000000001</v>
      </c>
      <c r="H45" s="42">
        <v>9.6000000000000002E-2</v>
      </c>
      <c r="I45" s="42">
        <v>0.79100000000000004</v>
      </c>
      <c r="J45" s="49">
        <v>2.8368794326241087</v>
      </c>
      <c r="K45" s="43"/>
      <c r="L45" s="44">
        <v>11.571</v>
      </c>
      <c r="M45" s="45"/>
      <c r="N45" s="45"/>
      <c r="O45" s="34" t="s">
        <v>31</v>
      </c>
      <c r="P45" s="46">
        <v>0.8</v>
      </c>
      <c r="Q45" s="47">
        <v>43769</v>
      </c>
      <c r="R45" s="47">
        <v>43769</v>
      </c>
      <c r="S45" s="48" t="s">
        <v>58</v>
      </c>
    </row>
    <row r="46" spans="1:19" x14ac:dyDescent="0.2">
      <c r="A46" s="33" t="s">
        <v>54</v>
      </c>
      <c r="B46" s="39">
        <f>C45</f>
        <v>2</v>
      </c>
      <c r="C46" s="39">
        <f>B46+D46</f>
        <v>3.6</v>
      </c>
      <c r="D46" s="39">
        <v>1.6</v>
      </c>
      <c r="E46" s="40">
        <v>399548</v>
      </c>
      <c r="F46" s="41">
        <v>6.418000000000001</v>
      </c>
      <c r="G46" s="42">
        <v>5.8000000000000003E-2</v>
      </c>
      <c r="H46" s="42">
        <v>0.19600000000000001</v>
      </c>
      <c r="I46" s="42">
        <v>0.34399999999999997</v>
      </c>
      <c r="J46" s="49">
        <v>2.7777777777777821</v>
      </c>
      <c r="K46" s="43"/>
      <c r="L46" s="44">
        <v>14.167999999999999</v>
      </c>
      <c r="M46" s="45"/>
      <c r="N46" s="45"/>
      <c r="O46" s="34" t="s">
        <v>32</v>
      </c>
      <c r="P46" s="46"/>
      <c r="Q46" s="47">
        <v>43769</v>
      </c>
      <c r="R46" s="47">
        <v>43769</v>
      </c>
      <c r="S46" s="48" t="s">
        <v>58</v>
      </c>
    </row>
    <row r="47" spans="1:19" x14ac:dyDescent="0.2">
      <c r="A47" s="33" t="s">
        <v>55</v>
      </c>
      <c r="B47" s="39">
        <v>0</v>
      </c>
      <c r="C47" s="39">
        <f>D47</f>
        <v>1.2</v>
      </c>
      <c r="D47" s="39">
        <v>1.2</v>
      </c>
      <c r="E47" s="40">
        <v>400586</v>
      </c>
      <c r="F47" s="41">
        <v>0.30599999999999999</v>
      </c>
      <c r="G47" s="42">
        <v>7.8E-2</v>
      </c>
      <c r="H47" s="42">
        <v>6.4000000000000001E-2</v>
      </c>
      <c r="I47" s="42">
        <v>0.20799999999999999</v>
      </c>
      <c r="J47" s="49"/>
      <c r="K47" s="43"/>
      <c r="L47" s="44">
        <v>3.044</v>
      </c>
      <c r="M47" s="45"/>
      <c r="N47" s="45"/>
      <c r="O47" s="34" t="s">
        <v>30</v>
      </c>
      <c r="P47" s="46"/>
      <c r="Q47" s="47">
        <v>43776</v>
      </c>
      <c r="R47" s="47">
        <v>43776</v>
      </c>
      <c r="S47" s="50" t="s">
        <v>59</v>
      </c>
    </row>
    <row r="48" spans="1:19" x14ac:dyDescent="0.2">
      <c r="A48" s="33" t="s">
        <v>55</v>
      </c>
      <c r="B48" s="39">
        <f>C47</f>
        <v>1.2</v>
      </c>
      <c r="C48" s="39">
        <f>B48+D48</f>
        <v>1.7999999999999998</v>
      </c>
      <c r="D48" s="39">
        <v>0.6</v>
      </c>
      <c r="E48" s="40">
        <v>400587</v>
      </c>
      <c r="F48" s="41">
        <v>1.62</v>
      </c>
      <c r="G48" s="42">
        <v>5.5E-2</v>
      </c>
      <c r="H48" s="42">
        <v>0.155</v>
      </c>
      <c r="I48" s="42">
        <v>0.42199999999999999</v>
      </c>
      <c r="J48" s="49"/>
      <c r="K48" s="43"/>
      <c r="L48" s="44">
        <v>5.6260000000000003</v>
      </c>
      <c r="M48" s="45"/>
      <c r="N48" s="45"/>
      <c r="O48" s="34" t="s">
        <v>31</v>
      </c>
      <c r="P48" s="46">
        <v>0.6</v>
      </c>
      <c r="Q48" s="47">
        <v>43776</v>
      </c>
      <c r="R48" s="47">
        <v>43776</v>
      </c>
      <c r="S48" s="50" t="s">
        <v>59</v>
      </c>
    </row>
    <row r="49" spans="1:19" x14ac:dyDescent="0.2">
      <c r="A49" s="33" t="s">
        <v>55</v>
      </c>
      <c r="B49" s="39">
        <f>C48</f>
        <v>1.7999999999999998</v>
      </c>
      <c r="C49" s="39">
        <f>B49+D49</f>
        <v>3.3</v>
      </c>
      <c r="D49" s="39">
        <v>1.5</v>
      </c>
      <c r="E49" s="40">
        <v>400588</v>
      </c>
      <c r="F49" s="41">
        <v>0.184</v>
      </c>
      <c r="G49" s="42">
        <v>2.5999999999999999E-2</v>
      </c>
      <c r="H49" s="42">
        <v>1.2999999999999999E-2</v>
      </c>
      <c r="I49" s="42">
        <v>2.4E-2</v>
      </c>
      <c r="J49" s="42"/>
      <c r="K49" s="43"/>
      <c r="L49" s="44">
        <f>0.679/2</f>
        <v>0.33950000000000002</v>
      </c>
      <c r="M49" s="45"/>
      <c r="N49" s="45"/>
      <c r="O49" s="34" t="s">
        <v>32</v>
      </c>
      <c r="P49" s="46"/>
      <c r="Q49" s="47">
        <v>43776</v>
      </c>
      <c r="R49" s="47">
        <v>43776</v>
      </c>
      <c r="S49" s="50" t="s">
        <v>59</v>
      </c>
    </row>
    <row r="50" spans="1:19" x14ac:dyDescent="0.2">
      <c r="A50" s="33" t="s">
        <v>56</v>
      </c>
      <c r="B50" s="39">
        <v>0</v>
      </c>
      <c r="C50" s="39">
        <f>D50</f>
        <v>0.5</v>
      </c>
      <c r="D50" s="39">
        <v>0.5</v>
      </c>
      <c r="E50" s="40">
        <v>401641</v>
      </c>
      <c r="F50" s="41">
        <v>2.1319999999999997</v>
      </c>
      <c r="G50" s="42">
        <v>0.14699999999999999</v>
      </c>
      <c r="H50" s="42">
        <v>0.214</v>
      </c>
      <c r="I50" s="42">
        <v>0.73399999999999999</v>
      </c>
      <c r="J50" s="42">
        <v>2.8169014084506951</v>
      </c>
      <c r="K50" s="43"/>
      <c r="L50" s="44">
        <v>5.8710000000000004</v>
      </c>
      <c r="M50" s="45"/>
      <c r="N50" s="45"/>
      <c r="O50" s="34" t="s">
        <v>30</v>
      </c>
      <c r="P50" s="46"/>
      <c r="Q50" s="47" t="s">
        <v>71</v>
      </c>
      <c r="R50" s="47" t="s">
        <v>72</v>
      </c>
      <c r="S50" s="48" t="s">
        <v>73</v>
      </c>
    </row>
    <row r="51" spans="1:19" x14ac:dyDescent="0.2">
      <c r="A51" s="33" t="s">
        <v>56</v>
      </c>
      <c r="B51" s="39">
        <f>C50</f>
        <v>0.5</v>
      </c>
      <c r="C51" s="39">
        <f>B51+D51</f>
        <v>1.4</v>
      </c>
      <c r="D51" s="39">
        <v>0.9</v>
      </c>
      <c r="E51" s="40">
        <v>401642</v>
      </c>
      <c r="F51" s="41">
        <v>2.7080000000000002</v>
      </c>
      <c r="G51" s="42">
        <v>0.26200000000000001</v>
      </c>
      <c r="H51" s="42">
        <v>0.121</v>
      </c>
      <c r="I51" s="42">
        <v>0.51300000000000001</v>
      </c>
      <c r="J51" s="42">
        <v>2.8985507246376909</v>
      </c>
      <c r="K51" s="43"/>
      <c r="L51" s="44">
        <v>8.5090000000000003</v>
      </c>
      <c r="M51" s="45"/>
      <c r="N51" s="45"/>
      <c r="O51" s="34" t="s">
        <v>31</v>
      </c>
      <c r="P51" s="46">
        <v>0.9</v>
      </c>
      <c r="Q51" s="47" t="s">
        <v>71</v>
      </c>
      <c r="R51" s="47" t="s">
        <v>72</v>
      </c>
      <c r="S51" s="48" t="s">
        <v>73</v>
      </c>
    </row>
    <row r="52" spans="1:19" x14ac:dyDescent="0.2">
      <c r="A52" s="33" t="s">
        <v>56</v>
      </c>
      <c r="B52" s="39">
        <f>C51</f>
        <v>1.4</v>
      </c>
      <c r="C52" s="39">
        <f>B52+D52</f>
        <v>3</v>
      </c>
      <c r="D52" s="39">
        <v>1.6</v>
      </c>
      <c r="E52" s="40">
        <v>401643</v>
      </c>
      <c r="F52" s="41">
        <v>3.1619999999999999</v>
      </c>
      <c r="G52" s="42">
        <v>0.30499999999999999</v>
      </c>
      <c r="H52" s="42">
        <v>2E-3</v>
      </c>
      <c r="I52" s="42">
        <v>3.5999999999999997E-2</v>
      </c>
      <c r="J52" s="42">
        <v>2.8985507246376909</v>
      </c>
      <c r="K52" s="43"/>
      <c r="L52" s="44">
        <f>0.271/2</f>
        <v>0.13550000000000001</v>
      </c>
      <c r="M52" s="45"/>
      <c r="N52" s="45"/>
      <c r="O52" s="34" t="s">
        <v>32</v>
      </c>
      <c r="P52" s="46"/>
      <c r="Q52" s="47" t="s">
        <v>71</v>
      </c>
      <c r="R52" s="47" t="s">
        <v>72</v>
      </c>
      <c r="S52" s="48" t="s">
        <v>73</v>
      </c>
    </row>
    <row r="53" spans="1:19" x14ac:dyDescent="0.2">
      <c r="A53" s="33" t="s">
        <v>57</v>
      </c>
      <c r="B53" s="39">
        <v>0</v>
      </c>
      <c r="C53" s="39">
        <f>D53</f>
        <v>1.5</v>
      </c>
      <c r="D53" s="39">
        <v>1.5</v>
      </c>
      <c r="E53" s="40">
        <v>403795</v>
      </c>
      <c r="F53" s="41">
        <v>0.92200000000000004</v>
      </c>
      <c r="G53" s="42">
        <v>2.8000000000000001E-2</v>
      </c>
      <c r="H53" s="42">
        <v>4.1000000000000002E-2</v>
      </c>
      <c r="I53" s="42">
        <v>8.1000000000000003E-2</v>
      </c>
      <c r="J53" s="42">
        <v>2.8571428571428572</v>
      </c>
      <c r="K53" s="43"/>
      <c r="L53" s="44">
        <v>2.3809999999999998</v>
      </c>
      <c r="M53" s="45"/>
      <c r="N53" s="45"/>
      <c r="O53" s="34" t="s">
        <v>31</v>
      </c>
      <c r="P53" s="46">
        <v>1.5</v>
      </c>
      <c r="Q53" s="47" t="s">
        <v>86</v>
      </c>
      <c r="R53" s="47" t="s">
        <v>87</v>
      </c>
      <c r="S53" s="48" t="s">
        <v>88</v>
      </c>
    </row>
    <row r="54" spans="1:19" x14ac:dyDescent="0.2">
      <c r="A54" s="33" t="s">
        <v>57</v>
      </c>
      <c r="B54" s="39">
        <f>C53</f>
        <v>1.5</v>
      </c>
      <c r="C54" s="39">
        <f>B54+D54</f>
        <v>2.5</v>
      </c>
      <c r="D54" s="39">
        <v>1</v>
      </c>
      <c r="E54" s="40">
        <v>403796</v>
      </c>
      <c r="F54" s="41">
        <v>2.46</v>
      </c>
      <c r="G54" s="42">
        <v>8.8999999999999996E-2</v>
      </c>
      <c r="H54" s="42">
        <v>8.4000000000000005E-2</v>
      </c>
      <c r="I54" s="42">
        <v>0.30199999999999999</v>
      </c>
      <c r="J54" s="42">
        <v>2.8368794326241087</v>
      </c>
      <c r="K54" s="43"/>
      <c r="L54" s="44">
        <v>3.4609999999999999</v>
      </c>
      <c r="M54" s="45"/>
      <c r="N54" s="45"/>
      <c r="O54" s="34" t="s">
        <v>31</v>
      </c>
      <c r="P54" s="46">
        <v>1</v>
      </c>
      <c r="Q54" s="47" t="s">
        <v>86</v>
      </c>
      <c r="R54" s="47" t="s">
        <v>87</v>
      </c>
      <c r="S54" s="48" t="s">
        <v>88</v>
      </c>
    </row>
    <row r="55" spans="1:19" x14ac:dyDescent="0.2">
      <c r="A55" s="33" t="s">
        <v>57</v>
      </c>
      <c r="B55" s="39">
        <f>C54</f>
        <v>2.5</v>
      </c>
      <c r="C55" s="39">
        <f>B55+D55</f>
        <v>3.1</v>
      </c>
      <c r="D55" s="39">
        <v>0.6</v>
      </c>
      <c r="E55" s="40">
        <v>403797</v>
      </c>
      <c r="F55" s="41">
        <v>1.016</v>
      </c>
      <c r="G55" s="42">
        <v>8.7999999999999995E-2</v>
      </c>
      <c r="H55" s="42">
        <v>2.3E-2</v>
      </c>
      <c r="I55" s="42">
        <v>7.0999999999999994E-2</v>
      </c>
      <c r="J55" s="42">
        <v>2.8368794326241087</v>
      </c>
      <c r="K55" s="43"/>
      <c r="L55" s="44">
        <v>0.92</v>
      </c>
      <c r="M55" s="45"/>
      <c r="N55" s="45"/>
      <c r="O55" s="34" t="s">
        <v>32</v>
      </c>
      <c r="P55" s="46"/>
      <c r="Q55" s="47" t="s">
        <v>86</v>
      </c>
      <c r="R55" s="47" t="s">
        <v>87</v>
      </c>
      <c r="S55" s="48" t="s">
        <v>88</v>
      </c>
    </row>
    <row r="56" spans="1:19" x14ac:dyDescent="0.2">
      <c r="A56" s="33" t="s">
        <v>83</v>
      </c>
      <c r="B56" s="39">
        <v>0</v>
      </c>
      <c r="C56" s="39">
        <f>D56</f>
        <v>1.2</v>
      </c>
      <c r="D56" s="39">
        <v>1.2</v>
      </c>
      <c r="E56" s="40">
        <v>405492</v>
      </c>
      <c r="F56" s="41">
        <v>0.316</v>
      </c>
      <c r="G56" s="42">
        <v>8.5000000000000006E-2</v>
      </c>
      <c r="H56" s="42">
        <v>2.4E-2</v>
      </c>
      <c r="I56" s="42">
        <v>0.19600000000000001</v>
      </c>
      <c r="J56" s="42">
        <v>2.8368794326241087</v>
      </c>
      <c r="K56" s="43"/>
      <c r="L56" s="44">
        <v>1.3859999999999999</v>
      </c>
      <c r="M56" s="45"/>
      <c r="N56" s="45"/>
      <c r="O56" s="34" t="s">
        <v>30</v>
      </c>
      <c r="P56" s="46"/>
      <c r="Q56" s="47">
        <v>43597</v>
      </c>
      <c r="R56" s="47">
        <v>43597</v>
      </c>
      <c r="S56" s="48" t="s">
        <v>90</v>
      </c>
    </row>
    <row r="57" spans="1:19" x14ac:dyDescent="0.2">
      <c r="A57" s="33" t="s">
        <v>83</v>
      </c>
      <c r="B57" s="39">
        <f>C56</f>
        <v>1.2</v>
      </c>
      <c r="C57" s="39">
        <f>B57+D57</f>
        <v>1.6</v>
      </c>
      <c r="D57" s="39">
        <v>0.4</v>
      </c>
      <c r="E57" s="40">
        <v>405493</v>
      </c>
      <c r="F57" s="41">
        <v>2.57</v>
      </c>
      <c r="G57" s="42">
        <v>7.0000000000000001E-3</v>
      </c>
      <c r="H57" s="42">
        <v>2E-3</v>
      </c>
      <c r="I57" s="42">
        <v>3.0000000000000001E-3</v>
      </c>
      <c r="J57" s="42" t="s">
        <v>89</v>
      </c>
      <c r="K57" s="43"/>
      <c r="L57" s="44">
        <v>3.1760000000000002</v>
      </c>
      <c r="M57" s="45"/>
      <c r="N57" s="45"/>
      <c r="O57" s="34" t="s">
        <v>31</v>
      </c>
      <c r="P57" s="46">
        <v>0.4</v>
      </c>
      <c r="Q57" s="47">
        <v>43597</v>
      </c>
      <c r="R57" s="47">
        <v>43597</v>
      </c>
      <c r="S57" s="48" t="s">
        <v>90</v>
      </c>
    </row>
    <row r="58" spans="1:19" x14ac:dyDescent="0.2">
      <c r="A58" s="33" t="s">
        <v>83</v>
      </c>
      <c r="B58" s="39">
        <f t="shared" ref="B58:B59" si="6">C57</f>
        <v>1.6</v>
      </c>
      <c r="C58" s="39">
        <f t="shared" ref="C58:C59" si="7">B58+D58</f>
        <v>2.6</v>
      </c>
      <c r="D58" s="39">
        <v>1</v>
      </c>
      <c r="E58" s="40">
        <v>405494</v>
      </c>
      <c r="F58" s="41">
        <v>1.9040000000000001</v>
      </c>
      <c r="G58" s="42">
        <v>3.5000000000000003E-2</v>
      </c>
      <c r="H58" s="42">
        <v>5.7000000000000002E-2</v>
      </c>
      <c r="I58" s="42">
        <v>0.54500000000000004</v>
      </c>
      <c r="J58" s="49">
        <v>2.8571428571428572</v>
      </c>
      <c r="K58" s="43"/>
      <c r="L58" s="44">
        <v>4.8120000000000003</v>
      </c>
      <c r="M58" s="45"/>
      <c r="N58" s="45"/>
      <c r="O58" s="34" t="s">
        <v>31</v>
      </c>
      <c r="P58" s="46">
        <v>1</v>
      </c>
      <c r="Q58" s="47">
        <v>43597</v>
      </c>
      <c r="R58" s="47">
        <v>43597</v>
      </c>
      <c r="S58" s="48" t="s">
        <v>90</v>
      </c>
    </row>
    <row r="59" spans="1:19" x14ac:dyDescent="0.2">
      <c r="A59" s="33" t="s">
        <v>83</v>
      </c>
      <c r="B59" s="39">
        <f t="shared" si="6"/>
        <v>2.6</v>
      </c>
      <c r="C59" s="39">
        <f t="shared" si="7"/>
        <v>2.9</v>
      </c>
      <c r="D59" s="39">
        <v>0.3</v>
      </c>
      <c r="E59" s="40">
        <v>405495</v>
      </c>
      <c r="F59" s="41">
        <v>3.5739999999999998</v>
      </c>
      <c r="G59" s="42">
        <v>0.14599999999999999</v>
      </c>
      <c r="H59" s="42">
        <v>0.24199999999999999</v>
      </c>
      <c r="I59" s="42">
        <v>0.52800000000000002</v>
      </c>
      <c r="J59" s="49">
        <v>2.8368794326241087</v>
      </c>
      <c r="K59" s="43"/>
      <c r="L59" s="44">
        <v>15.593999999999999</v>
      </c>
      <c r="M59" s="45"/>
      <c r="N59" s="45"/>
      <c r="O59" s="34" t="s">
        <v>31</v>
      </c>
      <c r="P59" s="46">
        <v>0.3</v>
      </c>
      <c r="Q59" s="47">
        <v>43597</v>
      </c>
      <c r="R59" s="47">
        <v>43597</v>
      </c>
      <c r="S59" s="48" t="s">
        <v>90</v>
      </c>
    </row>
    <row r="60" spans="1:19" x14ac:dyDescent="0.2">
      <c r="A60" s="33" t="s">
        <v>84</v>
      </c>
      <c r="B60" s="39">
        <v>0</v>
      </c>
      <c r="C60" s="39">
        <f>D60</f>
        <v>1.5</v>
      </c>
      <c r="D60" s="39">
        <v>1.5</v>
      </c>
      <c r="E60" s="40">
        <v>410147</v>
      </c>
      <c r="F60" s="41">
        <v>0.55599999999999994</v>
      </c>
      <c r="G60" s="42">
        <v>7.0000000000000001E-3</v>
      </c>
      <c r="H60" s="42">
        <v>4.0000000000000001E-3</v>
      </c>
      <c r="I60" s="42">
        <v>2.7E-2</v>
      </c>
      <c r="J60" s="49">
        <v>2.7972027972027949</v>
      </c>
      <c r="K60" s="43"/>
      <c r="L60" s="44">
        <v>0.315</v>
      </c>
      <c r="M60" s="45"/>
      <c r="N60" s="45"/>
      <c r="O60" s="34" t="s">
        <v>30</v>
      </c>
      <c r="P60" s="46"/>
      <c r="Q60" s="47">
        <v>43830</v>
      </c>
      <c r="R60" s="47">
        <v>43830</v>
      </c>
      <c r="S60" s="48" t="s">
        <v>91</v>
      </c>
    </row>
    <row r="61" spans="1:19" x14ac:dyDescent="0.2">
      <c r="A61" s="33" t="s">
        <v>84</v>
      </c>
      <c r="B61" s="39">
        <f>C60</f>
        <v>1.5</v>
      </c>
      <c r="C61" s="39">
        <f>B61+D61</f>
        <v>3</v>
      </c>
      <c r="D61" s="39">
        <v>1.5</v>
      </c>
      <c r="E61" s="40">
        <v>410148</v>
      </c>
      <c r="F61" s="41">
        <v>1.36</v>
      </c>
      <c r="G61" s="42">
        <v>6.3E-2</v>
      </c>
      <c r="H61" s="42">
        <v>9.8000000000000004E-2</v>
      </c>
      <c r="I61" s="42">
        <v>0.32900000000000001</v>
      </c>
      <c r="J61" s="49">
        <v>2.7397260273972668</v>
      </c>
      <c r="K61" s="43"/>
      <c r="L61" s="44">
        <v>1.637</v>
      </c>
      <c r="M61" s="45"/>
      <c r="N61" s="45"/>
      <c r="O61" s="34" t="s">
        <v>30</v>
      </c>
      <c r="P61" s="46"/>
      <c r="Q61" s="47">
        <v>43830</v>
      </c>
      <c r="R61" s="47">
        <v>43830</v>
      </c>
      <c r="S61" s="48" t="s">
        <v>91</v>
      </c>
    </row>
    <row r="62" spans="1:19" x14ac:dyDescent="0.2">
      <c r="A62" s="33" t="s">
        <v>84</v>
      </c>
      <c r="B62" s="39">
        <f>C61</f>
        <v>3</v>
      </c>
      <c r="C62" s="39">
        <f>B62+D62</f>
        <v>4</v>
      </c>
      <c r="D62" s="39">
        <v>1</v>
      </c>
      <c r="E62" s="40">
        <v>410150</v>
      </c>
      <c r="F62" s="41">
        <v>4.2320000000000002</v>
      </c>
      <c r="G62" s="42">
        <v>9.4E-2</v>
      </c>
      <c r="H62" s="42">
        <v>0.48699999999999999</v>
      </c>
      <c r="I62" s="42">
        <v>0.28699999999999998</v>
      </c>
      <c r="J62" s="49">
        <v>2.7397260273972668</v>
      </c>
      <c r="K62" s="43"/>
      <c r="L62" s="44">
        <v>4.1619999999999999</v>
      </c>
      <c r="M62" s="45"/>
      <c r="N62" s="45"/>
      <c r="O62" s="34" t="s">
        <v>31</v>
      </c>
      <c r="P62" s="46">
        <v>1</v>
      </c>
      <c r="Q62" s="47">
        <v>43830</v>
      </c>
      <c r="R62" s="47">
        <v>43830</v>
      </c>
      <c r="S62" s="48" t="s">
        <v>91</v>
      </c>
    </row>
    <row r="63" spans="1:19" x14ac:dyDescent="0.2">
      <c r="A63" s="33" t="s">
        <v>85</v>
      </c>
      <c r="B63" s="39">
        <v>0</v>
      </c>
      <c r="C63" s="39">
        <f>D63</f>
        <v>1.3</v>
      </c>
      <c r="D63" s="39">
        <v>1.3</v>
      </c>
      <c r="E63" s="40">
        <v>410807</v>
      </c>
      <c r="F63" s="41">
        <v>1.3840000000000001</v>
      </c>
      <c r="G63" s="42">
        <v>1.2E-2</v>
      </c>
      <c r="H63" s="42">
        <v>3.5999999999999997E-2</v>
      </c>
      <c r="I63" s="42">
        <v>0.152</v>
      </c>
      <c r="J63" s="49"/>
      <c r="K63" s="43"/>
      <c r="L63" s="44">
        <v>0.03</v>
      </c>
      <c r="M63" s="45"/>
      <c r="N63" s="45"/>
      <c r="O63" s="34" t="s">
        <v>30</v>
      </c>
      <c r="P63" s="46"/>
      <c r="Q63" s="47">
        <v>43835</v>
      </c>
      <c r="R63" s="47">
        <v>43835</v>
      </c>
      <c r="S63" s="48" t="s">
        <v>92</v>
      </c>
    </row>
    <row r="64" spans="1:19" x14ac:dyDescent="0.2">
      <c r="A64" s="33" t="s">
        <v>85</v>
      </c>
      <c r="B64" s="39">
        <f>C63</f>
        <v>1.3</v>
      </c>
      <c r="C64" s="39">
        <f>B64+D64</f>
        <v>2.2000000000000002</v>
      </c>
      <c r="D64" s="39">
        <v>0.9</v>
      </c>
      <c r="E64" s="40">
        <v>410808</v>
      </c>
      <c r="F64" s="41">
        <v>27.637999999999998</v>
      </c>
      <c r="G64" s="42">
        <v>3.9E-2</v>
      </c>
      <c r="H64" s="42">
        <v>0.16300000000000001</v>
      </c>
      <c r="I64" s="42">
        <v>0.52200000000000002</v>
      </c>
      <c r="J64" s="49"/>
      <c r="K64" s="43"/>
      <c r="L64" s="44">
        <v>3.0059999999999998</v>
      </c>
      <c r="M64" s="45"/>
      <c r="N64" s="45"/>
      <c r="O64" s="34" t="s">
        <v>31</v>
      </c>
      <c r="P64" s="46">
        <v>0.9</v>
      </c>
      <c r="Q64" s="47">
        <v>43835</v>
      </c>
      <c r="R64" s="47">
        <v>43835</v>
      </c>
      <c r="S64" s="48" t="s">
        <v>92</v>
      </c>
    </row>
    <row r="65" spans="1:19" x14ac:dyDescent="0.2">
      <c r="A65" s="33" t="s">
        <v>85</v>
      </c>
      <c r="B65" s="39">
        <f>C64</f>
        <v>2.2000000000000002</v>
      </c>
      <c r="C65" s="39">
        <f>B65+D65</f>
        <v>3.5</v>
      </c>
      <c r="D65" s="39">
        <v>1.3</v>
      </c>
      <c r="E65" s="34">
        <v>410809</v>
      </c>
      <c r="F65" s="43">
        <v>0.30399999999999999</v>
      </c>
      <c r="G65" s="49">
        <v>0.13900000000000001</v>
      </c>
      <c r="H65" s="49">
        <v>3.6999999999999998E-2</v>
      </c>
      <c r="I65" s="49">
        <v>5.8000000000000003E-2</v>
      </c>
      <c r="J65" s="49"/>
      <c r="K65" s="43"/>
      <c r="L65" s="43">
        <v>0.30499999999999999</v>
      </c>
      <c r="M65" s="45"/>
      <c r="N65" s="45"/>
      <c r="O65" s="34" t="s">
        <v>32</v>
      </c>
      <c r="P65" s="46"/>
      <c r="Q65" s="47">
        <v>43835</v>
      </c>
      <c r="R65" s="47">
        <v>43835</v>
      </c>
      <c r="S65" s="48" t="s">
        <v>92</v>
      </c>
    </row>
    <row r="66" spans="1:19" x14ac:dyDescent="0.2">
      <c r="A66" s="22" t="s">
        <v>93</v>
      </c>
      <c r="F66" s="3"/>
      <c r="L66" s="3"/>
      <c r="Q66" s="31"/>
      <c r="R66" s="31"/>
    </row>
    <row r="67" spans="1:19" x14ac:dyDescent="0.2">
      <c r="A67" s="22" t="s">
        <v>94</v>
      </c>
      <c r="F67" s="3"/>
      <c r="L67" s="3"/>
      <c r="Q67" s="31"/>
      <c r="R67" s="31"/>
    </row>
    <row r="68" spans="1:19" x14ac:dyDescent="0.2">
      <c r="A68" s="33" t="s">
        <v>95</v>
      </c>
      <c r="B68" s="39">
        <v>0</v>
      </c>
      <c r="C68" s="39">
        <v>0.8</v>
      </c>
      <c r="D68" s="39">
        <v>0.8</v>
      </c>
      <c r="E68" s="34">
        <v>417094</v>
      </c>
      <c r="F68" s="43">
        <v>7.8E-2</v>
      </c>
      <c r="G68" s="49">
        <v>2.9000000000000001E-2</v>
      </c>
      <c r="H68" s="49">
        <v>1.0999999999999999E-2</v>
      </c>
      <c r="I68" s="49">
        <v>3.6999999999999998E-2</v>
      </c>
      <c r="J68" s="49">
        <v>2.9197080291970825</v>
      </c>
      <c r="K68" s="43"/>
      <c r="L68" s="43">
        <v>0</v>
      </c>
      <c r="M68" s="45"/>
      <c r="N68" s="45"/>
      <c r="O68" s="34" t="s">
        <v>30</v>
      </c>
      <c r="P68" s="46"/>
      <c r="Q68" s="47">
        <v>43873</v>
      </c>
      <c r="R68" s="47">
        <v>43873</v>
      </c>
      <c r="S68" s="48" t="s">
        <v>99</v>
      </c>
    </row>
    <row r="69" spans="1:19" x14ac:dyDescent="0.2">
      <c r="A69" s="33" t="s">
        <v>95</v>
      </c>
      <c r="B69" s="39">
        <f>C68</f>
        <v>0.8</v>
      </c>
      <c r="C69" s="39">
        <f>B69+D69</f>
        <v>3</v>
      </c>
      <c r="D69" s="39">
        <v>2.2000000000000002</v>
      </c>
      <c r="E69" s="34">
        <v>417095</v>
      </c>
      <c r="F69" s="43">
        <v>0.67799999999999994</v>
      </c>
      <c r="G69" s="49">
        <v>0.16900000000000001</v>
      </c>
      <c r="H69" s="49">
        <v>0.16300000000000001</v>
      </c>
      <c r="I69" s="49">
        <v>0.19600000000000001</v>
      </c>
      <c r="J69" s="49">
        <v>2.8985507246376909</v>
      </c>
      <c r="K69" s="43"/>
      <c r="L69" s="43">
        <v>3.4990000000000001</v>
      </c>
      <c r="M69" s="45"/>
      <c r="N69" s="45"/>
      <c r="O69" s="34" t="s">
        <v>30</v>
      </c>
      <c r="P69" s="46"/>
      <c r="Q69" s="47">
        <v>43873</v>
      </c>
      <c r="R69" s="47">
        <v>43873</v>
      </c>
      <c r="S69" s="48" t="s">
        <v>99</v>
      </c>
    </row>
    <row r="70" spans="1:19" x14ac:dyDescent="0.2">
      <c r="A70" s="33" t="s">
        <v>95</v>
      </c>
      <c r="B70" s="39">
        <f>C69</f>
        <v>3</v>
      </c>
      <c r="C70" s="39">
        <f>B70+D70</f>
        <v>3.4</v>
      </c>
      <c r="D70" s="39">
        <v>0.4</v>
      </c>
      <c r="E70" s="34">
        <v>417096</v>
      </c>
      <c r="F70" s="43">
        <v>0.70799999999999996</v>
      </c>
      <c r="G70" s="49">
        <v>1E-3</v>
      </c>
      <c r="H70" s="49">
        <v>3.0000000000000001E-3</v>
      </c>
      <c r="I70" s="49">
        <v>6.0000000000000001E-3</v>
      </c>
      <c r="J70" s="49">
        <v>2.8169014084506951</v>
      </c>
      <c r="K70" s="43"/>
      <c r="L70" s="43">
        <v>1.0660000000000001</v>
      </c>
      <c r="M70" s="45"/>
      <c r="N70" s="45"/>
      <c r="O70" s="34" t="s">
        <v>31</v>
      </c>
      <c r="P70" s="46">
        <v>0.4</v>
      </c>
      <c r="Q70" s="47">
        <v>43873</v>
      </c>
      <c r="R70" s="47">
        <v>43873</v>
      </c>
      <c r="S70" s="48" t="s">
        <v>99</v>
      </c>
    </row>
    <row r="71" spans="1:19" x14ac:dyDescent="0.2">
      <c r="A71" s="33" t="s">
        <v>96</v>
      </c>
      <c r="B71" s="39">
        <v>0</v>
      </c>
      <c r="C71" s="39">
        <v>1.7</v>
      </c>
      <c r="D71" s="39">
        <v>1.7</v>
      </c>
      <c r="E71" s="34">
        <v>417387</v>
      </c>
      <c r="F71" s="43">
        <v>1.4119999999999999</v>
      </c>
      <c r="G71" s="49"/>
      <c r="H71" s="49"/>
      <c r="I71" s="49"/>
      <c r="J71" s="49"/>
      <c r="K71" s="43"/>
      <c r="L71" s="43">
        <v>2.7027027027027004</v>
      </c>
      <c r="M71" s="45"/>
      <c r="N71" s="45"/>
      <c r="O71" s="34" t="s">
        <v>30</v>
      </c>
      <c r="P71" s="46"/>
      <c r="Q71" s="47">
        <v>43887</v>
      </c>
      <c r="R71" s="47">
        <v>43887</v>
      </c>
      <c r="S71" s="48" t="s">
        <v>100</v>
      </c>
    </row>
    <row r="72" spans="1:19" x14ac:dyDescent="0.2">
      <c r="A72" s="33" t="s">
        <v>96</v>
      </c>
      <c r="B72" s="39">
        <f>C71</f>
        <v>1.7</v>
      </c>
      <c r="C72" s="39">
        <f>B72+D72</f>
        <v>2.6</v>
      </c>
      <c r="D72" s="39">
        <v>0.9</v>
      </c>
      <c r="E72" s="34">
        <v>417388</v>
      </c>
      <c r="F72" s="43">
        <v>1.4240000000000002</v>
      </c>
      <c r="G72" s="49"/>
      <c r="H72" s="49"/>
      <c r="I72" s="49"/>
      <c r="J72" s="49"/>
      <c r="K72" s="43"/>
      <c r="L72" s="43">
        <v>2.777777777777771</v>
      </c>
      <c r="M72" s="45"/>
      <c r="N72" s="45"/>
      <c r="O72" s="34" t="s">
        <v>31</v>
      </c>
      <c r="P72" s="46">
        <v>0.9</v>
      </c>
      <c r="Q72" s="47">
        <v>43887</v>
      </c>
      <c r="R72" s="47">
        <v>43887</v>
      </c>
      <c r="S72" s="48" t="s">
        <v>100</v>
      </c>
    </row>
    <row r="73" spans="1:19" x14ac:dyDescent="0.2">
      <c r="F73" s="3"/>
      <c r="L73" s="3"/>
      <c r="Q73" s="31"/>
      <c r="R73" s="31"/>
    </row>
    <row r="74" spans="1:19" x14ac:dyDescent="0.2">
      <c r="F74" s="3"/>
      <c r="L74" s="3"/>
      <c r="Q74" s="31"/>
      <c r="R74" s="31"/>
    </row>
    <row r="75" spans="1:19" x14ac:dyDescent="0.2">
      <c r="F75" s="3"/>
      <c r="L75" s="3"/>
      <c r="Q75" s="31"/>
      <c r="R75" s="31"/>
    </row>
    <row r="76" spans="1:19" x14ac:dyDescent="0.2">
      <c r="F76" s="3"/>
      <c r="L76" s="3"/>
      <c r="Q76" s="31"/>
      <c r="R76" s="31"/>
    </row>
    <row r="77" spans="1:19" x14ac:dyDescent="0.2">
      <c r="F77" s="3"/>
      <c r="L77" s="3"/>
      <c r="Q77" s="31"/>
      <c r="R77" s="31"/>
    </row>
    <row r="78" spans="1:19" x14ac:dyDescent="0.2">
      <c r="F78" s="3"/>
      <c r="L78" s="3"/>
      <c r="Q78" s="31"/>
      <c r="R78" s="31"/>
    </row>
    <row r="79" spans="1:19" x14ac:dyDescent="0.2">
      <c r="F79" s="3"/>
      <c r="L79" s="3"/>
      <c r="Q79" s="31"/>
      <c r="R79" s="31"/>
    </row>
    <row r="80" spans="1:19" x14ac:dyDescent="0.2">
      <c r="F80" s="3"/>
      <c r="L80" s="3"/>
      <c r="Q80" s="31"/>
      <c r="R80" s="31"/>
    </row>
    <row r="81" spans="6:18" x14ac:dyDescent="0.2">
      <c r="F81" s="3"/>
      <c r="L81" s="3"/>
      <c r="Q81" s="31"/>
      <c r="R81" s="31"/>
    </row>
    <row r="82" spans="6:18" x14ac:dyDescent="0.2">
      <c r="F82" s="3"/>
      <c r="L82" s="3"/>
      <c r="Q82" s="31"/>
      <c r="R82" s="31"/>
    </row>
    <row r="83" spans="6:18" x14ac:dyDescent="0.2">
      <c r="F83" s="3"/>
      <c r="L83" s="3"/>
      <c r="Q83" s="31"/>
      <c r="R83" s="31"/>
    </row>
    <row r="84" spans="6:18" x14ac:dyDescent="0.2">
      <c r="F84" s="3"/>
      <c r="L84" s="3"/>
      <c r="Q84" s="31"/>
      <c r="R84" s="31"/>
    </row>
    <row r="85" spans="6:18" x14ac:dyDescent="0.2">
      <c r="F85" s="3"/>
      <c r="L85" s="3"/>
      <c r="Q85" s="31"/>
      <c r="R85" s="31"/>
    </row>
    <row r="86" spans="6:18" x14ac:dyDescent="0.2">
      <c r="F86" s="3"/>
      <c r="L86" s="3"/>
      <c r="Q86" s="31"/>
      <c r="R86" s="31"/>
    </row>
    <row r="87" spans="6:18" x14ac:dyDescent="0.2">
      <c r="F87" s="3"/>
      <c r="L87" s="3"/>
      <c r="Q87" s="31"/>
      <c r="R87" s="31"/>
    </row>
    <row r="88" spans="6:18" x14ac:dyDescent="0.2">
      <c r="F88" s="3"/>
      <c r="L88" s="3"/>
      <c r="Q88" s="31"/>
      <c r="R88" s="31"/>
    </row>
    <row r="89" spans="6:18" x14ac:dyDescent="0.2">
      <c r="F89" s="3"/>
      <c r="L89" s="3"/>
      <c r="Q89" s="31"/>
      <c r="R89" s="31"/>
    </row>
    <row r="90" spans="6:18" x14ac:dyDescent="0.2">
      <c r="F90" s="3"/>
      <c r="L90" s="3"/>
      <c r="Q90" s="31"/>
      <c r="R90" s="31"/>
    </row>
    <row r="91" spans="6:18" x14ac:dyDescent="0.2">
      <c r="F91" s="3"/>
      <c r="L91" s="3"/>
      <c r="Q91" s="31"/>
      <c r="R91" s="31"/>
    </row>
    <row r="92" spans="6:18" x14ac:dyDescent="0.2">
      <c r="F92" s="3"/>
      <c r="L92" s="3"/>
      <c r="Q92" s="31"/>
      <c r="R92" s="31"/>
    </row>
    <row r="93" spans="6:18" x14ac:dyDescent="0.2">
      <c r="F93" s="3"/>
      <c r="L93" s="3"/>
      <c r="Q93" s="31"/>
      <c r="R93" s="31"/>
    </row>
    <row r="94" spans="6:18" x14ac:dyDescent="0.2">
      <c r="F94" s="3"/>
      <c r="L94" s="3"/>
      <c r="Q94" s="31"/>
      <c r="R94" s="31"/>
    </row>
    <row r="95" spans="6:18" x14ac:dyDescent="0.2">
      <c r="F95" s="3"/>
      <c r="L95" s="3"/>
      <c r="Q95" s="31"/>
      <c r="R95" s="31"/>
    </row>
    <row r="96" spans="6:18" x14ac:dyDescent="0.2">
      <c r="F96" s="3"/>
      <c r="L96" s="3"/>
      <c r="Q96" s="31"/>
      <c r="R96" s="31"/>
    </row>
    <row r="97" spans="6:18" x14ac:dyDescent="0.2">
      <c r="F97" s="3"/>
      <c r="L97" s="3"/>
      <c r="Q97" s="31"/>
      <c r="R97" s="31"/>
    </row>
    <row r="98" spans="6:18" x14ac:dyDescent="0.2">
      <c r="F98" s="3"/>
      <c r="L98" s="3"/>
      <c r="Q98" s="31"/>
      <c r="R98" s="31"/>
    </row>
    <row r="99" spans="6:18" x14ac:dyDescent="0.2">
      <c r="F99" s="3"/>
      <c r="L99" s="3"/>
      <c r="Q99" s="31"/>
      <c r="R99" s="31"/>
    </row>
    <row r="100" spans="6:18" x14ac:dyDescent="0.2">
      <c r="F100" s="3"/>
      <c r="L100" s="3"/>
      <c r="Q100" s="31"/>
      <c r="R100" s="31"/>
    </row>
    <row r="101" spans="6:18" x14ac:dyDescent="0.2">
      <c r="F101" s="3"/>
      <c r="L101" s="3"/>
      <c r="Q101" s="31"/>
      <c r="R101" s="31"/>
    </row>
    <row r="102" spans="6:18" x14ac:dyDescent="0.2">
      <c r="F102" s="3"/>
      <c r="L102" s="3"/>
      <c r="Q102" s="31"/>
      <c r="R102" s="31"/>
    </row>
    <row r="103" spans="6:18" x14ac:dyDescent="0.2">
      <c r="F103" s="3"/>
      <c r="L103" s="3"/>
      <c r="Q103" s="31"/>
      <c r="R103" s="31"/>
    </row>
    <row r="104" spans="6:18" x14ac:dyDescent="0.2">
      <c r="F104" s="3"/>
      <c r="L104" s="3"/>
      <c r="Q104" s="31"/>
      <c r="R104" s="31"/>
    </row>
    <row r="105" spans="6:18" x14ac:dyDescent="0.2">
      <c r="F105" s="3"/>
      <c r="L105" s="3"/>
      <c r="Q105" s="31"/>
      <c r="R105" s="31"/>
    </row>
    <row r="106" spans="6:18" x14ac:dyDescent="0.2">
      <c r="F106" s="3"/>
      <c r="L106" s="3"/>
      <c r="Q106" s="31"/>
      <c r="R106" s="31"/>
    </row>
    <row r="107" spans="6:18" x14ac:dyDescent="0.2">
      <c r="F107" s="3"/>
      <c r="L107" s="3"/>
      <c r="Q107" s="31"/>
      <c r="R107" s="31"/>
    </row>
    <row r="108" spans="6:18" x14ac:dyDescent="0.2">
      <c r="F108" s="3"/>
      <c r="L108" s="3"/>
      <c r="Q108" s="31"/>
      <c r="R108" s="31"/>
    </row>
    <row r="109" spans="6:18" x14ac:dyDescent="0.2">
      <c r="F109" s="3"/>
      <c r="L109" s="3"/>
      <c r="Q109" s="31"/>
      <c r="R109" s="31"/>
    </row>
    <row r="110" spans="6:18" x14ac:dyDescent="0.2">
      <c r="F110" s="3"/>
      <c r="L110" s="3"/>
      <c r="Q110" s="31"/>
      <c r="R110" s="31"/>
    </row>
    <row r="111" spans="6:18" x14ac:dyDescent="0.2">
      <c r="F111" s="3"/>
      <c r="L111" s="3"/>
      <c r="Q111" s="31"/>
      <c r="R111" s="31"/>
    </row>
    <row r="112" spans="6:18" x14ac:dyDescent="0.2">
      <c r="F112" s="3"/>
      <c r="L112" s="3"/>
      <c r="Q112" s="31"/>
      <c r="R112" s="31"/>
    </row>
    <row r="113" spans="6:18" x14ac:dyDescent="0.2">
      <c r="F113" s="3"/>
      <c r="L113" s="3"/>
      <c r="Q113" s="31"/>
      <c r="R113" s="31"/>
    </row>
    <row r="114" spans="6:18" x14ac:dyDescent="0.2">
      <c r="F114" s="3"/>
      <c r="L114" s="3"/>
      <c r="Q114" s="31"/>
      <c r="R114" s="31"/>
    </row>
    <row r="115" spans="6:18" x14ac:dyDescent="0.2">
      <c r="F115" s="3"/>
      <c r="L115" s="3"/>
      <c r="Q115" s="31"/>
      <c r="R115" s="31"/>
    </row>
    <row r="116" spans="6:18" x14ac:dyDescent="0.2">
      <c r="F116" s="3"/>
      <c r="L116" s="3"/>
      <c r="Q116" s="31"/>
      <c r="R116" s="31"/>
    </row>
    <row r="117" spans="6:18" x14ac:dyDescent="0.2">
      <c r="F117" s="3"/>
      <c r="L117" s="3"/>
      <c r="Q117" s="31"/>
      <c r="R117" s="31"/>
    </row>
    <row r="118" spans="6:18" x14ac:dyDescent="0.2">
      <c r="F118" s="3"/>
      <c r="L118" s="3"/>
      <c r="Q118" s="31"/>
      <c r="R118" s="31"/>
    </row>
    <row r="119" spans="6:18" x14ac:dyDescent="0.2">
      <c r="F119" s="3"/>
      <c r="L119" s="3"/>
      <c r="Q119" s="31"/>
      <c r="R119" s="31"/>
    </row>
    <row r="120" spans="6:18" x14ac:dyDescent="0.2">
      <c r="F120" s="3"/>
      <c r="L120" s="3"/>
      <c r="Q120" s="31"/>
      <c r="R120" s="31"/>
    </row>
    <row r="121" spans="6:18" x14ac:dyDescent="0.2">
      <c r="F121" s="3"/>
      <c r="L121" s="3"/>
      <c r="Q121" s="31"/>
      <c r="R121" s="31"/>
    </row>
    <row r="122" spans="6:18" x14ac:dyDescent="0.2">
      <c r="F122" s="3"/>
      <c r="L122" s="3"/>
      <c r="Q122" s="31"/>
      <c r="R122" s="31"/>
    </row>
    <row r="123" spans="6:18" x14ac:dyDescent="0.2">
      <c r="F123" s="3"/>
      <c r="L123" s="3"/>
      <c r="Q123" s="31"/>
      <c r="R123" s="31"/>
    </row>
    <row r="124" spans="6:18" x14ac:dyDescent="0.2">
      <c r="F124" s="3"/>
      <c r="L124" s="3"/>
      <c r="Q124" s="31"/>
      <c r="R124" s="31"/>
    </row>
    <row r="125" spans="6:18" x14ac:dyDescent="0.2">
      <c r="F125" s="3"/>
      <c r="L125" s="3"/>
      <c r="Q125" s="31"/>
      <c r="R125" s="31"/>
    </row>
    <row r="126" spans="6:18" x14ac:dyDescent="0.2">
      <c r="F126" s="3"/>
      <c r="L126" s="3"/>
      <c r="Q126" s="31"/>
      <c r="R126" s="31"/>
    </row>
    <row r="127" spans="6:18" x14ac:dyDescent="0.2">
      <c r="F127" s="3"/>
      <c r="L127" s="3"/>
      <c r="Q127" s="31"/>
      <c r="R127" s="31"/>
    </row>
    <row r="128" spans="6:18" x14ac:dyDescent="0.2">
      <c r="F128" s="3"/>
      <c r="L128" s="3"/>
      <c r="Q128" s="31"/>
      <c r="R128" s="31"/>
    </row>
    <row r="129" spans="6:18" x14ac:dyDescent="0.2">
      <c r="F129" s="3"/>
      <c r="L129" s="3"/>
      <c r="Q129" s="31"/>
      <c r="R129" s="31"/>
    </row>
    <row r="130" spans="6:18" x14ac:dyDescent="0.2">
      <c r="F130" s="3"/>
      <c r="L130" s="3"/>
      <c r="Q130" s="31"/>
      <c r="R130" s="31"/>
    </row>
    <row r="131" spans="6:18" x14ac:dyDescent="0.2">
      <c r="F131" s="3"/>
      <c r="L131" s="3"/>
      <c r="Q131" s="31"/>
      <c r="R131" s="31"/>
    </row>
    <row r="132" spans="6:18" x14ac:dyDescent="0.2">
      <c r="F132" s="3"/>
      <c r="L132" s="3"/>
      <c r="Q132" s="31"/>
      <c r="R132" s="31"/>
    </row>
    <row r="133" spans="6:18" x14ac:dyDescent="0.2">
      <c r="F133" s="3"/>
      <c r="L133" s="3"/>
      <c r="Q133" s="31"/>
      <c r="R133" s="31"/>
    </row>
    <row r="134" spans="6:18" x14ac:dyDescent="0.2">
      <c r="F134" s="3"/>
      <c r="L134" s="3"/>
      <c r="Q134" s="31"/>
      <c r="R134" s="31"/>
    </row>
    <row r="135" spans="6:18" x14ac:dyDescent="0.2">
      <c r="F135" s="3"/>
      <c r="L135" s="3"/>
      <c r="Q135" s="31"/>
      <c r="R135" s="31"/>
    </row>
    <row r="136" spans="6:18" x14ac:dyDescent="0.2">
      <c r="F136" s="3"/>
      <c r="L136" s="3"/>
      <c r="Q136" s="31"/>
      <c r="R136" s="31"/>
    </row>
    <row r="137" spans="6:18" x14ac:dyDescent="0.2">
      <c r="F137" s="3"/>
      <c r="L137" s="3"/>
      <c r="Q137" s="31"/>
      <c r="R137" s="31"/>
    </row>
    <row r="138" spans="6:18" x14ac:dyDescent="0.2">
      <c r="F138" s="3"/>
      <c r="L138" s="3"/>
      <c r="Q138" s="31"/>
      <c r="R138" s="31"/>
    </row>
    <row r="139" spans="6:18" x14ac:dyDescent="0.2">
      <c r="F139" s="3"/>
      <c r="L139" s="3"/>
      <c r="Q139" s="31"/>
      <c r="R139" s="31"/>
    </row>
    <row r="140" spans="6:18" x14ac:dyDescent="0.2">
      <c r="F140" s="3"/>
      <c r="L140" s="3"/>
      <c r="Q140" s="31"/>
      <c r="R140" s="31"/>
    </row>
    <row r="141" spans="6:18" x14ac:dyDescent="0.2">
      <c r="F141" s="3"/>
      <c r="L141" s="3"/>
      <c r="Q141" s="31"/>
      <c r="R141" s="31"/>
    </row>
    <row r="142" spans="6:18" x14ac:dyDescent="0.2">
      <c r="F142" s="3"/>
      <c r="L142" s="3"/>
      <c r="Q142" s="31"/>
      <c r="R142" s="31"/>
    </row>
    <row r="143" spans="6:18" x14ac:dyDescent="0.2">
      <c r="F143" s="3"/>
      <c r="L143" s="3"/>
      <c r="Q143" s="31"/>
      <c r="R143" s="31"/>
    </row>
    <row r="144" spans="6:18" x14ac:dyDescent="0.2">
      <c r="F144" s="3"/>
      <c r="L144" s="3"/>
      <c r="Q144" s="31"/>
      <c r="R144" s="31"/>
    </row>
    <row r="145" spans="6:18" x14ac:dyDescent="0.2">
      <c r="F145" s="3"/>
      <c r="L145" s="3"/>
      <c r="Q145" s="31"/>
      <c r="R145" s="31"/>
    </row>
    <row r="146" spans="6:18" x14ac:dyDescent="0.2">
      <c r="F146" s="3"/>
      <c r="L146" s="3"/>
      <c r="Q146" s="31"/>
      <c r="R146" s="31"/>
    </row>
    <row r="147" spans="6:18" x14ac:dyDescent="0.2">
      <c r="F147" s="3"/>
      <c r="L147" s="3"/>
      <c r="Q147" s="31"/>
      <c r="R147" s="31"/>
    </row>
    <row r="148" spans="6:18" x14ac:dyDescent="0.2">
      <c r="F148" s="3"/>
      <c r="L148" s="3"/>
      <c r="Q148" s="31"/>
      <c r="R148" s="31"/>
    </row>
    <row r="149" spans="6:18" x14ac:dyDescent="0.2">
      <c r="F149" s="3"/>
      <c r="L149" s="3"/>
      <c r="Q149" s="31"/>
      <c r="R149" s="31"/>
    </row>
    <row r="150" spans="6:18" x14ac:dyDescent="0.2">
      <c r="F150" s="3"/>
      <c r="L150" s="3"/>
      <c r="Q150" s="31"/>
      <c r="R150" s="31"/>
    </row>
    <row r="151" spans="6:18" x14ac:dyDescent="0.2">
      <c r="F151" s="3"/>
      <c r="L151" s="3"/>
      <c r="Q151" s="31"/>
      <c r="R151" s="31"/>
    </row>
    <row r="152" spans="6:18" x14ac:dyDescent="0.2">
      <c r="F152" s="3"/>
      <c r="L152" s="3"/>
      <c r="Q152" s="31"/>
      <c r="R152" s="31"/>
    </row>
    <row r="153" spans="6:18" x14ac:dyDescent="0.2">
      <c r="F153" s="3"/>
      <c r="L153" s="3"/>
      <c r="Q153" s="31"/>
      <c r="R153" s="31"/>
    </row>
    <row r="154" spans="6:18" x14ac:dyDescent="0.2">
      <c r="F154" s="3"/>
      <c r="L154" s="3"/>
      <c r="Q154" s="31"/>
      <c r="R154" s="31"/>
    </row>
    <row r="155" spans="6:18" x14ac:dyDescent="0.2">
      <c r="F155" s="3"/>
      <c r="L155" s="3"/>
      <c r="Q155" s="31"/>
      <c r="R155" s="31"/>
    </row>
    <row r="156" spans="6:18" x14ac:dyDescent="0.2">
      <c r="F156" s="3"/>
      <c r="L156" s="3"/>
      <c r="Q156" s="31"/>
      <c r="R156" s="31"/>
    </row>
    <row r="157" spans="6:18" x14ac:dyDescent="0.2">
      <c r="F157" s="3"/>
      <c r="L157" s="3"/>
      <c r="Q157" s="31"/>
      <c r="R157" s="31"/>
    </row>
    <row r="158" spans="6:18" x14ac:dyDescent="0.2">
      <c r="F158" s="3"/>
      <c r="L158" s="3"/>
      <c r="Q158" s="31"/>
      <c r="R158" s="31"/>
    </row>
    <row r="159" spans="6:18" x14ac:dyDescent="0.2">
      <c r="F159" s="3"/>
      <c r="L159" s="3"/>
      <c r="Q159" s="31"/>
      <c r="R159" s="31"/>
    </row>
    <row r="160" spans="6:18" x14ac:dyDescent="0.2">
      <c r="F160" s="3"/>
      <c r="L160" s="3"/>
      <c r="Q160" s="31"/>
      <c r="R160" s="31"/>
    </row>
    <row r="161" spans="6:18" x14ac:dyDescent="0.2">
      <c r="F161" s="3"/>
      <c r="L161" s="3"/>
      <c r="Q161" s="31"/>
      <c r="R161" s="31"/>
    </row>
    <row r="162" spans="6:18" x14ac:dyDescent="0.2">
      <c r="F162" s="3"/>
      <c r="L162" s="3"/>
      <c r="Q162" s="31"/>
      <c r="R162" s="31"/>
    </row>
    <row r="163" spans="6:18" x14ac:dyDescent="0.2">
      <c r="F163" s="3"/>
      <c r="L163" s="3"/>
      <c r="Q163" s="31"/>
      <c r="R163" s="31"/>
    </row>
    <row r="164" spans="6:18" x14ac:dyDescent="0.2">
      <c r="F164" s="3"/>
      <c r="L164" s="3"/>
      <c r="Q164" s="31"/>
      <c r="R164" s="31"/>
    </row>
    <row r="165" spans="6:18" x14ac:dyDescent="0.2">
      <c r="F165" s="3"/>
      <c r="L165" s="3"/>
      <c r="Q165" s="31"/>
      <c r="R165" s="31"/>
    </row>
    <row r="166" spans="6:18" x14ac:dyDescent="0.2">
      <c r="F166" s="3"/>
      <c r="L166" s="3"/>
      <c r="Q166" s="31"/>
      <c r="R166" s="31"/>
    </row>
    <row r="167" spans="6:18" x14ac:dyDescent="0.2">
      <c r="F167" s="3"/>
      <c r="L167" s="3"/>
      <c r="Q167" s="31"/>
      <c r="R167" s="31"/>
    </row>
    <row r="168" spans="6:18" x14ac:dyDescent="0.2">
      <c r="F168" s="3"/>
      <c r="L168" s="3"/>
      <c r="Q168" s="31"/>
      <c r="R168" s="31"/>
    </row>
    <row r="169" spans="6:18" x14ac:dyDescent="0.2">
      <c r="F169" s="3"/>
      <c r="L169" s="3"/>
      <c r="Q169" s="31"/>
      <c r="R169" s="31"/>
    </row>
    <row r="170" spans="6:18" x14ac:dyDescent="0.2">
      <c r="F170" s="3"/>
      <c r="L170" s="3"/>
      <c r="Q170" s="31"/>
      <c r="R170" s="31"/>
    </row>
    <row r="171" spans="6:18" x14ac:dyDescent="0.2">
      <c r="F171" s="3"/>
      <c r="L171" s="3"/>
      <c r="Q171" s="31"/>
      <c r="R171" s="31"/>
    </row>
    <row r="172" spans="6:18" x14ac:dyDescent="0.2">
      <c r="F172" s="3"/>
      <c r="L172" s="3"/>
      <c r="Q172" s="31"/>
      <c r="R172" s="31"/>
    </row>
    <row r="173" spans="6:18" x14ac:dyDescent="0.2">
      <c r="F173" s="3"/>
      <c r="L173" s="3"/>
      <c r="Q173" s="31"/>
      <c r="R173" s="31"/>
    </row>
    <row r="174" spans="6:18" x14ac:dyDescent="0.2">
      <c r="F174" s="3"/>
      <c r="L174" s="3"/>
      <c r="Q174" s="31"/>
      <c r="R174" s="31"/>
    </row>
    <row r="175" spans="6:18" x14ac:dyDescent="0.2">
      <c r="F175" s="3"/>
      <c r="L175" s="3"/>
      <c r="Q175" s="31"/>
      <c r="R175" s="31"/>
    </row>
    <row r="176" spans="6:18" x14ac:dyDescent="0.2">
      <c r="F176" s="3"/>
      <c r="L176" s="3"/>
      <c r="Q176" s="31"/>
      <c r="R176" s="31"/>
    </row>
    <row r="177" spans="6:18" x14ac:dyDescent="0.2">
      <c r="F177" s="3"/>
      <c r="L177" s="3"/>
      <c r="Q177" s="31"/>
      <c r="R177" s="31"/>
    </row>
    <row r="178" spans="6:18" x14ac:dyDescent="0.2">
      <c r="F178" s="3"/>
      <c r="L178" s="3"/>
      <c r="Q178" s="31"/>
      <c r="R178" s="31"/>
    </row>
    <row r="179" spans="6:18" x14ac:dyDescent="0.2">
      <c r="F179" s="3"/>
      <c r="L179" s="3"/>
      <c r="Q179" s="31"/>
      <c r="R179" s="31"/>
    </row>
    <row r="180" spans="6:18" x14ac:dyDescent="0.2">
      <c r="F180" s="3"/>
      <c r="L180" s="3"/>
      <c r="Q180" s="31"/>
      <c r="R180" s="31"/>
    </row>
    <row r="181" spans="6:18" x14ac:dyDescent="0.2">
      <c r="F181" s="3"/>
      <c r="L181" s="3"/>
      <c r="Q181" s="31"/>
      <c r="R181" s="31"/>
    </row>
    <row r="182" spans="6:18" x14ac:dyDescent="0.2">
      <c r="F182" s="3"/>
      <c r="L182" s="3"/>
      <c r="Q182" s="31"/>
      <c r="R182" s="31"/>
    </row>
    <row r="183" spans="6:18" x14ac:dyDescent="0.2">
      <c r="F183" s="3"/>
      <c r="L183" s="3"/>
      <c r="Q183" s="31"/>
      <c r="R183" s="31"/>
    </row>
    <row r="184" spans="6:18" x14ac:dyDescent="0.2">
      <c r="F184" s="3"/>
      <c r="L184" s="3"/>
      <c r="Q184" s="31"/>
      <c r="R184" s="31"/>
    </row>
    <row r="185" spans="6:18" x14ac:dyDescent="0.2">
      <c r="F185" s="3"/>
      <c r="L185" s="3"/>
      <c r="Q185" s="31"/>
      <c r="R185" s="31"/>
    </row>
    <row r="186" spans="6:18" x14ac:dyDescent="0.2">
      <c r="F186" s="3"/>
      <c r="L186" s="3"/>
      <c r="Q186" s="31"/>
      <c r="R186" s="31"/>
    </row>
    <row r="187" spans="6:18" x14ac:dyDescent="0.2">
      <c r="F187" s="3"/>
      <c r="L187" s="3"/>
      <c r="Q187" s="31"/>
      <c r="R187" s="31"/>
    </row>
    <row r="188" spans="6:18" x14ac:dyDescent="0.2">
      <c r="F188" s="3"/>
      <c r="L188" s="3"/>
      <c r="Q188" s="31"/>
      <c r="R188" s="31"/>
    </row>
    <row r="189" spans="6:18" x14ac:dyDescent="0.2">
      <c r="F189" s="3"/>
      <c r="L189" s="3"/>
      <c r="Q189" s="31"/>
      <c r="R189" s="31"/>
    </row>
    <row r="190" spans="6:18" x14ac:dyDescent="0.2">
      <c r="F190" s="3"/>
      <c r="L190" s="3"/>
      <c r="Q190" s="31"/>
      <c r="R190" s="31"/>
    </row>
    <row r="191" spans="6:18" x14ac:dyDescent="0.2">
      <c r="F191" s="3"/>
      <c r="L191" s="3"/>
      <c r="Q191" s="31"/>
      <c r="R191" s="31"/>
    </row>
    <row r="192" spans="6:18" x14ac:dyDescent="0.2">
      <c r="F192" s="3"/>
      <c r="L192" s="3"/>
      <c r="Q192" s="31"/>
      <c r="R192" s="31"/>
    </row>
    <row r="193" spans="6:18" x14ac:dyDescent="0.2">
      <c r="F193" s="3"/>
      <c r="L193" s="3"/>
      <c r="Q193" s="31"/>
      <c r="R193" s="31"/>
    </row>
    <row r="194" spans="6:18" x14ac:dyDescent="0.2">
      <c r="F194" s="3"/>
      <c r="L194" s="3"/>
      <c r="Q194" s="31"/>
      <c r="R194" s="31"/>
    </row>
    <row r="195" spans="6:18" x14ac:dyDescent="0.2">
      <c r="F195" s="3"/>
      <c r="L195" s="3"/>
      <c r="Q195" s="31"/>
      <c r="R195" s="31"/>
    </row>
    <row r="196" spans="6:18" x14ac:dyDescent="0.2">
      <c r="F196" s="3"/>
      <c r="L196" s="3"/>
      <c r="Q196" s="31"/>
      <c r="R196" s="31"/>
    </row>
    <row r="197" spans="6:18" x14ac:dyDescent="0.2">
      <c r="F197" s="3"/>
      <c r="L197" s="3"/>
      <c r="Q197" s="31"/>
      <c r="R197" s="31"/>
    </row>
    <row r="198" spans="6:18" x14ac:dyDescent="0.2">
      <c r="F198" s="3"/>
      <c r="L198" s="3"/>
      <c r="Q198" s="31"/>
      <c r="R198" s="31"/>
    </row>
    <row r="199" spans="6:18" x14ac:dyDescent="0.2">
      <c r="F199" s="3"/>
      <c r="L199" s="3"/>
      <c r="Q199" s="31"/>
      <c r="R199" s="31"/>
    </row>
    <row r="200" spans="6:18" x14ac:dyDescent="0.2">
      <c r="F200" s="3"/>
      <c r="L200" s="3"/>
      <c r="Q200" s="31"/>
      <c r="R200" s="31"/>
    </row>
    <row r="201" spans="6:18" x14ac:dyDescent="0.2">
      <c r="F201" s="3"/>
      <c r="L201" s="3"/>
      <c r="Q201" s="31"/>
      <c r="R201" s="31"/>
    </row>
    <row r="202" spans="6:18" x14ac:dyDescent="0.2">
      <c r="F202" s="3"/>
      <c r="L202" s="3"/>
      <c r="Q202" s="31"/>
      <c r="R202" s="31"/>
    </row>
    <row r="203" spans="6:18" x14ac:dyDescent="0.2">
      <c r="F203" s="3"/>
      <c r="L203" s="3"/>
      <c r="Q203" s="31"/>
      <c r="R203" s="31"/>
    </row>
    <row r="204" spans="6:18" x14ac:dyDescent="0.2">
      <c r="F204" s="3"/>
      <c r="L204" s="3"/>
      <c r="Q204" s="31"/>
      <c r="R204" s="31"/>
    </row>
    <row r="205" spans="6:18" x14ac:dyDescent="0.2">
      <c r="F205" s="3"/>
      <c r="L205" s="3"/>
      <c r="Q205" s="31"/>
      <c r="R205" s="31"/>
    </row>
    <row r="206" spans="6:18" x14ac:dyDescent="0.2">
      <c r="F206" s="3"/>
      <c r="L206" s="3"/>
      <c r="Q206" s="31"/>
      <c r="R206" s="31"/>
    </row>
    <row r="207" spans="6:18" x14ac:dyDescent="0.2">
      <c r="F207" s="3"/>
      <c r="L207" s="3"/>
      <c r="Q207" s="31"/>
      <c r="R207" s="31"/>
    </row>
    <row r="208" spans="6:18" x14ac:dyDescent="0.2">
      <c r="F208" s="3"/>
      <c r="L208" s="3"/>
      <c r="Q208" s="31"/>
      <c r="R208" s="31"/>
    </row>
    <row r="209" spans="6:18" x14ac:dyDescent="0.2">
      <c r="F209" s="3"/>
      <c r="L209" s="3"/>
      <c r="Q209" s="31"/>
      <c r="R209" s="31"/>
    </row>
    <row r="210" spans="6:18" x14ac:dyDescent="0.2">
      <c r="F210" s="3"/>
      <c r="L210" s="3"/>
      <c r="Q210" s="31"/>
      <c r="R210" s="31"/>
    </row>
    <row r="211" spans="6:18" x14ac:dyDescent="0.2">
      <c r="F211" s="3"/>
      <c r="L211" s="3"/>
      <c r="Q211" s="31"/>
      <c r="R211" s="31"/>
    </row>
    <row r="212" spans="6:18" x14ac:dyDescent="0.2">
      <c r="F212" s="3"/>
      <c r="L212" s="3"/>
      <c r="Q212" s="31"/>
      <c r="R212" s="31"/>
    </row>
    <row r="213" spans="6:18" x14ac:dyDescent="0.2">
      <c r="F213" s="3"/>
      <c r="L213" s="3"/>
      <c r="Q213" s="31"/>
      <c r="R213" s="31"/>
    </row>
    <row r="214" spans="6:18" x14ac:dyDescent="0.2">
      <c r="F214" s="3"/>
      <c r="L214" s="3"/>
      <c r="Q214" s="31"/>
      <c r="R214" s="31"/>
    </row>
    <row r="215" spans="6:18" x14ac:dyDescent="0.2">
      <c r="F215" s="3"/>
      <c r="L215" s="3"/>
      <c r="Q215" s="31"/>
      <c r="R215" s="31"/>
    </row>
    <row r="216" spans="6:18" x14ac:dyDescent="0.2">
      <c r="F216" s="3"/>
      <c r="L216" s="3"/>
      <c r="Q216" s="31"/>
      <c r="R216" s="31"/>
    </row>
    <row r="217" spans="6:18" x14ac:dyDescent="0.2">
      <c r="F217" s="3"/>
      <c r="L217" s="3"/>
      <c r="Q217" s="31"/>
      <c r="R217" s="31"/>
    </row>
    <row r="218" spans="6:18" x14ac:dyDescent="0.2">
      <c r="F218" s="3"/>
      <c r="L218" s="3"/>
      <c r="Q218" s="31"/>
      <c r="R218" s="31"/>
    </row>
    <row r="219" spans="6:18" x14ac:dyDescent="0.2">
      <c r="F219" s="3"/>
      <c r="L219" s="3"/>
      <c r="Q219" s="31"/>
      <c r="R219" s="31"/>
    </row>
    <row r="220" spans="6:18" x14ac:dyDescent="0.2">
      <c r="F220" s="3"/>
      <c r="L220" s="3"/>
      <c r="Q220" s="31"/>
      <c r="R220" s="31"/>
    </row>
    <row r="221" spans="6:18" x14ac:dyDescent="0.2">
      <c r="F221" s="3"/>
      <c r="L221" s="3"/>
      <c r="Q221" s="31"/>
      <c r="R221" s="31"/>
    </row>
    <row r="222" spans="6:18" x14ac:dyDescent="0.2">
      <c r="F222" s="3"/>
      <c r="L222" s="3"/>
      <c r="Q222" s="31"/>
      <c r="R222" s="31"/>
    </row>
    <row r="223" spans="6:18" x14ac:dyDescent="0.2">
      <c r="F223" s="3"/>
      <c r="L223" s="3"/>
      <c r="Q223" s="31"/>
      <c r="R223" s="31"/>
    </row>
    <row r="224" spans="6:18" x14ac:dyDescent="0.2">
      <c r="F224" s="3"/>
      <c r="L224" s="3"/>
      <c r="Q224" s="31"/>
      <c r="R224" s="31"/>
    </row>
    <row r="225" spans="6:18" x14ac:dyDescent="0.2">
      <c r="F225" s="3"/>
      <c r="L225" s="3"/>
      <c r="Q225" s="31"/>
      <c r="R225" s="31"/>
    </row>
    <row r="226" spans="6:18" x14ac:dyDescent="0.2">
      <c r="F226" s="3"/>
      <c r="L226" s="3"/>
      <c r="Q226" s="31"/>
      <c r="R226" s="31"/>
    </row>
    <row r="227" spans="6:18" x14ac:dyDescent="0.2">
      <c r="F227" s="3"/>
      <c r="L227" s="3"/>
      <c r="Q227" s="31"/>
      <c r="R227" s="31"/>
    </row>
    <row r="228" spans="6:18" x14ac:dyDescent="0.2">
      <c r="F228" s="3"/>
      <c r="L228" s="3"/>
      <c r="Q228" s="31"/>
      <c r="R228" s="31"/>
    </row>
    <row r="229" spans="6:18" x14ac:dyDescent="0.2">
      <c r="F229" s="3"/>
      <c r="L229" s="3"/>
      <c r="Q229" s="31"/>
      <c r="R229" s="31"/>
    </row>
    <row r="230" spans="6:18" x14ac:dyDescent="0.2">
      <c r="F230" s="3"/>
      <c r="L230" s="3"/>
      <c r="Q230" s="31"/>
      <c r="R230" s="31"/>
    </row>
    <row r="231" spans="6:18" x14ac:dyDescent="0.2">
      <c r="F231" s="3"/>
      <c r="L231" s="3"/>
      <c r="Q231" s="31"/>
      <c r="R231" s="31"/>
    </row>
    <row r="232" spans="6:18" x14ac:dyDescent="0.2">
      <c r="F232" s="3"/>
      <c r="L232" s="3"/>
      <c r="Q232" s="31"/>
      <c r="R232" s="31"/>
    </row>
    <row r="233" spans="6:18" x14ac:dyDescent="0.2">
      <c r="F233" s="3"/>
      <c r="L233" s="3"/>
      <c r="Q233" s="31"/>
      <c r="R233" s="31"/>
    </row>
    <row r="234" spans="6:18" x14ac:dyDescent="0.2">
      <c r="F234" s="3"/>
      <c r="L234" s="3"/>
      <c r="Q234" s="31"/>
      <c r="R234" s="31"/>
    </row>
    <row r="235" spans="6:18" x14ac:dyDescent="0.2">
      <c r="F235" s="3"/>
      <c r="L235" s="3"/>
      <c r="Q235" s="31"/>
      <c r="R235" s="31"/>
    </row>
    <row r="236" spans="6:18" x14ac:dyDescent="0.2">
      <c r="F236" s="3"/>
      <c r="L236" s="3"/>
      <c r="Q236" s="31"/>
      <c r="R236" s="31"/>
    </row>
    <row r="237" spans="6:18" x14ac:dyDescent="0.2">
      <c r="F237" s="3"/>
      <c r="L237" s="3"/>
      <c r="Q237" s="31"/>
      <c r="R237" s="31"/>
    </row>
    <row r="238" spans="6:18" x14ac:dyDescent="0.2">
      <c r="F238" s="3"/>
      <c r="L238" s="3"/>
      <c r="Q238" s="31"/>
      <c r="R238" s="31"/>
    </row>
    <row r="239" spans="6:18" x14ac:dyDescent="0.2">
      <c r="F239" s="3"/>
      <c r="L239" s="3"/>
      <c r="Q239" s="31"/>
      <c r="R239" s="31"/>
    </row>
    <row r="240" spans="6:18" x14ac:dyDescent="0.2">
      <c r="F240" s="3"/>
      <c r="Q240" s="31"/>
      <c r="R240" s="31"/>
    </row>
    <row r="241" spans="6:18" x14ac:dyDescent="0.2">
      <c r="F241" s="3"/>
      <c r="Q241" s="31"/>
      <c r="R241" s="31"/>
    </row>
    <row r="242" spans="6:18" x14ac:dyDescent="0.2">
      <c r="F242" s="3"/>
      <c r="Q242" s="31"/>
      <c r="R242" s="31"/>
    </row>
    <row r="243" spans="6:18" x14ac:dyDescent="0.2">
      <c r="F243" s="3"/>
      <c r="Q243" s="31"/>
      <c r="R243" s="31"/>
    </row>
    <row r="244" spans="6:18" x14ac:dyDescent="0.2">
      <c r="F244" s="3"/>
      <c r="Q244" s="31"/>
      <c r="R244" s="31"/>
    </row>
    <row r="245" spans="6:18" x14ac:dyDescent="0.2">
      <c r="F245" s="3"/>
      <c r="Q245" s="31"/>
      <c r="R245" s="31"/>
    </row>
    <row r="246" spans="6:18" x14ac:dyDescent="0.2">
      <c r="F246" s="3"/>
      <c r="Q246" s="31"/>
      <c r="R246" s="31"/>
    </row>
    <row r="247" spans="6:18" x14ac:dyDescent="0.2">
      <c r="F247" s="3"/>
      <c r="Q247" s="31"/>
      <c r="R247" s="31"/>
    </row>
    <row r="248" spans="6:18" x14ac:dyDescent="0.2">
      <c r="F248" s="3"/>
      <c r="Q248" s="31"/>
      <c r="R248" s="31"/>
    </row>
    <row r="249" spans="6:18" x14ac:dyDescent="0.2">
      <c r="F249" s="3"/>
      <c r="Q249" s="31"/>
      <c r="R249" s="31"/>
    </row>
    <row r="250" spans="6:18" x14ac:dyDescent="0.2">
      <c r="F250" s="3"/>
      <c r="Q250" s="31"/>
      <c r="R250" s="31"/>
    </row>
    <row r="251" spans="6:18" x14ac:dyDescent="0.2">
      <c r="F251" s="3"/>
      <c r="Q251" s="31"/>
      <c r="R251" s="31"/>
    </row>
    <row r="252" spans="6:18" x14ac:dyDescent="0.2">
      <c r="F252" s="3"/>
      <c r="Q252" s="31"/>
      <c r="R252" s="31"/>
    </row>
    <row r="253" spans="6:18" x14ac:dyDescent="0.2">
      <c r="F253" s="3"/>
      <c r="Q253" s="31"/>
      <c r="R253" s="31"/>
    </row>
    <row r="254" spans="6:18" x14ac:dyDescent="0.2">
      <c r="F254" s="3"/>
      <c r="Q254" s="31"/>
      <c r="R254" s="31"/>
    </row>
    <row r="255" spans="6:18" x14ac:dyDescent="0.2">
      <c r="F255" s="3"/>
      <c r="Q255" s="31"/>
      <c r="R255" s="31"/>
    </row>
    <row r="256" spans="6:18" x14ac:dyDescent="0.2">
      <c r="F256" s="3"/>
      <c r="Q256" s="31"/>
      <c r="R256" s="31"/>
    </row>
    <row r="257" spans="6:18" x14ac:dyDescent="0.2">
      <c r="F257" s="3"/>
      <c r="Q257" s="31"/>
      <c r="R257" s="31"/>
    </row>
    <row r="258" spans="6:18" x14ac:dyDescent="0.2">
      <c r="F258" s="3"/>
      <c r="Q258" s="31"/>
      <c r="R258" s="31"/>
    </row>
    <row r="259" spans="6:18" x14ac:dyDescent="0.2">
      <c r="F259" s="3"/>
      <c r="Q259" s="31"/>
      <c r="R259" s="31"/>
    </row>
    <row r="260" spans="6:18" x14ac:dyDescent="0.2">
      <c r="F260" s="3"/>
      <c r="Q260" s="31"/>
      <c r="R260" s="31"/>
    </row>
    <row r="261" spans="6:18" x14ac:dyDescent="0.2">
      <c r="F261" s="3"/>
      <c r="Q261" s="31"/>
      <c r="R261" s="31"/>
    </row>
    <row r="262" spans="6:18" x14ac:dyDescent="0.2">
      <c r="F262" s="3"/>
      <c r="Q262" s="31"/>
      <c r="R262" s="31"/>
    </row>
    <row r="263" spans="6:18" x14ac:dyDescent="0.2">
      <c r="F263" s="3"/>
      <c r="Q263" s="31"/>
      <c r="R263" s="31"/>
    </row>
    <row r="264" spans="6:18" x14ac:dyDescent="0.2">
      <c r="F264" s="3"/>
      <c r="Q264" s="31"/>
      <c r="R264" s="31"/>
    </row>
    <row r="265" spans="6:18" x14ac:dyDescent="0.2">
      <c r="F265" s="3"/>
      <c r="Q265" s="31"/>
      <c r="R265" s="31"/>
    </row>
    <row r="266" spans="6:18" x14ac:dyDescent="0.2">
      <c r="F266" s="3"/>
      <c r="Q266" s="31"/>
      <c r="R266" s="31"/>
    </row>
    <row r="267" spans="6:18" x14ac:dyDescent="0.2">
      <c r="F267" s="3"/>
      <c r="Q267" s="31"/>
      <c r="R267" s="31"/>
    </row>
    <row r="268" spans="6:18" x14ac:dyDescent="0.2">
      <c r="Q268" s="31"/>
      <c r="R268" s="31"/>
    </row>
    <row r="269" spans="6:18" x14ac:dyDescent="0.2">
      <c r="Q269" s="31"/>
      <c r="R269" s="31"/>
    </row>
    <row r="270" spans="6:18" x14ac:dyDescent="0.2">
      <c r="Q270" s="31"/>
      <c r="R270" s="31"/>
    </row>
    <row r="271" spans="6:18" x14ac:dyDescent="0.2">
      <c r="Q271" s="31"/>
      <c r="R271" s="31"/>
    </row>
    <row r="272" spans="6:18" x14ac:dyDescent="0.2">
      <c r="Q272" s="31"/>
      <c r="R272" s="31"/>
    </row>
    <row r="273" spans="17:18" x14ac:dyDescent="0.2">
      <c r="Q273" s="31"/>
      <c r="R273" s="31"/>
    </row>
  </sheetData>
  <protectedRanges>
    <protectedRange sqref="J5:J11" name="Range27_7"/>
    <protectedRange sqref="J5:J11" name="Range1_4"/>
    <protectedRange sqref="J5:J11" name="Range26_6"/>
    <protectedRange sqref="J12:J17" name="Range27_12"/>
    <protectedRange sqref="J12:J17" name="Range1_7"/>
    <protectedRange sqref="J12:J17" name="Range26_10"/>
    <protectedRange sqref="E47:E49" name="Range1_9_2_1_1_7"/>
    <protectedRange sqref="G47:G49" name="Range27_32"/>
    <protectedRange sqref="G47:G49" name="Range1_22"/>
    <protectedRange sqref="G47:G49" name="Range26_24"/>
    <protectedRange sqref="H47:H49" name="Range27_33"/>
    <protectedRange sqref="H47:H49" name="Range1_23"/>
    <protectedRange sqref="H47:H49" name="Range26_25"/>
    <protectedRange sqref="I47:I49" name="Range27_34"/>
    <protectedRange sqref="I47:I49" name="Range1_24"/>
    <protectedRange sqref="I47:I49" name="Range26_26"/>
    <protectedRange sqref="L47:L49" name="Range27_35"/>
    <protectedRange sqref="L47:L49" name="Range1_8_1_7"/>
    <protectedRange sqref="L47:L49" name="Range28_8"/>
    <protectedRange sqref="E50:E54" name="Range1_9_2_1_1_8"/>
    <protectedRange sqref="G50:G54" name="Range27_36"/>
    <protectedRange sqref="G50:G54" name="Range1_25"/>
    <protectedRange sqref="G50:G54" name="Range26_27"/>
    <protectedRange sqref="H50:H54" name="Range27_37"/>
    <protectedRange sqref="H50:H54" name="Range1_26"/>
    <protectedRange sqref="H50:H54" name="Range26_28"/>
    <protectedRange sqref="I50:I54" name="Range27_38"/>
    <protectedRange sqref="I50:I54" name="Range1_27"/>
    <protectedRange sqref="I50:I54" name="Range26_29"/>
    <protectedRange sqref="J50:J54" name="Range27_39"/>
    <protectedRange sqref="J50:J54" name="Range1_28"/>
    <protectedRange sqref="J50:J54" name="Range26_30"/>
    <protectedRange sqref="L50:L54" name="Range27_40"/>
    <protectedRange sqref="L50:L54" name="Range1_8_1_8"/>
    <protectedRange sqref="L50:L54" name="Range28_9"/>
    <protectedRange sqref="E55:E59" name="Range1_9_2_1_1_9"/>
    <protectedRange sqref="G55:G59" name="Range27_41"/>
    <protectedRange sqref="G55:G59" name="Range1_29"/>
    <protectedRange sqref="G55:G59" name="Range26_31"/>
    <protectedRange sqref="H55:H59" name="Range27_42"/>
    <protectedRange sqref="H55:H59" name="Range1_30"/>
    <protectedRange sqref="H55:H59" name="Range26_32"/>
    <protectedRange sqref="I55:I59" name="Range27_43"/>
    <protectedRange sqref="I55:I59" name="Range1_31"/>
    <protectedRange sqref="I55:I59" name="Range26_33"/>
    <protectedRange sqref="J55:J59" name="Range27_44"/>
    <protectedRange sqref="J55:J59" name="Range1_32"/>
    <protectedRange sqref="J55:J59" name="Range26_34"/>
    <protectedRange sqref="L55:L59" name="Range27_45"/>
    <protectedRange sqref="L55:L59" name="Range1_8_1_9"/>
    <protectedRange sqref="L55:L59" name="Range28_10"/>
    <protectedRange sqref="E60:E63" name="Range1_9_2_1_1_10"/>
    <protectedRange sqref="G60:G63" name="Range27_46"/>
    <protectedRange sqref="G60:G63" name="Range1_33"/>
    <protectedRange sqref="G60:G63" name="Range26_35"/>
    <protectedRange sqref="H60:H63" name="Range27_47"/>
    <protectedRange sqref="H60:H63" name="Range1_34"/>
    <protectedRange sqref="H60:H63" name="Range26_36"/>
    <protectedRange sqref="I60:I63" name="Range27_49"/>
    <protectedRange sqref="I60:I63" name="Range1_36"/>
    <protectedRange sqref="I60:I63" name="Range26_38"/>
    <protectedRange sqref="J60:J63" name="Range27_50"/>
    <protectedRange sqref="J60:J63" name="Range1_37"/>
    <protectedRange sqref="J60:J63" name="Range26_39"/>
    <protectedRange sqref="L60:L63" name="Range27_51"/>
    <protectedRange sqref="L60:L63" name="Range1_8_1_10"/>
    <protectedRange sqref="L60:L63" name="Range28_11"/>
    <protectedRange sqref="E64" name="Range1_9_2_1_1_11"/>
    <protectedRange sqref="G64" name="Range27_52"/>
    <protectedRange sqref="G64" name="Range1_38"/>
    <protectedRange sqref="G64" name="Range26_40"/>
    <protectedRange sqref="H64" name="Range27_53"/>
    <protectedRange sqref="H64" name="Range1_8_1_11"/>
    <protectedRange sqref="H64" name="Range26_41"/>
    <protectedRange sqref="I64" name="Range27_54"/>
    <protectedRange sqref="I64" name="Range1_4_2_1_1"/>
    <protectedRange sqref="I64" name="Range26_42"/>
    <protectedRange sqref="J64" name="Range27_55"/>
    <protectedRange sqref="J64" name="Range1_39"/>
    <protectedRange sqref="J64" name="Range26_43"/>
    <protectedRange sqref="L64" name="Range27_56"/>
    <protectedRange sqref="L64" name="Range1_8_2"/>
    <protectedRange sqref="L64" name="Range28_12"/>
    <protectedRange sqref="E5:E14" name="Range1_9_2_1_1"/>
    <protectedRange sqref="G5:I14" name="Range27"/>
    <protectedRange sqref="G5:G8 I5:I8" name="Range1"/>
    <protectedRange sqref="G9:I11" name="Range1_3_1"/>
    <protectedRange sqref="G12:I14" name="Range1_8_3"/>
    <protectedRange sqref="G5:I14" name="Range26"/>
    <protectedRange sqref="L5:L14" name="Range27_1"/>
    <protectedRange sqref="L5:L8" name="Range1_6"/>
    <protectedRange sqref="L9:L11" name="Range1_3_2"/>
    <protectedRange sqref="L12:L14" name="Range1_8_6"/>
    <protectedRange sqref="L5:L14" name="Range28"/>
    <protectedRange sqref="E2:E4" name="Range1_9_2_1_1_1"/>
    <protectedRange sqref="L2:L4" name="Range27_3"/>
    <protectedRange sqref="L2:L4" name="Range1_8_3_2"/>
    <protectedRange sqref="L2:L4" name="Range28_1"/>
    <protectedRange sqref="G2:J4" name="Range27_4"/>
    <protectedRange sqref="H2:H4 J2:J4" name="Range1_8_3_3"/>
    <protectedRange sqref="G2:J4" name="Range26_2"/>
    <protectedRange sqref="E15:E27" name="Range1_9_2_1_1_13"/>
    <protectedRange sqref="G15:I27" name="Range27_5"/>
    <protectedRange sqref="G26:G27" name="Range1_3"/>
    <protectedRange sqref="H21:H27" name="Range1_6_8"/>
    <protectedRange sqref="H18:H20 G15:I17" name="Range1_8_3_5"/>
    <protectedRange sqref="G15:I27" name="Range26_3"/>
    <protectedRange sqref="L15:L27" name="Range27_6"/>
    <protectedRange sqref="L26:L27" name="Range1_40"/>
    <protectedRange sqref="L21:L25" name="Range1_6_9"/>
    <protectedRange sqref="L15:L20" name="Range1_8_3_6"/>
    <protectedRange sqref="L15:L27" name="Range28_13"/>
    <protectedRange sqref="E28:E30" name="Range1_9_2_1_1_14"/>
    <protectedRange sqref="G28:I30" name="Range27_8"/>
    <protectedRange sqref="G28:H30" name="Range1_41"/>
    <protectedRange sqref="I28:I30" name="Range1_4_2_1_3"/>
    <protectedRange sqref="G28:I30" name="Range26_4"/>
    <protectedRange sqref="L28:L30" name="Range27_48"/>
    <protectedRange sqref="L28:L30" name="Range1_8_1_12"/>
    <protectedRange sqref="L28:L30" name="Range28_14"/>
    <protectedRange sqref="E31:E36" name="Range1_9_2_1_1_15"/>
    <protectedRange sqref="G31:I36" name="Range27_57"/>
    <protectedRange sqref="G31:G33" name="Range1_42"/>
    <protectedRange sqref="H31:I33" name="Range1_6_10"/>
    <protectedRange sqref="G34:I36" name="Range1_8_3_7"/>
    <protectedRange sqref="G31:I36" name="Range26_5"/>
    <protectedRange sqref="L31:L36" name="Range27_58"/>
    <protectedRange sqref="L31:L33" name="Range1_6_11"/>
    <protectedRange sqref="L34:L36" name="Range1_8_3_8"/>
    <protectedRange sqref="L31:L36" name="Range28_15"/>
    <protectedRange sqref="E37:E46" name="Range1_9_2_1_1_2"/>
    <protectedRange sqref="G37:I46" name="Range27_2"/>
    <protectedRange sqref="G37:G43" name="Range1_1"/>
    <protectedRange sqref="H37:H40" name="Range1_8_1"/>
    <protectedRange sqref="I37:I40" name="Range1_4_2_1"/>
    <protectedRange sqref="H41:I43" name="Range1_6_1"/>
    <protectedRange sqref="G44:I46" name="Range1_8_3_1"/>
    <protectedRange sqref="G37:I46" name="Range26_1"/>
    <protectedRange sqref="L37:L46" name="Range27_9"/>
    <protectedRange sqref="L37:L40" name="Range1_8_7"/>
    <protectedRange sqref="L41:L43" name="Range1_6_3"/>
    <protectedRange sqref="L44:L46" name="Range1_8_3_9"/>
    <protectedRange sqref="L37:L46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B35" sqref="A35:B3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33" t="s">
        <v>33</v>
      </c>
      <c r="B2" s="39">
        <v>0</v>
      </c>
      <c r="C2" s="34">
        <v>65.72</v>
      </c>
      <c r="D2" s="39">
        <v>0</v>
      </c>
    </row>
    <row r="3" spans="1:4" x14ac:dyDescent="0.2">
      <c r="A3" s="33" t="s">
        <v>34</v>
      </c>
      <c r="B3" s="39">
        <v>0</v>
      </c>
      <c r="C3" s="34">
        <v>35.4</v>
      </c>
      <c r="D3" s="39">
        <v>0</v>
      </c>
    </row>
    <row r="4" spans="1:4" x14ac:dyDescent="0.2">
      <c r="A4" s="33" t="s">
        <v>35</v>
      </c>
      <c r="B4" s="39">
        <v>0</v>
      </c>
      <c r="C4" s="34">
        <v>30.82</v>
      </c>
      <c r="D4" s="39">
        <v>0</v>
      </c>
    </row>
    <row r="5" spans="1:4" x14ac:dyDescent="0.2">
      <c r="A5" s="33" t="s">
        <v>36</v>
      </c>
      <c r="B5" s="39">
        <v>0</v>
      </c>
      <c r="C5" s="34">
        <v>40.68</v>
      </c>
      <c r="D5" s="39">
        <v>0</v>
      </c>
    </row>
    <row r="6" spans="1:4" x14ac:dyDescent="0.2">
      <c r="A6" s="33" t="s">
        <v>37</v>
      </c>
      <c r="B6" s="39">
        <v>0</v>
      </c>
      <c r="C6" s="34">
        <v>39.89</v>
      </c>
      <c r="D6" s="39">
        <v>0</v>
      </c>
    </row>
    <row r="7" spans="1:4" x14ac:dyDescent="0.2">
      <c r="A7" s="33" t="s">
        <v>38</v>
      </c>
      <c r="B7" s="39">
        <v>0</v>
      </c>
      <c r="C7" s="34">
        <v>36.03</v>
      </c>
      <c r="D7" s="39">
        <v>0</v>
      </c>
    </row>
    <row r="8" spans="1:4" x14ac:dyDescent="0.2">
      <c r="A8" s="33" t="s">
        <v>39</v>
      </c>
      <c r="B8" s="39">
        <v>0</v>
      </c>
      <c r="C8" s="34">
        <v>37.979999999999997</v>
      </c>
      <c r="D8" s="39">
        <v>0</v>
      </c>
    </row>
    <row r="9" spans="1:4" x14ac:dyDescent="0.2">
      <c r="A9" s="33" t="s">
        <v>40</v>
      </c>
      <c r="B9" s="39">
        <v>0</v>
      </c>
      <c r="C9" s="34">
        <v>46.98</v>
      </c>
      <c r="D9" s="39">
        <v>0</v>
      </c>
    </row>
    <row r="10" spans="1:4" x14ac:dyDescent="0.2">
      <c r="A10" s="33" t="s">
        <v>41</v>
      </c>
      <c r="B10" s="39">
        <v>0</v>
      </c>
      <c r="C10" s="34">
        <v>47.28</v>
      </c>
      <c r="D10" s="39">
        <v>0</v>
      </c>
    </row>
    <row r="11" spans="1:4" x14ac:dyDescent="0.2">
      <c r="A11" s="33" t="s">
        <v>42</v>
      </c>
      <c r="B11" s="39">
        <v>0</v>
      </c>
      <c r="C11" s="34">
        <v>35.299999999999997</v>
      </c>
      <c r="D11" s="39">
        <v>0</v>
      </c>
    </row>
    <row r="12" spans="1:4" x14ac:dyDescent="0.2">
      <c r="A12" s="33" t="s">
        <v>43</v>
      </c>
      <c r="B12" s="39">
        <v>0</v>
      </c>
      <c r="C12" s="34">
        <v>24.14</v>
      </c>
      <c r="D12" s="39">
        <v>0</v>
      </c>
    </row>
    <row r="13" spans="1:4" x14ac:dyDescent="0.2">
      <c r="A13" s="33" t="s">
        <v>44</v>
      </c>
      <c r="B13" s="39">
        <v>0</v>
      </c>
      <c r="C13" s="34">
        <v>41.13</v>
      </c>
      <c r="D13" s="39">
        <v>0</v>
      </c>
    </row>
    <row r="14" spans="1:4" x14ac:dyDescent="0.2">
      <c r="A14" s="33" t="s">
        <v>45</v>
      </c>
      <c r="B14" s="39">
        <v>0</v>
      </c>
      <c r="C14" s="34">
        <v>77.38</v>
      </c>
      <c r="D14" s="39">
        <v>0</v>
      </c>
    </row>
    <row r="15" spans="1:4" x14ac:dyDescent="0.2">
      <c r="A15" s="33" t="s">
        <v>54</v>
      </c>
      <c r="B15" s="39">
        <v>0</v>
      </c>
      <c r="C15" s="34">
        <v>71.34</v>
      </c>
      <c r="D15" s="39">
        <v>0</v>
      </c>
    </row>
    <row r="16" spans="1:4" x14ac:dyDescent="0.2">
      <c r="A16" s="33" t="s">
        <v>55</v>
      </c>
      <c r="B16" s="39">
        <v>0</v>
      </c>
      <c r="C16" s="34">
        <v>64.16</v>
      </c>
      <c r="D16" s="39">
        <v>0</v>
      </c>
    </row>
    <row r="17" spans="1:4" x14ac:dyDescent="0.2">
      <c r="A17" s="33" t="s">
        <v>56</v>
      </c>
      <c r="B17" s="39">
        <v>0</v>
      </c>
      <c r="C17" s="34">
        <v>54.67</v>
      </c>
      <c r="D17" s="39">
        <v>0</v>
      </c>
    </row>
    <row r="18" spans="1:4" x14ac:dyDescent="0.2">
      <c r="A18" s="33" t="s">
        <v>57</v>
      </c>
      <c r="B18" s="39">
        <v>0</v>
      </c>
      <c r="C18" s="34">
        <v>54.03</v>
      </c>
      <c r="D18" s="39">
        <v>0</v>
      </c>
    </row>
    <row r="19" spans="1:4" x14ac:dyDescent="0.2">
      <c r="A19" s="33" t="s">
        <v>83</v>
      </c>
      <c r="B19" s="39">
        <v>0</v>
      </c>
      <c r="C19" s="39">
        <v>25.23</v>
      </c>
      <c r="D19" s="39">
        <v>0</v>
      </c>
    </row>
    <row r="20" spans="1:4" x14ac:dyDescent="0.2">
      <c r="A20" s="33" t="s">
        <v>84</v>
      </c>
      <c r="B20" s="39">
        <v>0</v>
      </c>
      <c r="C20" s="39" t="s">
        <v>101</v>
      </c>
      <c r="D20" s="39">
        <v>0</v>
      </c>
    </row>
    <row r="21" spans="1:4" x14ac:dyDescent="0.2">
      <c r="A21" s="33" t="s">
        <v>85</v>
      </c>
      <c r="B21" s="39">
        <v>0</v>
      </c>
      <c r="C21" s="39" t="s">
        <v>102</v>
      </c>
      <c r="D21" s="39">
        <v>0</v>
      </c>
    </row>
    <row r="22" spans="1:4" x14ac:dyDescent="0.2">
      <c r="A22" s="33" t="s">
        <v>93</v>
      </c>
      <c r="B22" s="39">
        <v>0</v>
      </c>
      <c r="C22" s="39" t="s">
        <v>103</v>
      </c>
      <c r="D22" s="39">
        <v>0</v>
      </c>
    </row>
    <row r="23" spans="1:4" x14ac:dyDescent="0.2">
      <c r="A23" s="33" t="s">
        <v>94</v>
      </c>
      <c r="B23" s="39">
        <v>0</v>
      </c>
      <c r="C23" s="39" t="s">
        <v>104</v>
      </c>
      <c r="D23" s="39">
        <v>0</v>
      </c>
    </row>
    <row r="24" spans="1:4" x14ac:dyDescent="0.2">
      <c r="A24" s="33" t="s">
        <v>95</v>
      </c>
      <c r="B24" s="39">
        <v>0</v>
      </c>
      <c r="C24" s="39" t="s">
        <v>105</v>
      </c>
      <c r="D24" s="39">
        <v>0</v>
      </c>
    </row>
    <row r="25" spans="1:4" x14ac:dyDescent="0.2">
      <c r="A25" s="33" t="s">
        <v>96</v>
      </c>
      <c r="B25" s="39">
        <v>0</v>
      </c>
      <c r="C25" s="39" t="s">
        <v>106</v>
      </c>
      <c r="D25" s="39">
        <v>0</v>
      </c>
    </row>
    <row r="26" spans="1:4" x14ac:dyDescent="0.2">
      <c r="A26" s="33" t="s">
        <v>97</v>
      </c>
      <c r="B26" s="39">
        <v>0</v>
      </c>
      <c r="C26" s="39" t="s">
        <v>107</v>
      </c>
      <c r="D26" s="39">
        <v>0</v>
      </c>
    </row>
    <row r="27" spans="1:4" x14ac:dyDescent="0.2">
      <c r="A27" s="22"/>
    </row>
    <row r="28" spans="1:4" x14ac:dyDescent="0.2">
      <c r="A28" s="22"/>
    </row>
    <row r="29" spans="1:4" x14ac:dyDescent="0.2">
      <c r="A29" s="22"/>
    </row>
    <row r="30" spans="1:4" x14ac:dyDescent="0.2">
      <c r="A30" s="22"/>
    </row>
    <row r="31" spans="1:4" x14ac:dyDescent="0.2">
      <c r="A31" s="22"/>
    </row>
    <row r="32" spans="1:4" x14ac:dyDescent="0.2">
      <c r="A32" s="2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0: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2020-10-24T06:29:33Z</dcterms:modified>
</cp:coreProperties>
</file>