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2\L560 SDN2 88E ODW\"/>
    </mc:Choice>
  </mc:AlternateContent>
  <bookViews>
    <workbookView xWindow="28680" yWindow="-120" windowWidth="29040" windowHeight="15840" activeTab="1"/>
  </bookViews>
  <sheets>
    <sheet name="HEADER" sheetId="1" r:id="rId1"/>
    <sheet name="ORIG_ASSAY" sheetId="2" r:id="rId2"/>
    <sheet name="SURVE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4" i="2" l="1"/>
  <c r="B245" i="2" s="1"/>
  <c r="C245" i="2" s="1"/>
  <c r="B246" i="2" s="1"/>
  <c r="C246" i="2" s="1"/>
  <c r="B247" i="2" s="1"/>
  <c r="C247" i="2" s="1"/>
  <c r="C298" i="2"/>
  <c r="B299" i="2" s="1"/>
  <c r="C299" i="2" s="1"/>
  <c r="B300" i="2" s="1"/>
  <c r="C300" i="2" s="1"/>
  <c r="B301" i="2" s="1"/>
  <c r="C301" i="2" s="1"/>
  <c r="C302" i="2"/>
  <c r="B303" i="2" s="1"/>
  <c r="C303" i="2" s="1"/>
  <c r="B304" i="2" s="1"/>
  <c r="C304" i="2" s="1"/>
  <c r="C305" i="2"/>
  <c r="B306" i="2" s="1"/>
  <c r="C306" i="2" s="1"/>
  <c r="B307" i="2" s="1"/>
  <c r="C307" i="2" s="1"/>
  <c r="C308" i="2"/>
  <c r="B309" i="2" s="1"/>
  <c r="C309" i="2" s="1"/>
  <c r="B310" i="2" s="1"/>
  <c r="C310" i="2" s="1"/>
  <c r="B311" i="2" s="1"/>
  <c r="C311" i="2" s="1"/>
  <c r="C312" i="2"/>
  <c r="B313" i="2" s="1"/>
  <c r="C313" i="2" s="1"/>
  <c r="B314" i="2" s="1"/>
  <c r="C314" i="2" s="1"/>
  <c r="B315" i="2" s="1"/>
  <c r="C315" i="2" s="1"/>
  <c r="C316" i="2" l="1"/>
  <c r="B317" i="2" s="1"/>
  <c r="C317" i="2" s="1"/>
  <c r="B318" i="2" s="1"/>
  <c r="C318" i="2" s="1"/>
  <c r="B319" i="2" s="1"/>
  <c r="C319" i="2" s="1"/>
  <c r="C293" i="2"/>
  <c r="B294" i="2" s="1"/>
  <c r="C294" i="2" s="1"/>
  <c r="B295" i="2" s="1"/>
  <c r="C295" i="2" s="1"/>
  <c r="B296" i="2" s="1"/>
  <c r="C296" i="2" s="1"/>
  <c r="B297" i="2" s="1"/>
  <c r="C297" i="2" s="1"/>
  <c r="C290" i="2"/>
  <c r="B291" i="2" s="1"/>
  <c r="C291" i="2" s="1"/>
  <c r="B292" i="2" s="1"/>
  <c r="C292" i="2" s="1"/>
  <c r="C287" i="2"/>
  <c r="B288" i="2" s="1"/>
  <c r="C288" i="2" s="1"/>
  <c r="B289" i="2" s="1"/>
  <c r="C289" i="2" s="1"/>
  <c r="C283" i="2"/>
  <c r="B284" i="2" s="1"/>
  <c r="C284" i="2" s="1"/>
  <c r="B285" i="2" s="1"/>
  <c r="C285" i="2" s="1"/>
  <c r="B286" i="2" s="1"/>
  <c r="C286" i="2" s="1"/>
  <c r="C279" i="2"/>
  <c r="B280" i="2" s="1"/>
  <c r="C280" i="2" s="1"/>
  <c r="B281" i="2" s="1"/>
  <c r="C281" i="2" s="1"/>
  <c r="B282" i="2" s="1"/>
  <c r="C282" i="2" s="1"/>
  <c r="C239" i="2" l="1"/>
  <c r="B240" i="2" s="1"/>
  <c r="C240" i="2" s="1"/>
  <c r="B241" i="2" s="1"/>
  <c r="C241" i="2" s="1"/>
  <c r="B242" i="2" s="1"/>
  <c r="C242" i="2" s="1"/>
  <c r="B243" i="2" s="1"/>
  <c r="C243" i="2" s="1"/>
  <c r="C260" i="2"/>
  <c r="B261" i="2" s="1"/>
  <c r="C261" i="2" s="1"/>
  <c r="B262" i="2" s="1"/>
  <c r="C262" i="2" s="1"/>
  <c r="B263" i="2" s="1"/>
  <c r="C263" i="2" s="1"/>
  <c r="C248" i="2"/>
  <c r="B249" i="2" s="1"/>
  <c r="C249" i="2" s="1"/>
  <c r="B250" i="2" s="1"/>
  <c r="C250" i="2" s="1"/>
  <c r="B251" i="2" s="1"/>
  <c r="C251" i="2" s="1"/>
  <c r="C252" i="2"/>
  <c r="B253" i="2" s="1"/>
  <c r="C253" i="2" s="1"/>
  <c r="B254" i="2" s="1"/>
  <c r="C254" i="2" s="1"/>
  <c r="C275" i="2" l="1"/>
  <c r="B276" i="2" s="1"/>
  <c r="C276" i="2" s="1"/>
  <c r="B277" i="2" s="1"/>
  <c r="C277" i="2" s="1"/>
  <c r="B278" i="2" s="1"/>
  <c r="C278" i="2" s="1"/>
  <c r="C271" i="2"/>
  <c r="B272" i="2" s="1"/>
  <c r="C272" i="2" s="1"/>
  <c r="B273" i="2" s="1"/>
  <c r="C273" i="2" s="1"/>
  <c r="B274" i="2" s="1"/>
  <c r="C274" i="2" s="1"/>
  <c r="C267" i="2" l="1"/>
  <c r="B268" i="2" s="1"/>
  <c r="C268" i="2" s="1"/>
  <c r="B269" i="2" s="1"/>
  <c r="C269" i="2" s="1"/>
  <c r="B270" i="2" s="1"/>
  <c r="C270" i="2" s="1"/>
  <c r="C264" i="2"/>
  <c r="B265" i="2" s="1"/>
  <c r="C265" i="2" s="1"/>
  <c r="B266" i="2" s="1"/>
  <c r="C266" i="2" s="1"/>
  <c r="C255" i="2" l="1"/>
  <c r="B256" i="2" s="1"/>
  <c r="C256" i="2" s="1"/>
  <c r="B257" i="2" s="1"/>
  <c r="C257" i="2" s="1"/>
  <c r="B258" i="2" s="1"/>
  <c r="C258" i="2" s="1"/>
  <c r="B259" i="2" s="1"/>
  <c r="C259" i="2" s="1"/>
  <c r="C233" i="2" l="1"/>
  <c r="B234" i="2" s="1"/>
  <c r="C234" i="2" s="1"/>
  <c r="B235" i="2" s="1"/>
  <c r="C235" i="2" s="1"/>
  <c r="B236" i="2" s="1"/>
  <c r="C236" i="2" s="1"/>
  <c r="C229" i="2"/>
  <c r="B230" i="2" s="1"/>
  <c r="C230" i="2" s="1"/>
  <c r="B231" i="2" s="1"/>
  <c r="C231" i="2" s="1"/>
  <c r="B232" i="2" s="1"/>
  <c r="C232" i="2" s="1"/>
  <c r="C225" i="2"/>
  <c r="B226" i="2" s="1"/>
  <c r="C226" i="2" s="1"/>
  <c r="B227" i="2" s="1"/>
  <c r="C227" i="2" s="1"/>
  <c r="B228" i="2" s="1"/>
  <c r="C228" i="2" s="1"/>
  <c r="C221" i="2" l="1"/>
  <c r="B222" i="2" s="1"/>
  <c r="C222" i="2" s="1"/>
  <c r="B223" i="2" s="1"/>
  <c r="C223" i="2" s="1"/>
  <c r="B224" i="2" s="1"/>
  <c r="C224" i="2" s="1"/>
  <c r="C216" i="2"/>
  <c r="B217" i="2" s="1"/>
  <c r="C217" i="2" s="1"/>
  <c r="B218" i="2" s="1"/>
  <c r="C218" i="2" s="1"/>
  <c r="B219" i="2" s="1"/>
  <c r="C219" i="2" s="1"/>
  <c r="B220" i="2" s="1"/>
  <c r="C220" i="2" s="1"/>
  <c r="C170" i="2" l="1"/>
  <c r="B171" i="2" s="1"/>
  <c r="C171" i="2" s="1"/>
  <c r="B172" i="2" s="1"/>
  <c r="C172" i="2" s="1"/>
  <c r="B173" i="2" s="1"/>
  <c r="C173" i="2" s="1"/>
  <c r="B174" i="2" s="1"/>
  <c r="C174" i="2" s="1"/>
  <c r="C208" i="2"/>
  <c r="B209" i="2" s="1"/>
  <c r="C209" i="2" s="1"/>
  <c r="B210" i="2" s="1"/>
  <c r="C210" i="2" s="1"/>
  <c r="B211" i="2" s="1"/>
  <c r="C211" i="2" s="1"/>
  <c r="L166" i="2" l="1"/>
  <c r="L159" i="2"/>
  <c r="L156" i="2"/>
  <c r="C204" i="2"/>
  <c r="B205" i="2" s="1"/>
  <c r="C205" i="2" s="1"/>
  <c r="B206" i="2" s="1"/>
  <c r="C206" i="2" s="1"/>
  <c r="B207" i="2" s="1"/>
  <c r="C207" i="2" s="1"/>
  <c r="C201" i="2"/>
  <c r="B202" i="2" s="1"/>
  <c r="C202" i="2" s="1"/>
  <c r="B203" i="2" s="1"/>
  <c r="C203" i="2" s="1"/>
  <c r="C194" i="2"/>
  <c r="B195" i="2" s="1"/>
  <c r="C195" i="2" s="1"/>
  <c r="B196" i="2" s="1"/>
  <c r="C196" i="2" s="1"/>
  <c r="C191" i="2"/>
  <c r="B192" i="2" s="1"/>
  <c r="C192" i="2" s="1"/>
  <c r="B193" i="2" s="1"/>
  <c r="C193" i="2" s="1"/>
  <c r="C186" i="2"/>
  <c r="B187" i="2" s="1"/>
  <c r="C187" i="2" s="1"/>
  <c r="B188" i="2" s="1"/>
  <c r="C188" i="2" s="1"/>
  <c r="B189" i="2" s="1"/>
  <c r="C189" i="2" s="1"/>
  <c r="B190" i="2" s="1"/>
  <c r="C190" i="2" s="1"/>
  <c r="C182" i="2"/>
  <c r="B183" i="2" s="1"/>
  <c r="C183" i="2" s="1"/>
  <c r="B184" i="2" s="1"/>
  <c r="C184" i="2" s="1"/>
  <c r="B185" i="2" s="1"/>
  <c r="C185" i="2" s="1"/>
  <c r="C179" i="2"/>
  <c r="B180" i="2" s="1"/>
  <c r="C180" i="2" s="1"/>
  <c r="B181" i="2" s="1"/>
  <c r="C181" i="2" s="1"/>
  <c r="C175" i="2"/>
  <c r="B176" i="2" s="1"/>
  <c r="C176" i="2" s="1"/>
  <c r="B177" i="2" s="1"/>
  <c r="C177" i="2" s="1"/>
  <c r="B178" i="2" s="1"/>
  <c r="C178" i="2" s="1"/>
  <c r="C166" i="2"/>
  <c r="B167" i="2" s="1"/>
  <c r="C167" i="2" s="1"/>
  <c r="B168" i="2" s="1"/>
  <c r="C168" i="2" s="1"/>
  <c r="B169" i="2" s="1"/>
  <c r="C169" i="2" s="1"/>
  <c r="C161" i="2"/>
  <c r="B162" i="2" s="1"/>
  <c r="C162" i="2" s="1"/>
  <c r="B163" i="2" s="1"/>
  <c r="C163" i="2" s="1"/>
  <c r="B164" i="2" s="1"/>
  <c r="C164" i="2" s="1"/>
  <c r="B165" i="2" s="1"/>
  <c r="C165" i="2" s="1"/>
  <c r="C156" i="2"/>
  <c r="B157" i="2" s="1"/>
  <c r="C157" i="2" s="1"/>
  <c r="B158" i="2" s="1"/>
  <c r="C158" i="2" s="1"/>
  <c r="B159" i="2" s="1"/>
  <c r="C159" i="2" s="1"/>
  <c r="B160" i="2" s="1"/>
  <c r="C160" i="2" s="1"/>
  <c r="C152" i="2"/>
  <c r="B153" i="2" s="1"/>
  <c r="C153" i="2" s="1"/>
  <c r="B154" i="2" s="1"/>
  <c r="C154" i="2" s="1"/>
  <c r="B155" i="2" s="1"/>
  <c r="C155" i="2" s="1"/>
  <c r="C144" i="2"/>
  <c r="B145" i="2" s="1"/>
  <c r="C145" i="2" s="1"/>
  <c r="B146" i="2" s="1"/>
  <c r="C146" i="2" s="1"/>
  <c r="B147" i="2" s="1"/>
  <c r="C147" i="2" s="1"/>
  <c r="C127" i="2"/>
  <c r="B128" i="2" s="1"/>
  <c r="C128" i="2" s="1"/>
  <c r="B129" i="2" s="1"/>
  <c r="C129" i="2" s="1"/>
  <c r="B130" i="2" s="1"/>
  <c r="C130" i="2" s="1"/>
  <c r="C116" i="2"/>
  <c r="B117" i="2" s="1"/>
  <c r="C117" i="2" s="1"/>
  <c r="B118" i="2" s="1"/>
  <c r="C118" i="2" s="1"/>
  <c r="B119" i="2" s="1"/>
  <c r="C119" i="2" s="1"/>
  <c r="C138" i="2" l="1"/>
  <c r="B139" i="2" s="1"/>
  <c r="C139" i="2" s="1"/>
  <c r="B140" i="2" s="1"/>
  <c r="C140" i="2" s="1"/>
  <c r="B141" i="2" s="1"/>
  <c r="C141" i="2" s="1"/>
  <c r="B142" i="2" s="1"/>
  <c r="C142" i="2" s="1"/>
  <c r="B143" i="2" s="1"/>
  <c r="C143" i="2" s="1"/>
  <c r="C197" i="2"/>
  <c r="B198" i="2" s="1"/>
  <c r="C198" i="2" s="1"/>
  <c r="B199" i="2" s="1"/>
  <c r="C199" i="2" s="1"/>
  <c r="B200" i="2" s="1"/>
  <c r="C200" i="2" s="1"/>
  <c r="C83" i="2"/>
  <c r="B84" i="2" s="1"/>
  <c r="C84" i="2" s="1"/>
  <c r="B85" i="2" s="1"/>
  <c r="C85" i="2" s="1"/>
  <c r="B86" i="2" s="1"/>
  <c r="C86" i="2" s="1"/>
  <c r="L63" i="2" l="1"/>
  <c r="H32" i="2"/>
  <c r="L14" i="2"/>
  <c r="C102" i="2"/>
  <c r="B103" i="2" s="1"/>
  <c r="C103" i="2" s="1"/>
  <c r="B104" i="2" s="1"/>
  <c r="C104" i="2" s="1"/>
  <c r="B105" i="2" s="1"/>
  <c r="C105" i="2" s="1"/>
  <c r="C99" i="2"/>
  <c r="B100" i="2" s="1"/>
  <c r="C100" i="2" s="1"/>
  <c r="B101" i="2" s="1"/>
  <c r="C101" i="2" s="1"/>
  <c r="C91" i="2" l="1"/>
  <c r="B92" i="2" s="1"/>
  <c r="C92" i="2" s="1"/>
  <c r="B93" i="2" s="1"/>
  <c r="C93" i="2" s="1"/>
  <c r="B94" i="2" s="1"/>
  <c r="C94" i="2" s="1"/>
  <c r="C87" i="2"/>
  <c r="B88" i="2" s="1"/>
  <c r="C88" i="2" s="1"/>
  <c r="B89" i="2" s="1"/>
  <c r="C89" i="2" s="1"/>
  <c r="B90" i="2" s="1"/>
  <c r="C90" i="2" s="1"/>
  <c r="C76" i="2"/>
  <c r="B77" i="2" s="1"/>
  <c r="C77" i="2" s="1"/>
  <c r="B78" i="2" s="1"/>
  <c r="C78" i="2" s="1"/>
  <c r="C71" i="2"/>
  <c r="B72" i="2" s="1"/>
  <c r="C72" i="2" s="1"/>
  <c r="B73" i="2" s="1"/>
  <c r="C73" i="2" s="1"/>
  <c r="B74" i="2" s="1"/>
  <c r="C74" i="2" s="1"/>
  <c r="B75" i="2" s="1"/>
  <c r="C75" i="2" s="1"/>
  <c r="C67" i="2"/>
  <c r="B68" i="2" s="1"/>
  <c r="C68" i="2" s="1"/>
  <c r="B69" i="2" s="1"/>
  <c r="C69" i="2" s="1"/>
  <c r="B70" i="2" s="1"/>
  <c r="C70" i="2" s="1"/>
  <c r="C63" i="2" l="1"/>
  <c r="B64" i="2" s="1"/>
  <c r="C64" i="2" s="1"/>
  <c r="B65" i="2" s="1"/>
  <c r="C65" i="2" s="1"/>
  <c r="B66" i="2" s="1"/>
  <c r="C66" i="2" s="1"/>
  <c r="C58" i="2"/>
  <c r="B59" i="2" s="1"/>
  <c r="C59" i="2" s="1"/>
  <c r="B60" i="2" s="1"/>
  <c r="C60" i="2" s="1"/>
  <c r="B61" i="2" s="1"/>
  <c r="C61" i="2" s="1"/>
  <c r="B62" i="2" s="1"/>
  <c r="C62" i="2" s="1"/>
  <c r="C55" i="2" l="1"/>
  <c r="B56" i="2" s="1"/>
  <c r="C56" i="2" s="1"/>
  <c r="B57" i="2" s="1"/>
  <c r="C57" i="2" s="1"/>
  <c r="C52" i="2"/>
  <c r="B53" i="2" s="1"/>
  <c r="C53" i="2" s="1"/>
  <c r="B54" i="2" s="1"/>
  <c r="C54" i="2" s="1"/>
  <c r="C48" i="2"/>
  <c r="B49" i="2" s="1"/>
  <c r="C49" i="2" s="1"/>
  <c r="B50" i="2" s="1"/>
  <c r="C50" i="2" s="1"/>
  <c r="B51" i="2" s="1"/>
  <c r="C51" i="2" s="1"/>
  <c r="C45" i="2"/>
  <c r="B46" i="2" s="1"/>
  <c r="C46" i="2" s="1"/>
  <c r="B47" i="2" s="1"/>
  <c r="C47" i="2" s="1"/>
  <c r="C43" i="2"/>
  <c r="B44" i="2" s="1"/>
  <c r="C44" i="2" s="1"/>
  <c r="C40" i="2"/>
  <c r="B41" i="2" s="1"/>
  <c r="C41" i="2" s="1"/>
  <c r="B42" i="2" s="1"/>
  <c r="C42" i="2" s="1"/>
  <c r="C37" i="2"/>
  <c r="B38" i="2" s="1"/>
  <c r="C38" i="2" s="1"/>
  <c r="B39" i="2" s="1"/>
  <c r="C39" i="2" s="1"/>
  <c r="C35" i="2"/>
  <c r="B36" i="2" s="1"/>
  <c r="C36" i="2" s="1"/>
  <c r="C33" i="2"/>
  <c r="B34" i="2" s="1"/>
  <c r="C34" i="2" s="1"/>
  <c r="C30" i="2"/>
  <c r="B31" i="2" s="1"/>
  <c r="C31" i="2" s="1"/>
  <c r="B32" i="2" s="1"/>
  <c r="C32" i="2" s="1"/>
  <c r="C26" i="2"/>
  <c r="B27" i="2" s="1"/>
  <c r="C27" i="2" s="1"/>
  <c r="B28" i="2" s="1"/>
  <c r="C28" i="2" s="1"/>
  <c r="B29" i="2" s="1"/>
  <c r="C29" i="2" s="1"/>
  <c r="C22" i="2"/>
  <c r="B23" i="2" s="1"/>
  <c r="C23" i="2" s="1"/>
  <c r="B24" i="2" s="1"/>
  <c r="C24" i="2" s="1"/>
  <c r="B25" i="2" s="1"/>
  <c r="C25" i="2" s="1"/>
  <c r="C17" i="2"/>
  <c r="B18" i="2" s="1"/>
  <c r="C18" i="2" s="1"/>
  <c r="B19" i="2" s="1"/>
  <c r="C19" i="2" s="1"/>
  <c r="B20" i="2" s="1"/>
  <c r="C20" i="2" s="1"/>
  <c r="B21" i="2" s="1"/>
  <c r="C21" i="2" s="1"/>
  <c r="C14" i="2"/>
  <c r="B15" i="2" s="1"/>
  <c r="C15" i="2" s="1"/>
  <c r="B16" i="2" s="1"/>
  <c r="C16" i="2" s="1"/>
  <c r="C9" i="2"/>
  <c r="B10" i="2" s="1"/>
  <c r="C10" i="2" s="1"/>
  <c r="B11" i="2" s="1"/>
  <c r="C11" i="2" s="1"/>
  <c r="B12" i="2" s="1"/>
  <c r="C12" i="2" s="1"/>
  <c r="B13" i="2" s="1"/>
  <c r="C13" i="2" s="1"/>
  <c r="C6" i="2"/>
  <c r="B7" i="2" s="1"/>
  <c r="C7" i="2" s="1"/>
  <c r="B8" i="2" s="1"/>
  <c r="C8" i="2" s="1"/>
  <c r="C2" i="2"/>
  <c r="B3" i="2" s="1"/>
  <c r="C3" i="2" s="1"/>
  <c r="B4" i="2" s="1"/>
  <c r="C4" i="2" s="1"/>
  <c r="B5" i="2" s="1"/>
  <c r="C5" i="2" s="1"/>
  <c r="C95" i="2" l="1"/>
  <c r="B96" i="2" s="1"/>
  <c r="C96" i="2" s="1"/>
  <c r="B97" i="2" s="1"/>
  <c r="C97" i="2" s="1"/>
  <c r="B98" i="2" s="1"/>
  <c r="C98" i="2" s="1"/>
  <c r="C113" i="2"/>
  <c r="B114" i="2" s="1"/>
  <c r="C114" i="2" s="1"/>
  <c r="B115" i="2" s="1"/>
  <c r="C115" i="2" s="1"/>
  <c r="C106" i="2"/>
  <c r="B107" i="2" s="1"/>
  <c r="C107" i="2" s="1"/>
  <c r="B108" i="2" s="1"/>
  <c r="C108" i="2" s="1"/>
  <c r="B109" i="2" s="1"/>
  <c r="C109" i="2" s="1"/>
  <c r="C79" i="2"/>
  <c r="B80" i="2" s="1"/>
  <c r="C80" i="2" s="1"/>
  <c r="B81" i="2" s="1"/>
  <c r="C81" i="2" s="1"/>
  <c r="B82" i="2" s="1"/>
  <c r="C82" i="2" s="1"/>
  <c r="C110" i="2"/>
  <c r="B111" i="2" s="1"/>
  <c r="C111" i="2" s="1"/>
  <c r="B112" i="2" s="1"/>
  <c r="C112" i="2" s="1"/>
  <c r="C120" i="2"/>
  <c r="B121" i="2" s="1"/>
  <c r="C121" i="2" s="1"/>
  <c r="B122" i="2" s="1"/>
  <c r="C122" i="2" s="1"/>
  <c r="C123" i="2"/>
  <c r="B124" i="2" s="1"/>
  <c r="C124" i="2" s="1"/>
  <c r="B125" i="2" s="1"/>
  <c r="C125" i="2" s="1"/>
  <c r="B126" i="2" s="1"/>
  <c r="C126" i="2" s="1"/>
  <c r="C131" i="2"/>
  <c r="B132" i="2" s="1"/>
  <c r="C132" i="2" s="1"/>
  <c r="B133" i="2" s="1"/>
  <c r="C133" i="2" s="1"/>
  <c r="C134" i="2"/>
  <c r="B135" i="2" s="1"/>
  <c r="C135" i="2" s="1"/>
  <c r="B136" i="2" s="1"/>
  <c r="C136" i="2" s="1"/>
  <c r="B137" i="2" s="1"/>
  <c r="C137" i="2" s="1"/>
  <c r="C148" i="2"/>
  <c r="B149" i="2" s="1"/>
  <c r="C149" i="2" s="1"/>
  <c r="B150" i="2" s="1"/>
  <c r="C150" i="2" s="1"/>
  <c r="B151" i="2" s="1"/>
  <c r="C151" i="2" s="1"/>
</calcChain>
</file>

<file path=xl/comments1.xml><?xml version="1.0" encoding="utf-8"?>
<comments xmlns="http://schemas.openxmlformats.org/spreadsheetml/2006/main">
  <authors>
    <author>user</author>
    <author>Juvi Lou Jovita</author>
    <author>Luz Barnachea</author>
  </authors>
  <commentList>
    <comment ref="L1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-0.33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-0.002</t>
        </r>
      </text>
    </comment>
    <comment ref="L6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-3.26</t>
        </r>
      </text>
    </comment>
    <comment ref="L156" authorId="1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-0.59</t>
        </r>
      </text>
    </comment>
    <comment ref="L159" authorId="1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-0.02</t>
        </r>
      </text>
    </comment>
    <comment ref="L166" authorId="1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-3.13</t>
        </r>
      </text>
    </comment>
    <comment ref="L231" authorId="2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-0.09</t>
        </r>
      </text>
    </comment>
  </commentList>
</comments>
</file>

<file path=xl/sharedStrings.xml><?xml version="1.0" encoding="utf-8"?>
<sst xmlns="http://schemas.openxmlformats.org/spreadsheetml/2006/main" count="1526" uniqueCount="321">
  <si>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</si>
  <si>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</si>
  <si>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</si>
  <si>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</si>
  <si>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</si>
  <si>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</si>
  <si>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</si>
  <si>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</si>
  <si>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</si>
  <si>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</si>
  <si>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</si>
  <si>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</si>
  <si>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</si>
  <si>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</si>
  <si>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</si>
  <si>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</si>
  <si>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</si>
  <si>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</si>
  <si>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</si>
  <si>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</si>
  <si>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</si>
  <si>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</si>
  <si>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</si>
  <si>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</si>
  <si>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</si>
  <si>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</si>
  <si>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</si>
  <si>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</si>
  <si>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</si>
  <si>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</si>
  <si>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FW</t>
  </si>
  <si>
    <t>MV</t>
  </si>
  <si>
    <t>HW</t>
  </si>
  <si>
    <t>E. FAUSTINO</t>
  </si>
  <si>
    <t>M. ACBO</t>
  </si>
  <si>
    <t>B-13649</t>
  </si>
  <si>
    <t>SDN2</t>
  </si>
  <si>
    <t>B-14864</t>
  </si>
  <si>
    <t>D. SUNGANGA</t>
  </si>
  <si>
    <t>B-14810</t>
  </si>
  <si>
    <t>J. CUYOS</t>
  </si>
  <si>
    <t>B-14761</t>
  </si>
  <si>
    <t>B-14733</t>
  </si>
  <si>
    <t>B-14532</t>
  </si>
  <si>
    <t>3/10/208</t>
  </si>
  <si>
    <t>B- 14231</t>
  </si>
  <si>
    <t>1/29/2018</t>
  </si>
  <si>
    <t>B- 13838</t>
  </si>
  <si>
    <t>B- 14191</t>
  </si>
  <si>
    <t>S. SANA</t>
  </si>
  <si>
    <t>B-14238</t>
  </si>
  <si>
    <t>B-13921</t>
  </si>
  <si>
    <t>R. MONJAS</t>
  </si>
  <si>
    <t>B-12986</t>
  </si>
  <si>
    <t>B-13067</t>
  </si>
  <si>
    <t>B-13104</t>
  </si>
  <si>
    <t>B-13176</t>
  </si>
  <si>
    <t>L. CABATAS</t>
  </si>
  <si>
    <t>B-13212</t>
  </si>
  <si>
    <t>B-13222</t>
  </si>
  <si>
    <t>B-13274</t>
  </si>
  <si>
    <t>B-13298</t>
  </si>
  <si>
    <t>B-13330</t>
  </si>
  <si>
    <t>B-13343</t>
  </si>
  <si>
    <t/>
  </si>
  <si>
    <t>B-13376</t>
  </si>
  <si>
    <t>B-13412</t>
  </si>
  <si>
    <t>B-13433</t>
  </si>
  <si>
    <t>B-13640</t>
  </si>
  <si>
    <t>B-13682</t>
  </si>
  <si>
    <t>B-13710</t>
  </si>
  <si>
    <t>B-13723</t>
  </si>
  <si>
    <t>B-13742</t>
  </si>
  <si>
    <t>B-13762</t>
  </si>
  <si>
    <t>B-13794</t>
  </si>
  <si>
    <t>B-13891</t>
  </si>
  <si>
    <t>B-13917</t>
  </si>
  <si>
    <t>B-13939</t>
  </si>
  <si>
    <t>B-13955</t>
  </si>
  <si>
    <t>B-13878</t>
  </si>
  <si>
    <t>B-15522</t>
  </si>
  <si>
    <t>B-14823</t>
  </si>
  <si>
    <t>SDN2_560_71S_W_001</t>
  </si>
  <si>
    <t>SDN2_560_71S_W_002</t>
  </si>
  <si>
    <t>SDN2_560_71S_W_003</t>
  </si>
  <si>
    <t>SDN2_560_71S_W_004</t>
  </si>
  <si>
    <t>SDN2_560_71S_W_005</t>
  </si>
  <si>
    <t>SDN2_560_71S_W_006</t>
  </si>
  <si>
    <t>SDN2_560_71S_W_008</t>
  </si>
  <si>
    <t>SDN2_560_71S_W_009</t>
  </si>
  <si>
    <t>SDN2_560_71S_W_010</t>
  </si>
  <si>
    <t>SDN2_560_71S_W_011</t>
  </si>
  <si>
    <t>SDN2_560_71S_W_012</t>
  </si>
  <si>
    <t>SDN2_560_71S_W_013</t>
  </si>
  <si>
    <t>SDN2_560_71S_W_014</t>
  </si>
  <si>
    <t>SDN2_560_71S_W_015</t>
  </si>
  <si>
    <t>SDN2_560_71S_W_016</t>
  </si>
  <si>
    <t>SDN2_560_71S_W_017</t>
  </si>
  <si>
    <t>SDN2_560_71S_W_019</t>
  </si>
  <si>
    <t>SDN2_560_71S_W_020</t>
  </si>
  <si>
    <t>SDN2_560_71S_W_021</t>
  </si>
  <si>
    <t>SDN2_560_71S_W_022</t>
  </si>
  <si>
    <t>SDN2_560_71S_W_023</t>
  </si>
  <si>
    <t>SDN2_560_71S_W_024</t>
  </si>
  <si>
    <t>SDN2_560_71S_W_026</t>
  </si>
  <si>
    <t>SDN2_560_71S_W_027</t>
  </si>
  <si>
    <t>SDN2_560_71S_W_028</t>
  </si>
  <si>
    <t>SDN2_560_71S_W_029</t>
  </si>
  <si>
    <t>SDN2_560_71S_W_030</t>
  </si>
  <si>
    <t>SDN2_560_71S_W_031</t>
  </si>
  <si>
    <t>SDN2_560_71S_W_032</t>
  </si>
  <si>
    <t>SDN2_560_71S_W_034</t>
  </si>
  <si>
    <t>SDN2_560_71S_W_035</t>
  </si>
  <si>
    <t>SDN2_560_71S_W_038</t>
  </si>
  <si>
    <t>SDN2_560_71S_W_039</t>
  </si>
  <si>
    <t>SDN2_560_71S_W_041</t>
  </si>
  <si>
    <t>SDN2_560_71S_W_042</t>
  </si>
  <si>
    <t>SDN2_560_71S_W_043</t>
  </si>
  <si>
    <t>SDN2_560_71S_W_045</t>
  </si>
  <si>
    <t>SDN2_560_71S_W_058</t>
  </si>
  <si>
    <t>SDN2_560_71S_W_025</t>
  </si>
  <si>
    <t>SDN2_560_71S_W_036</t>
  </si>
  <si>
    <t>B-14258</t>
  </si>
  <si>
    <t>SDN2_560_71S_W_040</t>
  </si>
  <si>
    <t>B-14744</t>
  </si>
  <si>
    <t>SDN2_560_71S_W_044</t>
  </si>
  <si>
    <t>B-14845</t>
  </si>
  <si>
    <t>SDN2_560_71S_W_046</t>
  </si>
  <si>
    <t>B-14875</t>
  </si>
  <si>
    <t>SDN2_560_71S_W_047</t>
  </si>
  <si>
    <t>B-14918</t>
  </si>
  <si>
    <t>SDN2_560_71S_W_048</t>
  </si>
  <si>
    <t>B-14936</t>
  </si>
  <si>
    <t>SDN2_560_71S_W_049</t>
  </si>
  <si>
    <t>B-14977</t>
  </si>
  <si>
    <t>SDN2_560_71S_W_051</t>
  </si>
  <si>
    <t>B-15029</t>
  </si>
  <si>
    <t>SDN2_560_71S_W_052</t>
  </si>
  <si>
    <t>B-15066</t>
  </si>
  <si>
    <t>SDN2_560_71S_W_054</t>
  </si>
  <si>
    <t>B-15109</t>
  </si>
  <si>
    <t>SDN2_560_71S_W_055</t>
  </si>
  <si>
    <t>B-15122</t>
  </si>
  <si>
    <t>SDN2_560_71S_W_056</t>
  </si>
  <si>
    <t>B-15212</t>
  </si>
  <si>
    <t>SDN2_560_71S_W_057</t>
  </si>
  <si>
    <t>B-15300</t>
  </si>
  <si>
    <t>SDN2_560_71S_W_060</t>
  </si>
  <si>
    <t>B-15854</t>
  </si>
  <si>
    <t>SDN2_560_71S_W_061</t>
  </si>
  <si>
    <t>R. PARADIANG</t>
  </si>
  <si>
    <t>B-16166</t>
  </si>
  <si>
    <t>SDN2_560_71S_W_062</t>
  </si>
  <si>
    <t>R. YBAÑEZ</t>
  </si>
  <si>
    <t>B-16379</t>
  </si>
  <si>
    <t>SDN2_560_71S_W_050</t>
  </si>
  <si>
    <t>5/24/2018</t>
  </si>
  <si>
    <t>5/25/2018</t>
  </si>
  <si>
    <t>B-15010</t>
  </si>
  <si>
    <t>SDN2_560_71S_W_063</t>
  </si>
  <si>
    <t>SDN2_560_71S_W_064</t>
  </si>
  <si>
    <t>SDN2_560_71S_W_065</t>
  </si>
  <si>
    <t>SDN2_560_71S_W_066</t>
  </si>
  <si>
    <t>SDN2_560_88E_W_067</t>
  </si>
  <si>
    <t>SDN2_560_88E_W_068</t>
  </si>
  <si>
    <t>B-2024103</t>
  </si>
  <si>
    <t>B-2024110</t>
  </si>
  <si>
    <t>SDN2_560_88E_W_069</t>
  </si>
  <si>
    <t>SDN2_560_88E_W_070</t>
  </si>
  <si>
    <t>SDN2_560_88E_W_071</t>
  </si>
  <si>
    <t>G. ROCACURVA</t>
  </si>
  <si>
    <t>B-2024140</t>
  </si>
  <si>
    <t>B-2024173</t>
  </si>
  <si>
    <t>B-2024195</t>
  </si>
  <si>
    <t>615001.05</t>
  </si>
  <si>
    <t>815049.47</t>
  </si>
  <si>
    <t>614983.27</t>
  </si>
  <si>
    <t>815054.87</t>
  </si>
  <si>
    <t>614973.95</t>
  </si>
  <si>
    <t>815059.43</t>
  </si>
  <si>
    <t>614968.86</t>
  </si>
  <si>
    <t>815059.44</t>
  </si>
  <si>
    <t>614964.77</t>
  </si>
  <si>
    <t>815059.24</t>
  </si>
  <si>
    <t>614963.74</t>
  </si>
  <si>
    <t>815059.14</t>
  </si>
  <si>
    <t>614954.05</t>
  </si>
  <si>
    <t>815059.54</t>
  </si>
  <si>
    <t>614949.80</t>
  </si>
  <si>
    <t>815058.97</t>
  </si>
  <si>
    <t>614945.37</t>
  </si>
  <si>
    <t>815058.67</t>
  </si>
  <si>
    <t>614935.37</t>
  </si>
  <si>
    <t>815058.16</t>
  </si>
  <si>
    <t>SDN2_560_88E_W_072</t>
  </si>
  <si>
    <t>12.64</t>
  </si>
  <si>
    <t>22.86</t>
  </si>
  <si>
    <t>2.89</t>
  </si>
  <si>
    <t>358.25</t>
  </si>
  <si>
    <t>356.51</t>
  </si>
  <si>
    <t>357.07</t>
  </si>
  <si>
    <t>0.41</t>
  </si>
  <si>
    <t>355.27</t>
  </si>
  <si>
    <t>356.24</t>
  </si>
  <si>
    <t>354.83</t>
  </si>
  <si>
    <t>SDN2_560_88E_W_073</t>
  </si>
  <si>
    <t>SDN2_560_88E_W_074</t>
  </si>
  <si>
    <t>B-2024613</t>
  </si>
  <si>
    <t>B-2024687</t>
  </si>
  <si>
    <t>B-2024653</t>
  </si>
  <si>
    <t>B-2024806</t>
  </si>
  <si>
    <t>B-2024829</t>
  </si>
  <si>
    <t>B-2024574</t>
  </si>
  <si>
    <t>B-2024543</t>
  </si>
  <si>
    <t>B-2024633</t>
  </si>
  <si>
    <t>B-2024515</t>
  </si>
  <si>
    <t>614927.20</t>
  </si>
  <si>
    <t>815058.75</t>
  </si>
  <si>
    <t>614923.64</t>
  </si>
  <si>
    <t>614919.78</t>
  </si>
  <si>
    <t>815059.74</t>
  </si>
  <si>
    <t>614917.86</t>
  </si>
  <si>
    <t>815059.45</t>
  </si>
  <si>
    <t>614913.70</t>
  </si>
  <si>
    <t>815058.81</t>
  </si>
  <si>
    <t>614910.74</t>
  </si>
  <si>
    <t>614904.47</t>
  </si>
  <si>
    <t>815053.36</t>
  </si>
  <si>
    <t>614897.45</t>
  </si>
  <si>
    <t>815056.63</t>
  </si>
  <si>
    <t>614889.94</t>
  </si>
  <si>
    <t>815056.97</t>
  </si>
  <si>
    <t>614876.31</t>
  </si>
  <si>
    <t>815060.96</t>
  </si>
  <si>
    <t>614869.17</t>
  </si>
  <si>
    <t>815062.30</t>
  </si>
  <si>
    <t>614857.49</t>
  </si>
  <si>
    <t>815066.12</t>
  </si>
  <si>
    <t>614848.54</t>
  </si>
  <si>
    <t>815068.78</t>
  </si>
  <si>
    <t>614845.97</t>
  </si>
  <si>
    <t>815069.92</t>
  </si>
  <si>
    <t>614842.21</t>
  </si>
  <si>
    <t>815071.02</t>
  </si>
  <si>
    <t>614840.04</t>
  </si>
  <si>
    <t>815071.54</t>
  </si>
  <si>
    <t>3.67</t>
  </si>
  <si>
    <t>7.95</t>
  </si>
  <si>
    <t>6.12</t>
  </si>
  <si>
    <t>359.50</t>
  </si>
  <si>
    <t>351.30</t>
  </si>
  <si>
    <t>350.98</t>
  </si>
  <si>
    <t>4.45</t>
  </si>
  <si>
    <t>5.39</t>
  </si>
  <si>
    <t>9.70</t>
  </si>
  <si>
    <t>11.41</t>
  </si>
  <si>
    <t>12.27</t>
  </si>
  <si>
    <t>18.45</t>
  </si>
  <si>
    <t>16.92</t>
  </si>
  <si>
    <t>18.31</t>
  </si>
  <si>
    <t>22.28</t>
  </si>
  <si>
    <t>SDN2_560_90E_W_075</t>
  </si>
  <si>
    <t>SDN2_560_90E_W_076</t>
  </si>
  <si>
    <t>SDN2_560_90E_W_077</t>
  </si>
  <si>
    <t>SDN2_560_90E_W_078</t>
  </si>
  <si>
    <t>SDN2_560_90E_W_079</t>
  </si>
  <si>
    <t>SDN2_560_90E_W_080</t>
  </si>
  <si>
    <t>SDN2_560_90E_W_081</t>
  </si>
  <si>
    <t>SDN2_560_90E_W_082</t>
  </si>
  <si>
    <t>SDN2_560_90E_W_083</t>
  </si>
  <si>
    <t>SDN2_560_90E_W_084</t>
  </si>
  <si>
    <t>SDN2_560_90E_W_085</t>
  </si>
  <si>
    <t>SDN2_560_90E_W_086</t>
  </si>
  <si>
    <t>SDN2_560_90E_W_087</t>
  </si>
  <si>
    <t>SDN2_560_90E_W_088</t>
  </si>
  <si>
    <t>SDN2_560_90E_W_089</t>
  </si>
  <si>
    <t>SDN2_560_90E_W_090</t>
  </si>
  <si>
    <t>SDN2_560_90E_W_091</t>
  </si>
  <si>
    <t>SDN2_560_90E_W_092</t>
  </si>
  <si>
    <t>SDN2_560_90E_W_093</t>
  </si>
  <si>
    <t>SDN2_560_90E_W_094</t>
  </si>
  <si>
    <t>R.YBANEZ/J.SACLAYAN</t>
  </si>
  <si>
    <t>D. SUNGANGA/G.ROCACURVA</t>
  </si>
  <si>
    <t>JPSACLAYAN</t>
  </si>
  <si>
    <t>LSC/SAS/RMS</t>
  </si>
  <si>
    <t>RMS/LSC/SAS</t>
  </si>
  <si>
    <t>J.CUYOS/D.SUNGANGA</t>
  </si>
  <si>
    <t>B-2024922</t>
  </si>
  <si>
    <t>B-2024949</t>
  </si>
  <si>
    <t>B-2024987</t>
  </si>
  <si>
    <t>B-2025002</t>
  </si>
  <si>
    <t>B-2025023</t>
  </si>
  <si>
    <t>B-2025182</t>
  </si>
  <si>
    <t>614833.26</t>
  </si>
  <si>
    <t>815071.38</t>
  </si>
  <si>
    <t>614830.60</t>
  </si>
  <si>
    <t>815071.76</t>
  </si>
  <si>
    <t>614823.99</t>
  </si>
  <si>
    <t>815074.29</t>
  </si>
  <si>
    <t>614819.90</t>
  </si>
  <si>
    <t>815073.63</t>
  </si>
  <si>
    <t>614813.20</t>
  </si>
  <si>
    <t>815071.52</t>
  </si>
  <si>
    <t>614809.78</t>
  </si>
  <si>
    <t>815071.28</t>
  </si>
  <si>
    <t>10.12</t>
  </si>
  <si>
    <t>11.76</t>
  </si>
  <si>
    <t>15.41</t>
  </si>
  <si>
    <t>348.93</t>
  </si>
  <si>
    <t>347.78</t>
  </si>
  <si>
    <t>347.36</t>
  </si>
  <si>
    <t>D.SUNGANGA/G.ROCACURVA</t>
  </si>
  <si>
    <t>RPY/OSS</t>
  </si>
  <si>
    <t>JPS/LSC</t>
  </si>
  <si>
    <t>DCS/GSR</t>
  </si>
  <si>
    <t>B-2025155</t>
  </si>
  <si>
    <t>B-2025124</t>
  </si>
  <si>
    <t>B-2025066</t>
  </si>
  <si>
    <t>B-2025055</t>
  </si>
  <si>
    <t>B-2025047</t>
  </si>
  <si>
    <t>B-2024524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</si>
</sst>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2" fontId="4" fillId="2" borderId="1" xfId="2" applyNumberFormat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quotePrefix="1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1" xfId="0" applyFont="1" applyFill="1" applyBorder="1"/>
    <xf numFmtId="0" fontId="3" fillId="3" borderId="0" xfId="0" applyFont="1" applyFill="1" applyBorder="1" applyAlignment="1">
      <alignment horizontal="center" vertical="center"/>
    </xf>
    <xf numFmtId="0" fontId="0" fillId="0" borderId="0" xfId="0" quotePrefix="1" applyNumberFormat="1"/>
    <xf numFmtId="0" fontId="3" fillId="0" borderId="0" xfId="0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 applyProtection="1">
      <alignment horizontal="center" vertical="center"/>
    </xf>
    <xf numFmtId="164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pane ySplit="1" topLeftCell="A62" activePane="bottomLeft" state="frozen"/>
      <selection pane="bottomLeft" activeCell="K66" sqref="K66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ht="15" x14ac:dyDescent="0.25">
      <c r="A2" s="22" t="s">
        <v>82</v>
      </c>
      <c r="B2">
        <v>615326.16</v>
      </c>
      <c r="C2">
        <v>814990.75</v>
      </c>
      <c r="D2" s="15">
        <v>560</v>
      </c>
      <c r="E2" s="15">
        <v>3.5</v>
      </c>
      <c r="F2" s="16">
        <v>560</v>
      </c>
      <c r="G2" s="16" t="s">
        <v>36</v>
      </c>
      <c r="I2" s="17" t="s">
        <v>52</v>
      </c>
      <c r="J2" s="23">
        <v>43043</v>
      </c>
      <c r="K2" s="22" t="s">
        <v>28</v>
      </c>
    </row>
    <row r="3" spans="1:11" ht="15" x14ac:dyDescent="0.25">
      <c r="A3" s="22" t="s">
        <v>83</v>
      </c>
      <c r="B3">
        <v>615322.71</v>
      </c>
      <c r="C3">
        <v>814990.61</v>
      </c>
      <c r="D3" s="15">
        <v>560</v>
      </c>
      <c r="E3" s="15">
        <v>3.1</v>
      </c>
      <c r="F3" s="16">
        <v>560</v>
      </c>
      <c r="G3" s="16" t="s">
        <v>36</v>
      </c>
      <c r="I3" s="17" t="s">
        <v>34</v>
      </c>
      <c r="J3" s="23">
        <v>43050</v>
      </c>
      <c r="K3" s="22" t="s">
        <v>28</v>
      </c>
    </row>
    <row r="4" spans="1:11" ht="15" x14ac:dyDescent="0.25">
      <c r="A4" s="22" t="s">
        <v>84</v>
      </c>
      <c r="B4">
        <v>615312.93000000005</v>
      </c>
      <c r="C4">
        <v>814990.12</v>
      </c>
      <c r="D4" s="15">
        <v>560</v>
      </c>
      <c r="E4" s="15">
        <v>3.6</v>
      </c>
      <c r="F4" s="16">
        <v>560</v>
      </c>
      <c r="G4" s="16" t="s">
        <v>36</v>
      </c>
      <c r="I4" s="17" t="s">
        <v>49</v>
      </c>
      <c r="J4" s="23">
        <v>43053</v>
      </c>
      <c r="K4" s="22" t="s">
        <v>28</v>
      </c>
    </row>
    <row r="5" spans="1:11" ht="15" x14ac:dyDescent="0.25">
      <c r="A5" s="22" t="s">
        <v>85</v>
      </c>
      <c r="B5">
        <v>615301.97</v>
      </c>
      <c r="C5">
        <v>814989.57</v>
      </c>
      <c r="D5" s="15">
        <v>560</v>
      </c>
      <c r="E5" s="15">
        <v>3.5</v>
      </c>
      <c r="F5" s="16">
        <v>560</v>
      </c>
      <c r="G5" s="16" t="s">
        <v>36</v>
      </c>
      <c r="I5" s="17" t="s">
        <v>34</v>
      </c>
      <c r="J5" s="23">
        <v>43060</v>
      </c>
      <c r="K5" s="22" t="s">
        <v>28</v>
      </c>
    </row>
    <row r="6" spans="1:11" ht="15" x14ac:dyDescent="0.25">
      <c r="A6" s="22" t="s">
        <v>86</v>
      </c>
      <c r="B6">
        <v>615295.34</v>
      </c>
      <c r="C6">
        <v>814989.45</v>
      </c>
      <c r="D6" s="15">
        <v>560</v>
      </c>
      <c r="E6" s="15">
        <v>4.5</v>
      </c>
      <c r="F6" s="16">
        <v>560</v>
      </c>
      <c r="G6" s="16" t="s">
        <v>36</v>
      </c>
      <c r="I6" s="17" t="s">
        <v>57</v>
      </c>
      <c r="J6" s="23">
        <v>43063</v>
      </c>
      <c r="K6" s="22" t="s">
        <v>28</v>
      </c>
    </row>
    <row r="7" spans="1:11" ht="15" x14ac:dyDescent="0.25">
      <c r="A7" s="22" t="s">
        <v>87</v>
      </c>
      <c r="B7">
        <v>615293.68000000005</v>
      </c>
      <c r="C7">
        <v>814989.46</v>
      </c>
      <c r="D7" s="15">
        <v>560</v>
      </c>
      <c r="E7" s="15">
        <v>3.7</v>
      </c>
      <c r="F7" s="16">
        <v>560</v>
      </c>
      <c r="G7" s="16" t="s">
        <v>36</v>
      </c>
      <c r="I7" s="17" t="s">
        <v>49</v>
      </c>
      <c r="J7" s="23">
        <v>43064</v>
      </c>
      <c r="K7" s="22" t="s">
        <v>28</v>
      </c>
    </row>
    <row r="8" spans="1:11" ht="15" x14ac:dyDescent="0.25">
      <c r="A8" s="22" t="s">
        <v>88</v>
      </c>
      <c r="B8">
        <v>615283.81000000006</v>
      </c>
      <c r="C8">
        <v>814989.37</v>
      </c>
      <c r="D8" s="15">
        <v>560</v>
      </c>
      <c r="E8" s="15">
        <v>3.2</v>
      </c>
      <c r="F8" s="16">
        <v>560</v>
      </c>
      <c r="G8" s="16" t="s">
        <v>36</v>
      </c>
      <c r="I8" s="17" t="s">
        <v>38</v>
      </c>
      <c r="J8" s="23">
        <v>43070</v>
      </c>
      <c r="K8" s="22" t="s">
        <v>28</v>
      </c>
    </row>
    <row r="9" spans="1:11" ht="15" x14ac:dyDescent="0.25">
      <c r="A9" s="22" t="s">
        <v>89</v>
      </c>
      <c r="B9">
        <v>615271.18000000005</v>
      </c>
      <c r="C9">
        <v>814991.03</v>
      </c>
      <c r="D9" s="15">
        <v>560</v>
      </c>
      <c r="E9" s="15">
        <v>3.5</v>
      </c>
      <c r="F9" s="16">
        <v>560</v>
      </c>
      <c r="G9" s="16" t="s">
        <v>36</v>
      </c>
      <c r="I9" s="17" t="s">
        <v>33</v>
      </c>
      <c r="J9" s="23">
        <v>43072</v>
      </c>
      <c r="K9" s="22" t="s">
        <v>28</v>
      </c>
    </row>
    <row r="10" spans="1:11" ht="15" x14ac:dyDescent="0.25">
      <c r="A10" s="22" t="s">
        <v>90</v>
      </c>
      <c r="B10">
        <v>615262.37</v>
      </c>
      <c r="C10">
        <v>814990.55</v>
      </c>
      <c r="D10" s="15">
        <v>560</v>
      </c>
      <c r="E10" s="15">
        <v>3.3</v>
      </c>
      <c r="F10" s="16">
        <v>560</v>
      </c>
      <c r="G10" s="16" t="s">
        <v>36</v>
      </c>
      <c r="I10" s="17" t="s">
        <v>38</v>
      </c>
      <c r="J10" s="23">
        <v>43075</v>
      </c>
      <c r="K10" s="22" t="s">
        <v>28</v>
      </c>
    </row>
    <row r="11" spans="1:11" ht="15" x14ac:dyDescent="0.25">
      <c r="A11" s="22" t="s">
        <v>91</v>
      </c>
      <c r="B11">
        <v>615260.31000000006</v>
      </c>
      <c r="C11">
        <v>814990.7</v>
      </c>
      <c r="D11" s="15">
        <v>560</v>
      </c>
      <c r="E11" s="15">
        <v>3</v>
      </c>
      <c r="F11" s="16">
        <v>560</v>
      </c>
      <c r="G11" s="16" t="s">
        <v>36</v>
      </c>
      <c r="I11" s="17" t="s">
        <v>33</v>
      </c>
      <c r="J11" s="23">
        <v>43076</v>
      </c>
      <c r="K11" s="22" t="s">
        <v>28</v>
      </c>
    </row>
    <row r="12" spans="1:11" ht="15" x14ac:dyDescent="0.25">
      <c r="A12" s="22" t="s">
        <v>92</v>
      </c>
      <c r="B12">
        <v>615254.32999999996</v>
      </c>
      <c r="C12">
        <v>814991.01</v>
      </c>
      <c r="D12" s="15">
        <v>560</v>
      </c>
      <c r="E12" s="15">
        <v>3.8</v>
      </c>
      <c r="F12" s="16">
        <v>560</v>
      </c>
      <c r="G12" s="16" t="s">
        <v>36</v>
      </c>
      <c r="I12" s="17" t="s">
        <v>49</v>
      </c>
      <c r="J12" s="23">
        <v>43080</v>
      </c>
      <c r="K12" s="22" t="s">
        <v>28</v>
      </c>
    </row>
    <row r="13" spans="1:11" ht="15" x14ac:dyDescent="0.25">
      <c r="A13" s="22" t="s">
        <v>93</v>
      </c>
      <c r="B13">
        <v>615252.53</v>
      </c>
      <c r="C13">
        <v>814990.9</v>
      </c>
      <c r="D13" s="15">
        <v>560</v>
      </c>
      <c r="E13" s="15">
        <v>3.3</v>
      </c>
      <c r="F13" s="16">
        <v>560</v>
      </c>
      <c r="G13" s="16" t="s">
        <v>36</v>
      </c>
      <c r="I13" s="17" t="s">
        <v>33</v>
      </c>
      <c r="J13" s="23">
        <v>43083</v>
      </c>
      <c r="K13" s="22" t="s">
        <v>28</v>
      </c>
    </row>
    <row r="14" spans="1:11" ht="15" x14ac:dyDescent="0.25">
      <c r="A14" s="22" t="s">
        <v>94</v>
      </c>
      <c r="B14">
        <v>615251.52</v>
      </c>
      <c r="C14">
        <v>814990.9</v>
      </c>
      <c r="D14" s="15">
        <v>560</v>
      </c>
      <c r="E14" s="15">
        <v>3</v>
      </c>
      <c r="F14" s="16">
        <v>560</v>
      </c>
      <c r="G14" s="16" t="s">
        <v>36</v>
      </c>
      <c r="I14" s="17" t="s">
        <v>33</v>
      </c>
      <c r="J14" s="23">
        <v>43084</v>
      </c>
      <c r="K14" s="22" t="s">
        <v>28</v>
      </c>
    </row>
    <row r="15" spans="1:11" ht="15" x14ac:dyDescent="0.25">
      <c r="A15" s="22" t="s">
        <v>95</v>
      </c>
      <c r="B15">
        <v>615243.81999999995</v>
      </c>
      <c r="C15">
        <v>814992.86</v>
      </c>
      <c r="D15" s="15">
        <v>560</v>
      </c>
      <c r="E15" s="15">
        <v>3.9</v>
      </c>
      <c r="F15" s="16">
        <v>560</v>
      </c>
      <c r="G15" s="16" t="s">
        <v>36</v>
      </c>
      <c r="I15" s="17" t="s">
        <v>33</v>
      </c>
      <c r="J15" s="23">
        <v>43108</v>
      </c>
      <c r="K15" s="22" t="s">
        <v>28</v>
      </c>
    </row>
    <row r="16" spans="1:11" ht="15" x14ac:dyDescent="0.25">
      <c r="A16" s="22" t="s">
        <v>96</v>
      </c>
      <c r="B16">
        <v>615241.04</v>
      </c>
      <c r="C16">
        <v>814993.83</v>
      </c>
      <c r="D16" s="15">
        <v>560</v>
      </c>
      <c r="E16" s="15">
        <v>4.9000000000000004</v>
      </c>
      <c r="F16" s="16">
        <v>560</v>
      </c>
      <c r="G16" s="16" t="s">
        <v>36</v>
      </c>
      <c r="I16" s="17" t="s">
        <v>49</v>
      </c>
      <c r="J16" s="23">
        <v>43109</v>
      </c>
      <c r="K16" s="22" t="s">
        <v>28</v>
      </c>
    </row>
    <row r="17" spans="1:11" ht="15" x14ac:dyDescent="0.25">
      <c r="A17" s="22" t="s">
        <v>97</v>
      </c>
      <c r="B17">
        <v>615234.16</v>
      </c>
      <c r="C17">
        <v>814998.04</v>
      </c>
      <c r="D17" s="15">
        <v>560</v>
      </c>
      <c r="E17" s="15">
        <v>3.8</v>
      </c>
      <c r="F17" s="16">
        <v>560</v>
      </c>
      <c r="G17" s="16" t="s">
        <v>36</v>
      </c>
      <c r="I17" s="17" t="s">
        <v>49</v>
      </c>
      <c r="J17" s="23">
        <v>43113</v>
      </c>
      <c r="K17" s="22" t="s">
        <v>28</v>
      </c>
    </row>
    <row r="18" spans="1:11" ht="15" x14ac:dyDescent="0.25">
      <c r="A18" s="22" t="s">
        <v>98</v>
      </c>
      <c r="B18">
        <v>615219.72</v>
      </c>
      <c r="C18">
        <v>815002.34</v>
      </c>
      <c r="D18" s="15">
        <v>560</v>
      </c>
      <c r="E18" s="15">
        <v>4</v>
      </c>
      <c r="F18" s="16">
        <v>560</v>
      </c>
      <c r="G18" s="16" t="s">
        <v>36</v>
      </c>
      <c r="I18" s="17" t="s">
        <v>38</v>
      </c>
      <c r="J18" s="23">
        <v>43116</v>
      </c>
      <c r="K18" s="22" t="s">
        <v>28</v>
      </c>
    </row>
    <row r="19" spans="1:11" ht="11.25" customHeight="1" x14ac:dyDescent="0.25">
      <c r="A19" s="22" t="s">
        <v>99</v>
      </c>
      <c r="B19">
        <v>615213.01</v>
      </c>
      <c r="C19">
        <v>815002.36</v>
      </c>
      <c r="D19" s="15">
        <v>560</v>
      </c>
      <c r="E19" s="15">
        <v>4.4000000000000004</v>
      </c>
      <c r="F19" s="16">
        <v>560</v>
      </c>
      <c r="G19" s="16" t="s">
        <v>36</v>
      </c>
      <c r="I19" s="17" t="s">
        <v>49</v>
      </c>
      <c r="J19" s="23">
        <v>43118</v>
      </c>
      <c r="K19" s="22" t="s">
        <v>28</v>
      </c>
    </row>
    <row r="20" spans="1:11" ht="15" x14ac:dyDescent="0.25">
      <c r="A20" s="22" t="s">
        <v>100</v>
      </c>
      <c r="B20">
        <v>615206.75</v>
      </c>
      <c r="C20">
        <v>815002.53</v>
      </c>
      <c r="D20" s="15">
        <v>560</v>
      </c>
      <c r="E20" s="15">
        <v>4.4000000000000004</v>
      </c>
      <c r="F20" s="16">
        <v>560</v>
      </c>
      <c r="G20" s="16" t="s">
        <v>36</v>
      </c>
      <c r="I20" s="17" t="s">
        <v>49</v>
      </c>
      <c r="J20" s="23">
        <v>43120</v>
      </c>
      <c r="K20" s="22" t="s">
        <v>28</v>
      </c>
    </row>
    <row r="21" spans="1:11" ht="15" x14ac:dyDescent="0.25">
      <c r="A21" s="22" t="s">
        <v>101</v>
      </c>
      <c r="B21">
        <v>615201.47</v>
      </c>
      <c r="C21">
        <v>815004.22</v>
      </c>
      <c r="D21" s="15">
        <v>560</v>
      </c>
      <c r="E21" s="15">
        <v>4.5999999999999996</v>
      </c>
      <c r="F21" s="16">
        <v>560</v>
      </c>
      <c r="G21" s="16" t="s">
        <v>36</v>
      </c>
      <c r="I21" s="17" t="s">
        <v>33</v>
      </c>
      <c r="J21" s="23">
        <v>43122</v>
      </c>
      <c r="K21" s="22" t="s">
        <v>28</v>
      </c>
    </row>
    <row r="22" spans="1:11" ht="15" x14ac:dyDescent="0.25">
      <c r="A22" s="22" t="s">
        <v>102</v>
      </c>
      <c r="B22">
        <v>615199.64</v>
      </c>
      <c r="C22">
        <v>815005.03</v>
      </c>
      <c r="D22" s="15">
        <v>560</v>
      </c>
      <c r="E22" s="15">
        <v>4.4000000000000004</v>
      </c>
      <c r="F22" s="16">
        <v>560</v>
      </c>
      <c r="G22" s="16" t="s">
        <v>36</v>
      </c>
      <c r="I22" s="17" t="s">
        <v>38</v>
      </c>
      <c r="J22" s="23">
        <v>43123</v>
      </c>
      <c r="K22" s="22" t="s">
        <v>28</v>
      </c>
    </row>
    <row r="23" spans="1:11" ht="15" x14ac:dyDescent="0.25">
      <c r="A23" s="22" t="s">
        <v>103</v>
      </c>
      <c r="B23">
        <v>615195.51</v>
      </c>
      <c r="C23">
        <v>815006.34</v>
      </c>
      <c r="D23" s="15">
        <v>560</v>
      </c>
      <c r="E23" s="15">
        <v>4.9000000000000004</v>
      </c>
      <c r="F23" s="16">
        <v>560</v>
      </c>
      <c r="G23" s="16" t="s">
        <v>36</v>
      </c>
      <c r="I23" s="17" t="s">
        <v>33</v>
      </c>
      <c r="J23" s="23">
        <v>43124</v>
      </c>
      <c r="K23" s="22" t="s">
        <v>28</v>
      </c>
    </row>
    <row r="24" spans="1:11" ht="15" x14ac:dyDescent="0.25">
      <c r="A24" s="22" t="s">
        <v>120</v>
      </c>
      <c r="B24">
        <v>615190.36</v>
      </c>
      <c r="C24">
        <v>815008.59</v>
      </c>
      <c r="D24" s="15">
        <v>560</v>
      </c>
      <c r="E24" s="15">
        <v>3.9</v>
      </c>
      <c r="F24" s="16">
        <v>560</v>
      </c>
      <c r="G24" s="16" t="s">
        <v>36</v>
      </c>
      <c r="I24" s="17" t="s">
        <v>33</v>
      </c>
      <c r="J24" s="23" t="s">
        <v>46</v>
      </c>
      <c r="K24" s="22" t="s">
        <v>28</v>
      </c>
    </row>
    <row r="25" spans="1:11" ht="15" x14ac:dyDescent="0.25">
      <c r="A25" s="22" t="s">
        <v>104</v>
      </c>
      <c r="B25">
        <v>615186.91</v>
      </c>
      <c r="C25">
        <v>815009.51</v>
      </c>
      <c r="D25" s="15">
        <v>560</v>
      </c>
      <c r="E25" s="15">
        <v>3.8</v>
      </c>
      <c r="F25" s="16">
        <v>560</v>
      </c>
      <c r="G25" s="16" t="s">
        <v>36</v>
      </c>
      <c r="I25" s="17" t="s">
        <v>33</v>
      </c>
      <c r="J25" s="23">
        <v>43133</v>
      </c>
      <c r="K25" s="22" t="s">
        <v>28</v>
      </c>
    </row>
    <row r="26" spans="1:11" ht="15" x14ac:dyDescent="0.25">
      <c r="A26" s="22" t="s">
        <v>105</v>
      </c>
      <c r="B26">
        <v>615182.63</v>
      </c>
      <c r="C26">
        <v>815010.77</v>
      </c>
      <c r="D26" s="15">
        <v>560</v>
      </c>
      <c r="E26" s="15">
        <v>3.1</v>
      </c>
      <c r="F26" s="16">
        <v>560</v>
      </c>
      <c r="G26" s="16" t="s">
        <v>36</v>
      </c>
      <c r="I26" s="17" t="s">
        <v>38</v>
      </c>
      <c r="J26" s="23">
        <v>43134</v>
      </c>
      <c r="K26" s="22" t="s">
        <v>28</v>
      </c>
    </row>
    <row r="27" spans="1:11" ht="15" x14ac:dyDescent="0.25">
      <c r="A27" s="22" t="s">
        <v>106</v>
      </c>
      <c r="B27">
        <v>615171.94999999995</v>
      </c>
      <c r="C27">
        <v>815014.59</v>
      </c>
      <c r="D27" s="15">
        <v>560</v>
      </c>
      <c r="E27" s="15">
        <v>3.8</v>
      </c>
      <c r="F27" s="16">
        <v>560</v>
      </c>
      <c r="G27" s="16" t="s">
        <v>36</v>
      </c>
      <c r="I27" s="17" t="s">
        <v>38</v>
      </c>
      <c r="J27" s="23">
        <v>43137</v>
      </c>
      <c r="K27" s="22" t="s">
        <v>28</v>
      </c>
    </row>
    <row r="28" spans="1:11" ht="15" x14ac:dyDescent="0.25">
      <c r="A28" s="22" t="s">
        <v>107</v>
      </c>
      <c r="B28">
        <v>615168.74</v>
      </c>
      <c r="C28">
        <v>815016.59</v>
      </c>
      <c r="D28" s="15">
        <v>560</v>
      </c>
      <c r="E28" s="15">
        <v>4</v>
      </c>
      <c r="F28" s="16">
        <v>560</v>
      </c>
      <c r="G28" s="16" t="s">
        <v>36</v>
      </c>
      <c r="I28" s="17" t="s">
        <v>49</v>
      </c>
      <c r="J28" s="23">
        <v>43138</v>
      </c>
      <c r="K28" s="22" t="s">
        <v>28</v>
      </c>
    </row>
    <row r="29" spans="1:11" ht="15" x14ac:dyDescent="0.25">
      <c r="A29" s="22" t="s">
        <v>108</v>
      </c>
      <c r="B29">
        <v>615162.48</v>
      </c>
      <c r="C29">
        <v>815020.53</v>
      </c>
      <c r="D29" s="15">
        <v>560</v>
      </c>
      <c r="E29" s="15">
        <v>3.3</v>
      </c>
      <c r="F29" s="16">
        <v>560</v>
      </c>
      <c r="G29" s="16" t="s">
        <v>36</v>
      </c>
      <c r="I29" s="17" t="s">
        <v>38</v>
      </c>
      <c r="J29" s="23">
        <v>43139</v>
      </c>
      <c r="K29" s="22" t="s">
        <v>28</v>
      </c>
    </row>
    <row r="30" spans="1:11" ht="15" x14ac:dyDescent="0.25">
      <c r="A30" s="22" t="s">
        <v>109</v>
      </c>
      <c r="B30">
        <v>615158.22</v>
      </c>
      <c r="C30">
        <v>815021.78</v>
      </c>
      <c r="D30" s="15">
        <v>560</v>
      </c>
      <c r="E30" s="15">
        <v>3.8</v>
      </c>
      <c r="F30" s="16">
        <v>560</v>
      </c>
      <c r="G30" s="16" t="s">
        <v>36</v>
      </c>
      <c r="I30" s="17" t="s">
        <v>38</v>
      </c>
      <c r="J30" s="23">
        <v>43141</v>
      </c>
      <c r="K30" s="22" t="s">
        <v>28</v>
      </c>
    </row>
    <row r="31" spans="1:11" ht="15" x14ac:dyDescent="0.25">
      <c r="A31" s="22" t="s">
        <v>110</v>
      </c>
      <c r="B31">
        <v>615152.63</v>
      </c>
      <c r="C31">
        <v>815022.07</v>
      </c>
      <c r="D31" s="15">
        <v>560</v>
      </c>
      <c r="E31" s="15">
        <v>3.5</v>
      </c>
      <c r="F31" s="16">
        <v>560</v>
      </c>
      <c r="G31" s="16" t="s">
        <v>36</v>
      </c>
      <c r="I31" s="17" t="s">
        <v>38</v>
      </c>
      <c r="J31" s="23">
        <v>43165</v>
      </c>
      <c r="K31" s="22" t="s">
        <v>28</v>
      </c>
    </row>
    <row r="32" spans="1:11" ht="15" x14ac:dyDescent="0.25">
      <c r="A32" s="22" t="s">
        <v>111</v>
      </c>
      <c r="B32">
        <v>615147.76</v>
      </c>
      <c r="C32">
        <v>815021.16</v>
      </c>
      <c r="D32" s="15">
        <v>560</v>
      </c>
      <c r="E32" s="15">
        <v>3.6</v>
      </c>
      <c r="F32" s="16">
        <v>560</v>
      </c>
      <c r="G32" s="16" t="s">
        <v>36</v>
      </c>
      <c r="I32" s="17" t="s">
        <v>38</v>
      </c>
      <c r="J32" s="23" t="s">
        <v>44</v>
      </c>
      <c r="K32" s="22" t="s">
        <v>28</v>
      </c>
    </row>
    <row r="33" spans="1:11" ht="13.5" customHeight="1" x14ac:dyDescent="0.25">
      <c r="A33" s="22" t="s">
        <v>112</v>
      </c>
      <c r="B33">
        <v>615143.86</v>
      </c>
      <c r="C33">
        <v>815020.85</v>
      </c>
      <c r="D33" s="15">
        <v>560</v>
      </c>
      <c r="E33" s="15">
        <v>3.4</v>
      </c>
      <c r="F33" s="16">
        <v>560</v>
      </c>
      <c r="G33" s="16" t="s">
        <v>36</v>
      </c>
      <c r="I33" s="17" t="s">
        <v>49</v>
      </c>
      <c r="J33" s="23">
        <v>43170</v>
      </c>
      <c r="K33" s="22" t="s">
        <v>28</v>
      </c>
    </row>
    <row r="34" spans="1:11" ht="15" x14ac:dyDescent="0.25">
      <c r="A34" s="22" t="s">
        <v>121</v>
      </c>
      <c r="B34">
        <v>615140.56000000006</v>
      </c>
      <c r="C34">
        <v>815020.67</v>
      </c>
      <c r="D34" s="15">
        <v>560</v>
      </c>
      <c r="E34" s="15">
        <v>4</v>
      </c>
      <c r="F34" s="16">
        <v>560</v>
      </c>
      <c r="G34" s="16" t="s">
        <v>36</v>
      </c>
      <c r="I34" s="17" t="s">
        <v>33</v>
      </c>
      <c r="J34" s="23">
        <v>43172</v>
      </c>
      <c r="K34" s="22" t="s">
        <v>28</v>
      </c>
    </row>
    <row r="35" spans="1:11" ht="15" x14ac:dyDescent="0.25">
      <c r="A35" s="22" t="s">
        <v>113</v>
      </c>
      <c r="B35">
        <v>615132.80000000005</v>
      </c>
      <c r="C35">
        <v>815020.6</v>
      </c>
      <c r="D35" s="15">
        <v>560</v>
      </c>
      <c r="E35" s="15">
        <v>2.5</v>
      </c>
      <c r="F35" s="16">
        <v>560</v>
      </c>
      <c r="G35" s="16" t="s">
        <v>36</v>
      </c>
      <c r="I35" s="17" t="s">
        <v>38</v>
      </c>
      <c r="J35" s="23">
        <v>43197</v>
      </c>
      <c r="K35" s="22" t="s">
        <v>28</v>
      </c>
    </row>
    <row r="36" spans="1:11" ht="15" x14ac:dyDescent="0.25">
      <c r="A36" s="22" t="s">
        <v>114</v>
      </c>
      <c r="B36">
        <v>615124.36</v>
      </c>
      <c r="C36">
        <v>815022.04</v>
      </c>
      <c r="D36" s="15">
        <v>560</v>
      </c>
      <c r="E36" s="15">
        <v>3.7</v>
      </c>
      <c r="F36" s="16">
        <v>560</v>
      </c>
      <c r="G36" s="16" t="s">
        <v>36</v>
      </c>
      <c r="I36" s="17" t="s">
        <v>38</v>
      </c>
      <c r="J36" s="23">
        <v>43215</v>
      </c>
      <c r="K36" s="22" t="s">
        <v>28</v>
      </c>
    </row>
    <row r="37" spans="1:11" ht="15" x14ac:dyDescent="0.25">
      <c r="A37" s="22" t="s">
        <v>123</v>
      </c>
      <c r="B37">
        <v>615122.4</v>
      </c>
      <c r="C37">
        <v>815022.37</v>
      </c>
      <c r="D37" s="15">
        <v>560</v>
      </c>
      <c r="E37" s="15">
        <v>3.3</v>
      </c>
      <c r="F37" s="16">
        <v>560</v>
      </c>
      <c r="G37" s="16" t="s">
        <v>36</v>
      </c>
      <c r="I37" s="17" t="s">
        <v>33</v>
      </c>
      <c r="J37" s="23">
        <v>43216</v>
      </c>
      <c r="K37" s="22" t="s">
        <v>28</v>
      </c>
    </row>
    <row r="38" spans="1:11" ht="15" x14ac:dyDescent="0.25">
      <c r="A38" s="22" t="s">
        <v>115</v>
      </c>
      <c r="B38">
        <v>615117.97</v>
      </c>
      <c r="C38">
        <v>815023.75</v>
      </c>
      <c r="D38" s="15">
        <v>560</v>
      </c>
      <c r="E38" s="15">
        <v>3.7</v>
      </c>
      <c r="F38" s="16">
        <v>560</v>
      </c>
      <c r="G38" s="16" t="s">
        <v>36</v>
      </c>
      <c r="I38" s="17" t="s">
        <v>40</v>
      </c>
      <c r="J38" s="23">
        <v>43217</v>
      </c>
      <c r="K38" s="22" t="s">
        <v>28</v>
      </c>
    </row>
    <row r="39" spans="1:11" ht="15" x14ac:dyDescent="0.25">
      <c r="A39" s="22" t="s">
        <v>116</v>
      </c>
      <c r="B39">
        <v>615111.35</v>
      </c>
      <c r="C39">
        <v>815025.89</v>
      </c>
      <c r="D39" s="15">
        <v>560</v>
      </c>
      <c r="E39" s="15">
        <v>4.3</v>
      </c>
      <c r="F39" s="16">
        <v>560</v>
      </c>
      <c r="G39" s="16" t="s">
        <v>36</v>
      </c>
      <c r="I39" s="17" t="s">
        <v>38</v>
      </c>
      <c r="J39" s="23">
        <v>43223</v>
      </c>
      <c r="K39" s="22" t="s">
        <v>28</v>
      </c>
    </row>
    <row r="40" spans="1:11" ht="15" x14ac:dyDescent="0.25">
      <c r="A40" s="22" t="s">
        <v>117</v>
      </c>
      <c r="B40">
        <v>615107.87</v>
      </c>
      <c r="C40">
        <v>815027.01</v>
      </c>
      <c r="D40" s="15">
        <v>560</v>
      </c>
      <c r="E40" s="15">
        <v>3.8</v>
      </c>
      <c r="F40" s="16">
        <v>560</v>
      </c>
      <c r="G40" s="16" t="s">
        <v>36</v>
      </c>
      <c r="I40" s="17" t="s">
        <v>34</v>
      </c>
      <c r="J40" s="23">
        <v>43225</v>
      </c>
      <c r="K40" s="22" t="s">
        <v>28</v>
      </c>
    </row>
    <row r="41" spans="1:11" ht="15" x14ac:dyDescent="0.25">
      <c r="A41" s="22" t="s">
        <v>125</v>
      </c>
      <c r="B41">
        <v>615100.43999999994</v>
      </c>
      <c r="C41">
        <v>815027.94</v>
      </c>
      <c r="D41" s="15">
        <v>560</v>
      </c>
      <c r="E41" s="15">
        <v>3.7</v>
      </c>
      <c r="F41" s="16">
        <v>560</v>
      </c>
      <c r="G41" s="16" t="s">
        <v>36</v>
      </c>
      <c r="I41" s="17" t="s">
        <v>33</v>
      </c>
      <c r="J41" s="23">
        <v>43227</v>
      </c>
      <c r="K41" s="22" t="s">
        <v>28</v>
      </c>
    </row>
    <row r="42" spans="1:11" ht="15" x14ac:dyDescent="0.25">
      <c r="A42" s="22" t="s">
        <v>118</v>
      </c>
      <c r="B42">
        <v>615095.21</v>
      </c>
      <c r="C42">
        <v>815028.86</v>
      </c>
      <c r="D42" s="15">
        <v>560</v>
      </c>
      <c r="E42" s="15">
        <v>2.9</v>
      </c>
      <c r="F42" s="16">
        <v>560</v>
      </c>
      <c r="G42" s="16" t="s">
        <v>36</v>
      </c>
      <c r="I42" s="17" t="s">
        <v>57</v>
      </c>
      <c r="J42" s="23">
        <v>43229</v>
      </c>
      <c r="K42" s="22" t="s">
        <v>28</v>
      </c>
    </row>
    <row r="43" spans="1:11" ht="15" x14ac:dyDescent="0.25">
      <c r="A43" s="22" t="s">
        <v>127</v>
      </c>
      <c r="B43">
        <v>615093.07999999996</v>
      </c>
      <c r="C43">
        <v>815029.22</v>
      </c>
      <c r="D43" s="15">
        <v>560</v>
      </c>
      <c r="E43" s="15">
        <v>2.9</v>
      </c>
      <c r="F43" s="16">
        <v>560</v>
      </c>
      <c r="G43" s="16" t="s">
        <v>36</v>
      </c>
      <c r="I43" s="17" t="s">
        <v>49</v>
      </c>
      <c r="J43" s="23">
        <v>43230</v>
      </c>
      <c r="K43" s="22" t="s">
        <v>28</v>
      </c>
    </row>
    <row r="44" spans="1:11" ht="15" x14ac:dyDescent="0.25">
      <c r="A44" s="22" t="s">
        <v>129</v>
      </c>
      <c r="B44">
        <v>615080.95999999996</v>
      </c>
      <c r="C44">
        <v>815031.05</v>
      </c>
      <c r="D44" s="15">
        <v>560</v>
      </c>
      <c r="E44" s="15">
        <v>2.7</v>
      </c>
      <c r="F44" s="16">
        <v>560</v>
      </c>
      <c r="G44" s="16" t="s">
        <v>36</v>
      </c>
      <c r="I44" s="17" t="s">
        <v>33</v>
      </c>
      <c r="J44" s="23">
        <v>43235</v>
      </c>
      <c r="K44" s="22" t="s">
        <v>28</v>
      </c>
    </row>
    <row r="45" spans="1:11" ht="15" x14ac:dyDescent="0.25">
      <c r="A45" s="22" t="s">
        <v>131</v>
      </c>
      <c r="B45">
        <v>615078.57999999996</v>
      </c>
      <c r="C45">
        <v>815031.21</v>
      </c>
      <c r="D45" s="15">
        <v>560</v>
      </c>
      <c r="E45" s="15">
        <v>2.9</v>
      </c>
      <c r="F45" s="16">
        <v>560</v>
      </c>
      <c r="G45" s="16" t="s">
        <v>36</v>
      </c>
      <c r="I45" s="17" t="s">
        <v>40</v>
      </c>
      <c r="J45" s="23">
        <v>43237</v>
      </c>
      <c r="K45" s="22" t="s">
        <v>28</v>
      </c>
    </row>
    <row r="46" spans="1:11" ht="15" x14ac:dyDescent="0.25">
      <c r="A46" s="22" t="s">
        <v>133</v>
      </c>
      <c r="B46">
        <v>615072.85</v>
      </c>
      <c r="C46">
        <v>815033.73</v>
      </c>
      <c r="D46" s="15">
        <v>560</v>
      </c>
      <c r="E46" s="15">
        <v>3.8</v>
      </c>
      <c r="F46" s="16">
        <v>560</v>
      </c>
      <c r="G46" s="16" t="s">
        <v>36</v>
      </c>
      <c r="I46" s="17" t="s">
        <v>33</v>
      </c>
      <c r="J46" s="23">
        <v>43242</v>
      </c>
      <c r="K46" s="22" t="s">
        <v>28</v>
      </c>
    </row>
    <row r="47" spans="1:11" ht="15" x14ac:dyDescent="0.25">
      <c r="A47" s="22" t="s">
        <v>155</v>
      </c>
      <c r="B47">
        <v>615071.19999999995</v>
      </c>
      <c r="C47">
        <v>815034.52</v>
      </c>
      <c r="D47" s="15">
        <v>560</v>
      </c>
      <c r="E47" s="15">
        <v>3.6</v>
      </c>
      <c r="F47" s="16">
        <v>560</v>
      </c>
      <c r="G47" s="16" t="s">
        <v>36</v>
      </c>
      <c r="I47" s="17" t="s">
        <v>38</v>
      </c>
      <c r="J47" s="23" t="s">
        <v>156</v>
      </c>
      <c r="K47" s="22" t="s">
        <v>28</v>
      </c>
    </row>
    <row r="48" spans="1:11" ht="15" x14ac:dyDescent="0.25">
      <c r="A48" s="22" t="s">
        <v>135</v>
      </c>
      <c r="B48">
        <v>615067.93000000005</v>
      </c>
      <c r="C48">
        <v>815035.38</v>
      </c>
      <c r="D48" s="15">
        <v>560</v>
      </c>
      <c r="E48" s="15">
        <v>3.5</v>
      </c>
      <c r="F48" s="16">
        <v>560</v>
      </c>
      <c r="G48" s="16" t="s">
        <v>36</v>
      </c>
      <c r="I48" s="17" t="s">
        <v>38</v>
      </c>
      <c r="J48" s="23">
        <v>43246</v>
      </c>
      <c r="K48" s="22" t="s">
        <v>28</v>
      </c>
    </row>
    <row r="49" spans="1:11" ht="15" x14ac:dyDescent="0.25">
      <c r="A49" s="22" t="s">
        <v>137</v>
      </c>
      <c r="B49">
        <v>615061.88</v>
      </c>
      <c r="C49">
        <v>815035.19</v>
      </c>
      <c r="D49" s="15">
        <v>560</v>
      </c>
      <c r="E49" s="15">
        <v>3.1</v>
      </c>
      <c r="F49" s="16">
        <v>560</v>
      </c>
      <c r="G49" s="16" t="s">
        <v>36</v>
      </c>
      <c r="I49" s="17" t="s">
        <v>38</v>
      </c>
      <c r="J49" s="23">
        <v>43250</v>
      </c>
      <c r="K49" s="22" t="s">
        <v>28</v>
      </c>
    </row>
    <row r="50" spans="1:11" ht="15" x14ac:dyDescent="0.25">
      <c r="A50" s="22" t="s">
        <v>139</v>
      </c>
      <c r="B50">
        <v>615052.4</v>
      </c>
      <c r="C50">
        <v>815033.39</v>
      </c>
      <c r="D50" s="15">
        <v>560</v>
      </c>
      <c r="E50" s="15">
        <v>4</v>
      </c>
      <c r="F50" s="16">
        <v>560</v>
      </c>
      <c r="G50" s="16" t="s">
        <v>36</v>
      </c>
      <c r="I50" s="17" t="s">
        <v>33</v>
      </c>
      <c r="J50" s="23">
        <v>43255</v>
      </c>
      <c r="K50" s="22" t="s">
        <v>28</v>
      </c>
    </row>
    <row r="51" spans="1:11" ht="15" x14ac:dyDescent="0.25">
      <c r="A51" s="22" t="s">
        <v>141</v>
      </c>
      <c r="B51">
        <v>615049.04</v>
      </c>
      <c r="C51">
        <v>815033.54</v>
      </c>
      <c r="D51" s="15">
        <v>560</v>
      </c>
      <c r="E51" s="15">
        <v>4.4000000000000004</v>
      </c>
      <c r="F51" s="16">
        <v>560</v>
      </c>
      <c r="G51" s="16" t="s">
        <v>36</v>
      </c>
      <c r="I51" s="17" t="s">
        <v>49</v>
      </c>
      <c r="J51" s="23">
        <v>43256</v>
      </c>
      <c r="K51" s="22" t="s">
        <v>28</v>
      </c>
    </row>
    <row r="52" spans="1:11" ht="15" x14ac:dyDescent="0.25">
      <c r="A52" s="22" t="s">
        <v>143</v>
      </c>
      <c r="B52">
        <v>615040.80000000005</v>
      </c>
      <c r="C52">
        <v>815037.35</v>
      </c>
      <c r="D52" s="15">
        <v>560</v>
      </c>
      <c r="E52" s="15">
        <v>3.2</v>
      </c>
      <c r="F52" s="16">
        <v>560</v>
      </c>
      <c r="G52" s="16" t="s">
        <v>36</v>
      </c>
      <c r="I52" s="17" t="s">
        <v>38</v>
      </c>
      <c r="J52" s="23">
        <v>43266</v>
      </c>
      <c r="K52" s="22" t="s">
        <v>28</v>
      </c>
    </row>
    <row r="53" spans="1:11" ht="15" x14ac:dyDescent="0.25">
      <c r="A53" s="22" t="s">
        <v>145</v>
      </c>
      <c r="B53">
        <v>615031.93999999994</v>
      </c>
      <c r="C53">
        <v>815040.04</v>
      </c>
      <c r="D53" s="15">
        <v>560</v>
      </c>
      <c r="E53" s="15">
        <v>4.0999999999999996</v>
      </c>
      <c r="F53" s="16">
        <v>560</v>
      </c>
      <c r="G53" s="16" t="s">
        <v>36</v>
      </c>
      <c r="I53" s="17" t="s">
        <v>49</v>
      </c>
      <c r="J53" s="23">
        <v>43276</v>
      </c>
      <c r="K53" s="22" t="s">
        <v>28</v>
      </c>
    </row>
    <row r="54" spans="1:11" ht="15" x14ac:dyDescent="0.25">
      <c r="A54" s="22" t="s">
        <v>119</v>
      </c>
      <c r="B54">
        <v>615026.22</v>
      </c>
      <c r="C54">
        <v>815039.86</v>
      </c>
      <c r="D54" s="15">
        <v>560</v>
      </c>
      <c r="E54" s="15">
        <v>3.5</v>
      </c>
      <c r="F54" s="16">
        <v>560</v>
      </c>
      <c r="G54" s="16" t="s">
        <v>36</v>
      </c>
      <c r="I54" s="17" t="s">
        <v>33</v>
      </c>
      <c r="J54" s="23">
        <v>43299</v>
      </c>
      <c r="K54" s="22" t="s">
        <v>28</v>
      </c>
    </row>
    <row r="55" spans="1:11" ht="15" x14ac:dyDescent="0.25">
      <c r="A55" s="22" t="s">
        <v>147</v>
      </c>
      <c r="B55">
        <v>615012.1</v>
      </c>
      <c r="C55">
        <v>815041.24</v>
      </c>
      <c r="D55" s="15">
        <v>560</v>
      </c>
      <c r="E55" s="15">
        <v>3.2</v>
      </c>
      <c r="F55" s="16">
        <v>560</v>
      </c>
      <c r="G55" s="16" t="s">
        <v>36</v>
      </c>
      <c r="I55" s="17" t="s">
        <v>38</v>
      </c>
      <c r="J55" s="23">
        <v>43336</v>
      </c>
      <c r="K55" s="22" t="s">
        <v>28</v>
      </c>
    </row>
    <row r="56" spans="1:11" ht="15" x14ac:dyDescent="0.25">
      <c r="A56" s="22" t="s">
        <v>149</v>
      </c>
      <c r="B56">
        <v>615007.15</v>
      </c>
      <c r="C56">
        <v>815041.3</v>
      </c>
      <c r="D56" s="15">
        <v>560</v>
      </c>
      <c r="E56" s="15">
        <v>3.4</v>
      </c>
      <c r="F56" s="16">
        <v>560</v>
      </c>
      <c r="G56" s="16" t="s">
        <v>36</v>
      </c>
      <c r="I56" s="17" t="s">
        <v>150</v>
      </c>
      <c r="J56" s="23">
        <v>43363</v>
      </c>
      <c r="K56" s="22" t="s">
        <v>28</v>
      </c>
    </row>
    <row r="57" spans="1:11" ht="15" x14ac:dyDescent="0.25">
      <c r="A57" s="22" t="s">
        <v>152</v>
      </c>
      <c r="B57">
        <v>615005.4</v>
      </c>
      <c r="C57">
        <v>815041.83</v>
      </c>
      <c r="D57" s="15">
        <v>560</v>
      </c>
      <c r="E57" s="15">
        <v>3.3</v>
      </c>
      <c r="F57" s="16">
        <v>560</v>
      </c>
      <c r="G57" s="16" t="s">
        <v>36</v>
      </c>
      <c r="I57" s="17" t="s">
        <v>153</v>
      </c>
      <c r="J57" s="23">
        <v>43322</v>
      </c>
      <c r="K57" s="22" t="s">
        <v>28</v>
      </c>
    </row>
    <row r="58" spans="1:11" ht="15" x14ac:dyDescent="0.25">
      <c r="A58" s="44" t="s">
        <v>159</v>
      </c>
      <c r="B58" s="45" t="s">
        <v>174</v>
      </c>
      <c r="C58" s="45" t="s">
        <v>175</v>
      </c>
      <c r="D58" s="15">
        <v>560</v>
      </c>
      <c r="F58" s="16">
        <v>560</v>
      </c>
      <c r="G58" s="16" t="s">
        <v>36</v>
      </c>
      <c r="J58" s="23"/>
      <c r="K58" s="22" t="s">
        <v>28</v>
      </c>
    </row>
    <row r="59" spans="1:11" ht="15" x14ac:dyDescent="0.25">
      <c r="A59" s="44" t="s">
        <v>160</v>
      </c>
      <c r="B59" s="45" t="s">
        <v>176</v>
      </c>
      <c r="C59" s="45" t="s">
        <v>177</v>
      </c>
      <c r="D59" s="15">
        <v>560</v>
      </c>
      <c r="F59" s="16">
        <v>560</v>
      </c>
      <c r="G59" s="16" t="s">
        <v>36</v>
      </c>
      <c r="J59" s="23"/>
      <c r="K59" s="22" t="s">
        <v>28</v>
      </c>
    </row>
    <row r="60" spans="1:11" ht="15" x14ac:dyDescent="0.25">
      <c r="A60" s="44" t="s">
        <v>161</v>
      </c>
      <c r="B60" s="45" t="s">
        <v>178</v>
      </c>
      <c r="C60" s="45" t="s">
        <v>179</v>
      </c>
      <c r="D60" s="15">
        <v>560</v>
      </c>
      <c r="F60" s="16">
        <v>560</v>
      </c>
      <c r="G60" s="16" t="s">
        <v>36</v>
      </c>
      <c r="J60" s="23"/>
      <c r="K60" s="22" t="s">
        <v>28</v>
      </c>
    </row>
    <row r="61" spans="1:11" ht="15" x14ac:dyDescent="0.25">
      <c r="A61" s="44" t="s">
        <v>162</v>
      </c>
      <c r="B61" s="45" t="s">
        <v>180</v>
      </c>
      <c r="C61" s="45" t="s">
        <v>181</v>
      </c>
      <c r="D61" s="15">
        <v>560</v>
      </c>
      <c r="F61" s="16">
        <v>560</v>
      </c>
      <c r="G61" s="16" t="s">
        <v>36</v>
      </c>
      <c r="J61" s="23"/>
      <c r="K61" s="22" t="s">
        <v>28</v>
      </c>
    </row>
    <row r="62" spans="1:11" ht="15" x14ac:dyDescent="0.25">
      <c r="A62" s="44" t="s">
        <v>163</v>
      </c>
      <c r="B62" s="45" t="s">
        <v>182</v>
      </c>
      <c r="C62" s="45" t="s">
        <v>183</v>
      </c>
      <c r="D62" s="15">
        <v>560</v>
      </c>
      <c r="E62" s="15">
        <v>4.2</v>
      </c>
      <c r="F62" s="16">
        <v>560</v>
      </c>
      <c r="G62" s="16" t="s">
        <v>36</v>
      </c>
      <c r="I62" s="17" t="s">
        <v>38</v>
      </c>
      <c r="J62" s="23">
        <v>44224</v>
      </c>
      <c r="K62" s="22" t="s">
        <v>28</v>
      </c>
    </row>
    <row r="63" spans="1:11" ht="15" x14ac:dyDescent="0.25">
      <c r="A63" s="44" t="s">
        <v>164</v>
      </c>
      <c r="B63" s="45" t="s">
        <v>184</v>
      </c>
      <c r="C63" s="45" t="s">
        <v>185</v>
      </c>
      <c r="D63" s="15">
        <v>560</v>
      </c>
      <c r="E63" s="15">
        <v>3.6</v>
      </c>
      <c r="F63" s="16">
        <v>560</v>
      </c>
      <c r="G63" s="16" t="s">
        <v>36</v>
      </c>
      <c r="I63" s="17" t="s">
        <v>38</v>
      </c>
      <c r="J63" s="23">
        <v>44225</v>
      </c>
      <c r="K63" s="22" t="s">
        <v>28</v>
      </c>
    </row>
    <row r="64" spans="1:11" ht="15" x14ac:dyDescent="0.25">
      <c r="A64" s="44" t="s">
        <v>167</v>
      </c>
      <c r="B64" s="45" t="s">
        <v>186</v>
      </c>
      <c r="C64" s="45" t="s">
        <v>187</v>
      </c>
      <c r="D64" s="15">
        <v>560</v>
      </c>
      <c r="E64" s="15">
        <v>3.7</v>
      </c>
      <c r="F64" s="16">
        <v>560</v>
      </c>
      <c r="G64" s="16" t="s">
        <v>36</v>
      </c>
      <c r="I64" s="17" t="s">
        <v>170</v>
      </c>
      <c r="J64" s="23">
        <v>44228</v>
      </c>
      <c r="K64" s="22" t="s">
        <v>28</v>
      </c>
    </row>
    <row r="65" spans="1:11" ht="15" x14ac:dyDescent="0.25">
      <c r="A65" s="44" t="s">
        <v>168</v>
      </c>
      <c r="B65" s="45" t="s">
        <v>188</v>
      </c>
      <c r="C65" s="45" t="s">
        <v>189</v>
      </c>
      <c r="D65" s="15">
        <v>560</v>
      </c>
      <c r="E65" s="15">
        <v>3.9</v>
      </c>
      <c r="F65" s="16">
        <v>560</v>
      </c>
      <c r="G65" s="16" t="s">
        <v>36</v>
      </c>
      <c r="I65" s="17" t="s">
        <v>38</v>
      </c>
      <c r="J65" s="23">
        <v>44231</v>
      </c>
      <c r="K65" s="22" t="s">
        <v>28</v>
      </c>
    </row>
    <row r="66" spans="1:11" ht="15" x14ac:dyDescent="0.25">
      <c r="A66" s="44" t="s">
        <v>169</v>
      </c>
      <c r="B66" s="45" t="s">
        <v>190</v>
      </c>
      <c r="C66" s="45" t="s">
        <v>191</v>
      </c>
      <c r="D66" s="15">
        <v>560</v>
      </c>
      <c r="E66" s="15">
        <v>3.2</v>
      </c>
      <c r="F66" s="16">
        <v>560</v>
      </c>
      <c r="G66" s="16" t="s">
        <v>36</v>
      </c>
      <c r="I66" s="17" t="s">
        <v>38</v>
      </c>
      <c r="J66" s="23">
        <v>44233</v>
      </c>
      <c r="K66" s="22" t="s">
        <v>28</v>
      </c>
    </row>
    <row r="67" spans="1:11" ht="15" x14ac:dyDescent="0.25">
      <c r="A67" s="44" t="s">
        <v>194</v>
      </c>
      <c r="B67" s="45" t="s">
        <v>192</v>
      </c>
      <c r="C67" s="45" t="s">
        <v>193</v>
      </c>
      <c r="D67" s="15">
        <v>560</v>
      </c>
      <c r="F67" s="16">
        <v>560</v>
      </c>
      <c r="G67" s="16" t="s">
        <v>36</v>
      </c>
      <c r="J67" s="23"/>
      <c r="K67" s="22" t="s">
        <v>28</v>
      </c>
    </row>
    <row r="68" spans="1:11" ht="15" x14ac:dyDescent="0.25">
      <c r="A68" s="46" t="s">
        <v>205</v>
      </c>
      <c r="B68" s="59" t="s">
        <v>216</v>
      </c>
      <c r="C68" s="59" t="s">
        <v>217</v>
      </c>
      <c r="D68" s="15">
        <v>560</v>
      </c>
      <c r="F68" s="16">
        <v>560</v>
      </c>
      <c r="G68" s="16" t="s">
        <v>36</v>
      </c>
      <c r="J68" s="23"/>
      <c r="K68" s="22" t="s">
        <v>28</v>
      </c>
    </row>
    <row r="69" spans="1:11" ht="15" x14ac:dyDescent="0.25">
      <c r="A69" s="46" t="s">
        <v>206</v>
      </c>
      <c r="B69" s="59" t="s">
        <v>218</v>
      </c>
      <c r="C69" s="59" t="s">
        <v>217</v>
      </c>
      <c r="D69" s="15">
        <v>560</v>
      </c>
      <c r="E69" s="15">
        <v>4</v>
      </c>
      <c r="F69" s="16">
        <v>560</v>
      </c>
      <c r="G69" s="16" t="s">
        <v>36</v>
      </c>
      <c r="I69" s="17" t="s">
        <v>170</v>
      </c>
      <c r="J69" s="23">
        <v>44265</v>
      </c>
      <c r="K69" s="22" t="s">
        <v>28</v>
      </c>
    </row>
    <row r="70" spans="1:11" ht="15" x14ac:dyDescent="0.25">
      <c r="A70" s="46" t="s">
        <v>261</v>
      </c>
      <c r="B70" s="59" t="s">
        <v>219</v>
      </c>
      <c r="C70" s="59" t="s">
        <v>220</v>
      </c>
      <c r="D70" s="15">
        <v>560</v>
      </c>
      <c r="E70" s="15">
        <v>3.2</v>
      </c>
      <c r="F70" s="16">
        <v>560</v>
      </c>
      <c r="G70" s="16" t="s">
        <v>36</v>
      </c>
      <c r="I70" s="17" t="s">
        <v>311</v>
      </c>
      <c r="J70" s="23">
        <v>44266</v>
      </c>
      <c r="K70" s="22" t="s">
        <v>28</v>
      </c>
    </row>
    <row r="71" spans="1:11" ht="15" x14ac:dyDescent="0.25">
      <c r="A71" s="46" t="s">
        <v>262</v>
      </c>
      <c r="B71" s="59" t="s">
        <v>221</v>
      </c>
      <c r="C71" s="59" t="s">
        <v>222</v>
      </c>
      <c r="D71" s="15">
        <v>560</v>
      </c>
      <c r="E71" s="15">
        <v>3.3</v>
      </c>
      <c r="F71" s="16">
        <v>560</v>
      </c>
      <c r="G71" s="16" t="s">
        <v>36</v>
      </c>
      <c r="I71" s="17" t="s">
        <v>170</v>
      </c>
      <c r="J71" s="23">
        <v>44267</v>
      </c>
      <c r="K71" s="22" t="s">
        <v>28</v>
      </c>
    </row>
    <row r="72" spans="1:11" ht="15" x14ac:dyDescent="0.25">
      <c r="A72" s="46" t="s">
        <v>263</v>
      </c>
      <c r="B72" s="59" t="s">
        <v>223</v>
      </c>
      <c r="C72" s="59" t="s">
        <v>224</v>
      </c>
      <c r="D72" s="15">
        <v>560</v>
      </c>
      <c r="E72" s="15">
        <v>3.5</v>
      </c>
      <c r="F72" s="16">
        <v>560</v>
      </c>
      <c r="G72" s="16" t="s">
        <v>36</v>
      </c>
      <c r="I72" s="17" t="s">
        <v>170</v>
      </c>
      <c r="J72" s="23">
        <v>44270</v>
      </c>
      <c r="K72" s="22" t="s">
        <v>28</v>
      </c>
    </row>
    <row r="73" spans="1:11" ht="15" x14ac:dyDescent="0.25">
      <c r="A73" s="46" t="s">
        <v>264</v>
      </c>
      <c r="B73" s="59" t="s">
        <v>225</v>
      </c>
      <c r="C73" s="59" t="s">
        <v>193</v>
      </c>
      <c r="D73" s="15">
        <v>560</v>
      </c>
      <c r="E73" s="15">
        <v>3.9</v>
      </c>
      <c r="F73" s="16">
        <v>560</v>
      </c>
      <c r="G73" s="16" t="s">
        <v>36</v>
      </c>
      <c r="I73" s="17" t="s">
        <v>170</v>
      </c>
      <c r="J73" s="23">
        <v>44274</v>
      </c>
      <c r="K73" s="22" t="s">
        <v>28</v>
      </c>
    </row>
    <row r="74" spans="1:11" ht="15" x14ac:dyDescent="0.25">
      <c r="A74" s="46" t="s">
        <v>265</v>
      </c>
      <c r="B74" s="59" t="s">
        <v>226</v>
      </c>
      <c r="C74" s="59" t="s">
        <v>227</v>
      </c>
      <c r="D74" s="15">
        <v>560</v>
      </c>
      <c r="E74" s="15">
        <v>4.0999999999999996</v>
      </c>
      <c r="F74" s="16">
        <v>560</v>
      </c>
      <c r="G74" s="16" t="s">
        <v>36</v>
      </c>
      <c r="I74" s="17" t="s">
        <v>153</v>
      </c>
      <c r="J74" s="23">
        <v>44276</v>
      </c>
      <c r="K74" s="22" t="s">
        <v>28</v>
      </c>
    </row>
    <row r="75" spans="1:11" ht="15" x14ac:dyDescent="0.25">
      <c r="A75" s="46" t="s">
        <v>266</v>
      </c>
      <c r="B75" s="59" t="s">
        <v>228</v>
      </c>
      <c r="C75" s="59" t="s">
        <v>229</v>
      </c>
      <c r="D75" s="15">
        <v>560</v>
      </c>
      <c r="E75" s="15">
        <v>2.9</v>
      </c>
      <c r="F75" s="16">
        <v>560</v>
      </c>
      <c r="G75" s="16" t="s">
        <v>36</v>
      </c>
      <c r="I75" s="17" t="s">
        <v>170</v>
      </c>
      <c r="J75" s="23">
        <v>44278</v>
      </c>
      <c r="K75" s="22" t="s">
        <v>28</v>
      </c>
    </row>
    <row r="76" spans="1:11" ht="15" x14ac:dyDescent="0.25">
      <c r="A76" s="46" t="s">
        <v>267</v>
      </c>
      <c r="B76" s="59" t="s">
        <v>230</v>
      </c>
      <c r="C76" s="59" t="s">
        <v>231</v>
      </c>
      <c r="D76" s="15">
        <v>560</v>
      </c>
      <c r="E76" s="15">
        <v>3.3</v>
      </c>
      <c r="F76" s="16">
        <v>560</v>
      </c>
      <c r="G76" s="16" t="s">
        <v>36</v>
      </c>
      <c r="I76" s="17" t="s">
        <v>170</v>
      </c>
      <c r="J76" s="23">
        <v>44281</v>
      </c>
      <c r="K76" s="22" t="s">
        <v>28</v>
      </c>
    </row>
    <row r="77" spans="1:11" ht="15" x14ac:dyDescent="0.25">
      <c r="A77" s="46" t="s">
        <v>268</v>
      </c>
      <c r="B77" s="59" t="s">
        <v>232</v>
      </c>
      <c r="C77" s="59" t="s">
        <v>233</v>
      </c>
      <c r="D77" s="15">
        <v>560</v>
      </c>
      <c r="E77" s="15">
        <v>3.9</v>
      </c>
      <c r="F77" s="16">
        <v>560</v>
      </c>
      <c r="G77" s="16" t="s">
        <v>36</v>
      </c>
      <c r="I77" s="17" t="s">
        <v>170</v>
      </c>
      <c r="J77" s="23">
        <v>44292</v>
      </c>
      <c r="K77" s="22" t="s">
        <v>28</v>
      </c>
    </row>
    <row r="78" spans="1:11" ht="15" x14ac:dyDescent="0.25">
      <c r="A78" s="46" t="s">
        <v>269</v>
      </c>
      <c r="B78" s="59" t="s">
        <v>234</v>
      </c>
      <c r="C78" s="59" t="s">
        <v>235</v>
      </c>
      <c r="D78" s="15">
        <v>560</v>
      </c>
      <c r="E78" s="15">
        <v>3.9</v>
      </c>
      <c r="F78" s="16">
        <v>560</v>
      </c>
      <c r="G78" s="16" t="s">
        <v>36</v>
      </c>
      <c r="I78" s="17" t="s">
        <v>170</v>
      </c>
      <c r="J78" s="23">
        <v>44294</v>
      </c>
      <c r="K78" s="22" t="s">
        <v>28</v>
      </c>
    </row>
    <row r="79" spans="1:11" ht="15" x14ac:dyDescent="0.25">
      <c r="A79" s="46" t="s">
        <v>270</v>
      </c>
      <c r="B79" s="59" t="s">
        <v>236</v>
      </c>
      <c r="C79" s="59" t="s">
        <v>237</v>
      </c>
      <c r="D79" s="15">
        <v>560</v>
      </c>
      <c r="E79" s="15">
        <v>3.8</v>
      </c>
      <c r="F79" s="16">
        <v>560</v>
      </c>
      <c r="G79" s="16" t="s">
        <v>36</v>
      </c>
      <c r="I79" s="17" t="s">
        <v>281</v>
      </c>
      <c r="J79" s="23">
        <v>44304</v>
      </c>
      <c r="K79" s="22" t="s">
        <v>28</v>
      </c>
    </row>
    <row r="80" spans="1:11" ht="15" x14ac:dyDescent="0.25">
      <c r="A80" s="46" t="s">
        <v>271</v>
      </c>
      <c r="B80" s="59" t="s">
        <v>238</v>
      </c>
      <c r="C80" s="59" t="s">
        <v>239</v>
      </c>
      <c r="D80" s="15">
        <v>560</v>
      </c>
      <c r="E80" s="15">
        <v>4.0999999999999996</v>
      </c>
      <c r="F80" s="16">
        <v>560</v>
      </c>
      <c r="G80" s="16" t="s">
        <v>36</v>
      </c>
      <c r="I80" s="17" t="s">
        <v>282</v>
      </c>
      <c r="J80" s="23">
        <v>44307</v>
      </c>
      <c r="K80" s="22" t="s">
        <v>28</v>
      </c>
    </row>
    <row r="81" spans="1:11" ht="15" x14ac:dyDescent="0.25">
      <c r="A81" s="46" t="s">
        <v>272</v>
      </c>
      <c r="B81" s="59" t="s">
        <v>240</v>
      </c>
      <c r="C81" s="59" t="s">
        <v>241</v>
      </c>
      <c r="D81" s="15">
        <v>560</v>
      </c>
      <c r="E81" s="15">
        <v>3.3</v>
      </c>
      <c r="F81" s="16">
        <v>560</v>
      </c>
      <c r="G81" s="16" t="s">
        <v>36</v>
      </c>
      <c r="I81" s="17" t="s">
        <v>283</v>
      </c>
      <c r="J81" s="23">
        <v>44310</v>
      </c>
      <c r="K81" s="22" t="s">
        <v>28</v>
      </c>
    </row>
    <row r="82" spans="1:11" ht="15" x14ac:dyDescent="0.25">
      <c r="A82" s="46" t="s">
        <v>273</v>
      </c>
      <c r="B82" s="59" t="s">
        <v>242</v>
      </c>
      <c r="C82" s="59" t="s">
        <v>243</v>
      </c>
      <c r="D82" s="15">
        <v>560</v>
      </c>
      <c r="E82" s="15">
        <v>3.4</v>
      </c>
      <c r="F82" s="16">
        <v>560</v>
      </c>
      <c r="G82" s="16" t="s">
        <v>36</v>
      </c>
      <c r="I82" s="17" t="s">
        <v>284</v>
      </c>
      <c r="J82" s="23">
        <v>44312</v>
      </c>
      <c r="K82" s="22" t="s">
        <v>28</v>
      </c>
    </row>
    <row r="83" spans="1:11" ht="15" x14ac:dyDescent="0.25">
      <c r="A83" s="46" t="s">
        <v>274</v>
      </c>
      <c r="B83" s="59" t="s">
        <v>244</v>
      </c>
      <c r="C83" s="59" t="s">
        <v>245</v>
      </c>
      <c r="D83" s="15">
        <v>560</v>
      </c>
      <c r="E83" s="15">
        <v>4.0999999999999996</v>
      </c>
      <c r="F83" s="16">
        <v>560</v>
      </c>
      <c r="G83" s="16" t="s">
        <v>36</v>
      </c>
      <c r="I83" s="17" t="s">
        <v>285</v>
      </c>
      <c r="J83" s="23">
        <v>44314</v>
      </c>
      <c r="K83" s="22" t="s">
        <v>28</v>
      </c>
    </row>
    <row r="84" spans="1:11" ht="15" x14ac:dyDescent="0.25">
      <c r="A84" s="46" t="s">
        <v>275</v>
      </c>
      <c r="B84" s="59" t="s">
        <v>293</v>
      </c>
      <c r="C84" s="59" t="s">
        <v>294</v>
      </c>
      <c r="D84" s="15">
        <v>560</v>
      </c>
      <c r="E84" s="15">
        <v>3.4</v>
      </c>
      <c r="F84" s="16">
        <v>560</v>
      </c>
      <c r="G84" s="16" t="s">
        <v>36</v>
      </c>
      <c r="I84" s="17" t="s">
        <v>311</v>
      </c>
      <c r="J84" s="23">
        <v>44316</v>
      </c>
      <c r="K84" s="22" t="s">
        <v>28</v>
      </c>
    </row>
    <row r="85" spans="1:11" ht="15" x14ac:dyDescent="0.25">
      <c r="A85" s="46" t="s">
        <v>276</v>
      </c>
      <c r="B85" s="59" t="s">
        <v>295</v>
      </c>
      <c r="C85" s="59" t="s">
        <v>296</v>
      </c>
      <c r="D85" s="15">
        <v>560</v>
      </c>
      <c r="E85" s="15">
        <v>3.5</v>
      </c>
      <c r="F85" s="16">
        <v>560</v>
      </c>
      <c r="G85" s="16" t="s">
        <v>36</v>
      </c>
      <c r="I85" s="17" t="s">
        <v>312</v>
      </c>
      <c r="J85" s="23">
        <v>44317</v>
      </c>
      <c r="K85" s="22" t="s">
        <v>28</v>
      </c>
    </row>
    <row r="86" spans="1:11" ht="15" x14ac:dyDescent="0.25">
      <c r="A86" s="46" t="s">
        <v>277</v>
      </c>
      <c r="B86" s="59" t="s">
        <v>297</v>
      </c>
      <c r="C86" s="59" t="s">
        <v>298</v>
      </c>
      <c r="D86" s="15">
        <v>560</v>
      </c>
      <c r="E86" s="15">
        <v>3.5</v>
      </c>
      <c r="F86" s="16">
        <v>560</v>
      </c>
      <c r="G86" s="16" t="s">
        <v>36</v>
      </c>
      <c r="I86" s="17" t="s">
        <v>313</v>
      </c>
      <c r="J86" s="23">
        <v>44318</v>
      </c>
      <c r="K86" s="22" t="s">
        <v>28</v>
      </c>
    </row>
    <row r="87" spans="1:11" ht="15" x14ac:dyDescent="0.25">
      <c r="A87" s="46" t="s">
        <v>278</v>
      </c>
      <c r="B87" s="59" t="s">
        <v>299</v>
      </c>
      <c r="C87" s="59" t="s">
        <v>300</v>
      </c>
      <c r="D87" s="15">
        <v>560</v>
      </c>
      <c r="E87" s="15">
        <v>3.7</v>
      </c>
      <c r="F87" s="16">
        <v>560</v>
      </c>
      <c r="G87" s="16" t="s">
        <v>36</v>
      </c>
      <c r="I87" s="17" t="s">
        <v>314</v>
      </c>
      <c r="J87" s="23">
        <v>44323</v>
      </c>
      <c r="K87" s="22" t="s">
        <v>28</v>
      </c>
    </row>
    <row r="88" spans="1:11" ht="15" x14ac:dyDescent="0.25">
      <c r="A88" s="46" t="s">
        <v>279</v>
      </c>
      <c r="B88" s="59" t="s">
        <v>301</v>
      </c>
      <c r="C88" s="59" t="s">
        <v>302</v>
      </c>
      <c r="D88" s="15">
        <v>560</v>
      </c>
      <c r="E88" s="15">
        <v>4.0999999999999996</v>
      </c>
      <c r="F88" s="16">
        <v>560</v>
      </c>
      <c r="G88" s="16" t="s">
        <v>36</v>
      </c>
      <c r="I88" s="17" t="s">
        <v>314</v>
      </c>
      <c r="J88" s="23">
        <v>44326</v>
      </c>
      <c r="K88" s="22" t="s">
        <v>28</v>
      </c>
    </row>
    <row r="89" spans="1:11" ht="15" x14ac:dyDescent="0.25">
      <c r="A89" s="46" t="s">
        <v>280</v>
      </c>
      <c r="B89" s="59" t="s">
        <v>303</v>
      </c>
      <c r="C89" s="59" t="s">
        <v>304</v>
      </c>
      <c r="D89" s="15">
        <v>560</v>
      </c>
      <c r="E89" s="15">
        <v>3.8</v>
      </c>
      <c r="F89" s="16">
        <v>560</v>
      </c>
      <c r="G89" s="16" t="s">
        <v>36</v>
      </c>
      <c r="I89" s="17" t="s">
        <v>286</v>
      </c>
      <c r="J89" s="23">
        <v>44328</v>
      </c>
      <c r="K89" s="22" t="s">
        <v>28</v>
      </c>
    </row>
  </sheetData>
  <sortState ref="A2:Q5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19"/>
  <sheetViews>
    <sheetView tabSelected="1" zoomScaleNormal="100" workbookViewId="0">
      <pane ySplit="1" topLeftCell="A237" activePane="bottomLeft" state="frozen"/>
      <selection pane="bottomLeft" activeCell="F248" sqref="F248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7" bestFit="1" customWidth="1"/>
    <col min="17" max="17" width="12.140625" style="25" bestFit="1" customWidth="1"/>
    <col min="18" max="18" width="12" style="25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9" t="s">
        <v>12</v>
      </c>
      <c r="F1" s="30" t="s">
        <v>13</v>
      </c>
      <c r="G1" s="30" t="s">
        <v>15</v>
      </c>
      <c r="H1" s="30" t="s">
        <v>19</v>
      </c>
      <c r="I1" s="30" t="s">
        <v>20</v>
      </c>
      <c r="J1" s="30" t="s">
        <v>18</v>
      </c>
      <c r="K1" s="31" t="s">
        <v>27</v>
      </c>
      <c r="L1" s="30" t="s">
        <v>14</v>
      </c>
      <c r="O1" s="8" t="s">
        <v>16</v>
      </c>
      <c r="P1" s="26" t="s">
        <v>17</v>
      </c>
      <c r="Q1" s="24" t="s">
        <v>21</v>
      </c>
      <c r="R1" s="24" t="s">
        <v>22</v>
      </c>
      <c r="S1" s="9" t="s">
        <v>23</v>
      </c>
    </row>
    <row r="2" spans="1:19" x14ac:dyDescent="0.2">
      <c r="A2" s="22" t="s">
        <v>82</v>
      </c>
      <c r="B2" s="1">
        <v>0</v>
      </c>
      <c r="C2" s="1">
        <f>D2</f>
        <v>0.5</v>
      </c>
      <c r="D2" s="1">
        <v>0.5</v>
      </c>
      <c r="E2" s="32">
        <v>280956</v>
      </c>
      <c r="F2" s="33">
        <v>6.95</v>
      </c>
      <c r="G2" s="34">
        <v>3.66678E-2</v>
      </c>
      <c r="H2" s="34">
        <v>0.21326889999999998</v>
      </c>
      <c r="I2" s="34">
        <v>0.39223620000000003</v>
      </c>
      <c r="J2" s="34"/>
      <c r="L2" s="38">
        <v>41.456000000000003</v>
      </c>
      <c r="O2" s="4" t="s">
        <v>31</v>
      </c>
      <c r="P2" s="27">
        <v>0.5</v>
      </c>
      <c r="Q2" s="28">
        <v>43043</v>
      </c>
      <c r="R2" s="28">
        <v>43043</v>
      </c>
      <c r="S2" s="5" t="s">
        <v>53</v>
      </c>
    </row>
    <row r="3" spans="1:19" x14ac:dyDescent="0.2">
      <c r="A3" s="22" t="s">
        <v>82</v>
      </c>
      <c r="B3" s="1">
        <f>C2</f>
        <v>0.5</v>
      </c>
      <c r="C3" s="1">
        <f>B3+D3</f>
        <v>2</v>
      </c>
      <c r="D3" s="1">
        <v>1.5</v>
      </c>
      <c r="E3" s="32">
        <v>280958</v>
      </c>
      <c r="F3" s="33">
        <v>1.77</v>
      </c>
      <c r="G3" s="34">
        <v>4.2852999999999995E-2</v>
      </c>
      <c r="H3" s="34">
        <v>8.1576700000000002E-2</v>
      </c>
      <c r="I3" s="34">
        <v>0.34163640000000001</v>
      </c>
      <c r="J3" s="34"/>
      <c r="L3" s="35">
        <v>9.19</v>
      </c>
      <c r="O3" s="4" t="s">
        <v>32</v>
      </c>
      <c r="Q3" s="28">
        <v>43043</v>
      </c>
      <c r="R3" s="28">
        <v>43043</v>
      </c>
      <c r="S3" s="5" t="s">
        <v>53</v>
      </c>
    </row>
    <row r="4" spans="1:19" x14ac:dyDescent="0.2">
      <c r="A4" s="22" t="s">
        <v>82</v>
      </c>
      <c r="B4" s="1">
        <f>C3</f>
        <v>2</v>
      </c>
      <c r="C4" s="1">
        <f>B4+D4</f>
        <v>3.3</v>
      </c>
      <c r="D4" s="1">
        <v>1.3</v>
      </c>
      <c r="E4" s="32">
        <v>280959</v>
      </c>
      <c r="F4" s="33">
        <v>1.042</v>
      </c>
      <c r="G4" s="34">
        <v>5.0493000000000005E-3</v>
      </c>
      <c r="H4" s="34">
        <v>2.4455500000000002E-2</v>
      </c>
      <c r="I4" s="34">
        <v>3.3195499999999996E-2</v>
      </c>
      <c r="J4" s="34"/>
      <c r="L4" s="35">
        <v>1.712</v>
      </c>
      <c r="O4" s="4" t="s">
        <v>32</v>
      </c>
      <c r="Q4" s="28">
        <v>43043</v>
      </c>
      <c r="R4" s="28">
        <v>43043</v>
      </c>
      <c r="S4" s="5" t="s">
        <v>53</v>
      </c>
    </row>
    <row r="5" spans="1:19" x14ac:dyDescent="0.2">
      <c r="A5" s="22" t="s">
        <v>82</v>
      </c>
      <c r="B5" s="1">
        <f>C4</f>
        <v>3.3</v>
      </c>
      <c r="C5" s="1">
        <f>B5+D5</f>
        <v>3.5</v>
      </c>
      <c r="D5" s="1">
        <v>0.2</v>
      </c>
      <c r="E5" s="32">
        <v>280960</v>
      </c>
      <c r="F5" s="33">
        <v>1.8459999999999999</v>
      </c>
      <c r="G5" s="34">
        <v>0.1201517</v>
      </c>
      <c r="H5" s="34">
        <v>7.4818599999999999E-2</v>
      </c>
      <c r="I5" s="34">
        <v>7.2614999999999999E-2</v>
      </c>
      <c r="J5" s="34"/>
      <c r="L5" s="35">
        <v>17.472000000000001</v>
      </c>
      <c r="O5" s="4" t="s">
        <v>32</v>
      </c>
      <c r="Q5" s="28">
        <v>43043</v>
      </c>
      <c r="R5" s="28">
        <v>43043</v>
      </c>
      <c r="S5" s="5" t="s">
        <v>53</v>
      </c>
    </row>
    <row r="6" spans="1:19" x14ac:dyDescent="0.2">
      <c r="A6" s="22" t="s">
        <v>83</v>
      </c>
      <c r="B6" s="1">
        <v>0</v>
      </c>
      <c r="C6" s="1">
        <f>D6</f>
        <v>0.4</v>
      </c>
      <c r="D6" s="1">
        <v>0.4</v>
      </c>
      <c r="E6" s="32">
        <v>282048</v>
      </c>
      <c r="F6" s="33">
        <v>0.316</v>
      </c>
      <c r="G6" s="34">
        <v>2.3967099999999998E-2</v>
      </c>
      <c r="H6" s="34">
        <v>5.3770199999999997E-2</v>
      </c>
      <c r="I6" s="34">
        <v>0.15263199999999999</v>
      </c>
      <c r="J6" s="34">
        <v>2.8169014084507067</v>
      </c>
      <c r="L6" s="35">
        <v>2.129</v>
      </c>
      <c r="O6" s="4" t="s">
        <v>30</v>
      </c>
      <c r="Q6" s="28">
        <v>43050</v>
      </c>
      <c r="R6" s="28">
        <v>43050</v>
      </c>
      <c r="S6" s="5" t="s">
        <v>54</v>
      </c>
    </row>
    <row r="7" spans="1:19" x14ac:dyDescent="0.2">
      <c r="A7" s="22" t="s">
        <v>83</v>
      </c>
      <c r="B7" s="1">
        <f>C6</f>
        <v>0.4</v>
      </c>
      <c r="C7" s="1">
        <f>B7+D7</f>
        <v>1</v>
      </c>
      <c r="D7" s="1">
        <v>0.6</v>
      </c>
      <c r="E7" s="32">
        <v>282049</v>
      </c>
      <c r="F7" s="33">
        <v>3.468</v>
      </c>
      <c r="G7" s="34">
        <v>2.1363399999999998E-2</v>
      </c>
      <c r="H7" s="34">
        <v>0.1667323</v>
      </c>
      <c r="I7" s="34">
        <v>0.10645170000000001</v>
      </c>
      <c r="J7" s="34">
        <v>2.9411764705882426</v>
      </c>
      <c r="L7" s="35">
        <v>22.812000000000001</v>
      </c>
      <c r="O7" s="4" t="s">
        <v>31</v>
      </c>
      <c r="P7" s="27">
        <v>0.6</v>
      </c>
      <c r="Q7" s="28">
        <v>43050</v>
      </c>
      <c r="R7" s="28">
        <v>43050</v>
      </c>
      <c r="S7" s="5" t="s">
        <v>54</v>
      </c>
    </row>
    <row r="8" spans="1:19" x14ac:dyDescent="0.2">
      <c r="A8" s="22" t="s">
        <v>83</v>
      </c>
      <c r="B8" s="1">
        <f>C7</f>
        <v>1</v>
      </c>
      <c r="C8" s="1">
        <f>B8+D8</f>
        <v>3.1</v>
      </c>
      <c r="D8" s="1">
        <v>2.1</v>
      </c>
      <c r="E8" s="32">
        <v>282050</v>
      </c>
      <c r="F8" s="33">
        <v>0.47399999999999998</v>
      </c>
      <c r="G8" s="34">
        <v>1.24394E-2</v>
      </c>
      <c r="H8" s="34">
        <v>1.32356E-2</v>
      </c>
      <c r="I8" s="34">
        <v>5.9429299999999997E-2</v>
      </c>
      <c r="J8" s="34">
        <v>2.8368794326241202</v>
      </c>
      <c r="L8" s="35">
        <v>8.8520000000000003</v>
      </c>
      <c r="O8" s="4" t="s">
        <v>32</v>
      </c>
      <c r="Q8" s="28">
        <v>43050</v>
      </c>
      <c r="R8" s="28">
        <v>43050</v>
      </c>
      <c r="S8" s="5" t="s">
        <v>54</v>
      </c>
    </row>
    <row r="9" spans="1:19" x14ac:dyDescent="0.2">
      <c r="A9" s="22" t="s">
        <v>84</v>
      </c>
      <c r="B9" s="1">
        <v>0</v>
      </c>
      <c r="C9" s="1">
        <f>D9</f>
        <v>1.2</v>
      </c>
      <c r="D9" s="1">
        <v>1.2</v>
      </c>
      <c r="E9" s="32">
        <v>282560</v>
      </c>
      <c r="F9" s="33">
        <v>0.44600000000000001</v>
      </c>
      <c r="G9" s="34">
        <v>2.1451700000000001E-2</v>
      </c>
      <c r="H9" s="34">
        <v>2.3607699999999999E-2</v>
      </c>
      <c r="I9" s="34">
        <v>0.1100392</v>
      </c>
      <c r="J9" s="34">
        <v>2.7027027027027004</v>
      </c>
      <c r="L9" s="35">
        <v>3.843</v>
      </c>
      <c r="O9" s="4" t="s">
        <v>30</v>
      </c>
      <c r="Q9" s="28">
        <v>43053</v>
      </c>
      <c r="R9" s="28">
        <v>43054</v>
      </c>
      <c r="S9" s="5" t="s">
        <v>55</v>
      </c>
    </row>
    <row r="10" spans="1:19" x14ac:dyDescent="0.2">
      <c r="A10" s="22" t="s">
        <v>84</v>
      </c>
      <c r="B10" s="1">
        <f>C9</f>
        <v>1.2</v>
      </c>
      <c r="C10" s="1">
        <f>B10+D10</f>
        <v>2.1</v>
      </c>
      <c r="D10" s="1">
        <v>0.9</v>
      </c>
      <c r="E10" s="32">
        <v>282561</v>
      </c>
      <c r="F10" s="33">
        <v>0.56200000000000006</v>
      </c>
      <c r="G10" s="34">
        <v>1.18878E-2</v>
      </c>
      <c r="H10" s="34">
        <v>8.1515000000000008E-3</v>
      </c>
      <c r="I10" s="34">
        <v>5.3960900000000006E-2</v>
      </c>
      <c r="J10" s="34">
        <v>2.8776978417266235</v>
      </c>
      <c r="L10" s="35">
        <v>3.1360000000000001</v>
      </c>
      <c r="O10" s="4" t="s">
        <v>30</v>
      </c>
      <c r="Q10" s="28">
        <v>43053</v>
      </c>
      <c r="R10" s="28">
        <v>43054</v>
      </c>
      <c r="S10" s="5" t="s">
        <v>55</v>
      </c>
    </row>
    <row r="11" spans="1:19" x14ac:dyDescent="0.2">
      <c r="A11" s="22" t="s">
        <v>84</v>
      </c>
      <c r="B11" s="1">
        <f>C10</f>
        <v>2.1</v>
      </c>
      <c r="C11" s="1">
        <f>B11+D11</f>
        <v>2.8</v>
      </c>
      <c r="D11" s="1">
        <v>0.7</v>
      </c>
      <c r="E11" s="32">
        <v>282562</v>
      </c>
      <c r="F11" s="33">
        <v>7.9920000000000009</v>
      </c>
      <c r="G11" s="34">
        <v>2.4335900000000001E-2</v>
      </c>
      <c r="H11" s="34">
        <v>2.3347000000000003E-3</v>
      </c>
      <c r="I11" s="34">
        <v>5.3336400000000006E-2</v>
      </c>
      <c r="J11" s="34">
        <v>2.8776978417266115</v>
      </c>
      <c r="L11" s="35">
        <v>65.478999999999999</v>
      </c>
      <c r="O11" s="4" t="s">
        <v>31</v>
      </c>
      <c r="P11" s="27">
        <v>0.7</v>
      </c>
      <c r="Q11" s="28">
        <v>43053</v>
      </c>
      <c r="R11" s="28">
        <v>43054</v>
      </c>
      <c r="S11" s="5" t="s">
        <v>55</v>
      </c>
    </row>
    <row r="12" spans="1:19" x14ac:dyDescent="0.2">
      <c r="A12" s="22" t="s">
        <v>84</v>
      </c>
      <c r="B12" s="1">
        <f>C11</f>
        <v>2.8</v>
      </c>
      <c r="C12" s="1">
        <f>B12+D12</f>
        <v>3</v>
      </c>
      <c r="D12" s="1">
        <v>0.2</v>
      </c>
      <c r="E12" s="32">
        <v>282563</v>
      </c>
      <c r="F12" s="33">
        <v>5.6059999999999999</v>
      </c>
      <c r="G12" s="34">
        <v>3.4596599999999998E-2</v>
      </c>
      <c r="H12" s="34">
        <v>0.43833329999999998</v>
      </c>
      <c r="I12" s="34">
        <v>0.52252510000000008</v>
      </c>
      <c r="J12" s="34">
        <v>2.9197080291970705</v>
      </c>
      <c r="L12" s="35">
        <v>30.315999999999999</v>
      </c>
      <c r="O12" s="4" t="s">
        <v>31</v>
      </c>
      <c r="P12" s="27">
        <v>0.2</v>
      </c>
      <c r="Q12" s="28">
        <v>43053</v>
      </c>
      <c r="R12" s="28">
        <v>43054</v>
      </c>
      <c r="S12" s="5" t="s">
        <v>55</v>
      </c>
    </row>
    <row r="13" spans="1:19" x14ac:dyDescent="0.2">
      <c r="A13" s="22" t="s">
        <v>84</v>
      </c>
      <c r="B13" s="1">
        <f>C12</f>
        <v>3</v>
      </c>
      <c r="C13" s="1">
        <f>B13+D13</f>
        <v>3.6</v>
      </c>
      <c r="D13" s="1">
        <v>0.6</v>
      </c>
      <c r="E13" s="32">
        <v>282564</v>
      </c>
      <c r="F13" s="33">
        <v>0.49200000000000005</v>
      </c>
      <c r="G13" s="34">
        <v>3.8872500000000004E-2</v>
      </c>
      <c r="H13" s="34">
        <v>3.9217599999999998E-2</v>
      </c>
      <c r="I13" s="34">
        <v>0.18330360000000001</v>
      </c>
      <c r="J13" s="34">
        <v>2.6845637583892556</v>
      </c>
      <c r="L13" s="35">
        <v>4.5330000000000004</v>
      </c>
      <c r="O13" s="4" t="s">
        <v>32</v>
      </c>
      <c r="Q13" s="28">
        <v>43053</v>
      </c>
      <c r="R13" s="28">
        <v>43054</v>
      </c>
      <c r="S13" s="5" t="s">
        <v>55</v>
      </c>
    </row>
    <row r="14" spans="1:19" x14ac:dyDescent="0.2">
      <c r="A14" s="22" t="s">
        <v>85</v>
      </c>
      <c r="B14" s="1">
        <v>0</v>
      </c>
      <c r="C14" s="1">
        <f>D14</f>
        <v>1.5</v>
      </c>
      <c r="D14" s="1">
        <v>1.5</v>
      </c>
      <c r="E14" s="32">
        <v>283616</v>
      </c>
      <c r="F14" s="33">
        <v>0.75</v>
      </c>
      <c r="G14" s="34">
        <v>7.6347100000000001E-2</v>
      </c>
      <c r="H14" s="34">
        <v>3.0282400000000001E-2</v>
      </c>
      <c r="I14" s="34">
        <v>0.15805719999999998</v>
      </c>
      <c r="J14" s="34">
        <v>2.7397260273972668</v>
      </c>
      <c r="L14" s="35">
        <f>0.325/2</f>
        <v>0.16250000000000001</v>
      </c>
      <c r="O14" s="4" t="s">
        <v>30</v>
      </c>
      <c r="Q14" s="28">
        <v>43060</v>
      </c>
      <c r="R14" s="28">
        <v>43060</v>
      </c>
      <c r="S14" s="5" t="s">
        <v>56</v>
      </c>
    </row>
    <row r="15" spans="1:19" x14ac:dyDescent="0.2">
      <c r="A15" s="22" t="s">
        <v>85</v>
      </c>
      <c r="B15" s="1">
        <f>C14</f>
        <v>1.5</v>
      </c>
      <c r="C15" s="1">
        <f>B15+D15</f>
        <v>3</v>
      </c>
      <c r="D15" s="1">
        <v>1.5</v>
      </c>
      <c r="E15" s="32">
        <v>283617</v>
      </c>
      <c r="F15" s="33">
        <v>0.56800000000000006</v>
      </c>
      <c r="G15" s="34">
        <v>1.6190100000000002E-2</v>
      </c>
      <c r="H15" s="34">
        <v>1.91513E-2</v>
      </c>
      <c r="I15" s="34">
        <v>6.1941600000000006E-2</v>
      </c>
      <c r="J15" s="34">
        <v>2.7397260273972561</v>
      </c>
      <c r="L15" s="35">
        <v>1.468</v>
      </c>
      <c r="O15" s="4" t="s">
        <v>30</v>
      </c>
      <c r="Q15" s="28">
        <v>43060</v>
      </c>
      <c r="R15" s="28">
        <v>43060</v>
      </c>
      <c r="S15" s="5" t="s">
        <v>56</v>
      </c>
    </row>
    <row r="16" spans="1:19" x14ac:dyDescent="0.2">
      <c r="A16" s="22" t="s">
        <v>85</v>
      </c>
      <c r="B16" s="1">
        <f>C15</f>
        <v>3</v>
      </c>
      <c r="C16" s="1">
        <f>B16+D16</f>
        <v>3.5</v>
      </c>
      <c r="D16" s="1">
        <v>0.5</v>
      </c>
      <c r="E16" s="32">
        <v>283618</v>
      </c>
      <c r="F16" s="33">
        <v>7.5360000000000005</v>
      </c>
      <c r="G16" s="34">
        <v>7.3600899999999997E-2</v>
      </c>
      <c r="H16" s="34">
        <v>0.35093489999999999</v>
      </c>
      <c r="I16" s="34">
        <v>0.4545768</v>
      </c>
      <c r="J16" s="34">
        <v>3.0075187969924788</v>
      </c>
      <c r="L16" s="39">
        <v>45.645000000000003</v>
      </c>
      <c r="O16" s="4" t="s">
        <v>31</v>
      </c>
      <c r="P16" s="27">
        <v>0.5</v>
      </c>
      <c r="Q16" s="28">
        <v>43060</v>
      </c>
      <c r="R16" s="28">
        <v>43060</v>
      </c>
      <c r="S16" s="5" t="s">
        <v>56</v>
      </c>
    </row>
    <row r="17" spans="1:19" x14ac:dyDescent="0.2">
      <c r="A17" s="22" t="s">
        <v>86</v>
      </c>
      <c r="B17" s="1">
        <v>0</v>
      </c>
      <c r="C17" s="1">
        <f>D17</f>
        <v>1.2</v>
      </c>
      <c r="D17" s="1">
        <v>1.2</v>
      </c>
      <c r="E17" s="32">
        <v>284097</v>
      </c>
      <c r="F17" s="33">
        <v>0.32599999999999996</v>
      </c>
      <c r="G17" s="34">
        <v>1.89199E-2</v>
      </c>
      <c r="H17" s="34">
        <v>5.5845999999999995E-3</v>
      </c>
      <c r="I17" s="34">
        <v>5.8579899999999997E-2</v>
      </c>
      <c r="J17" s="34">
        <v>2.5477707006369354</v>
      </c>
      <c r="L17" s="35">
        <v>3.1920000000000002</v>
      </c>
      <c r="O17" s="4" t="s">
        <v>30</v>
      </c>
      <c r="Q17" s="28">
        <v>43063</v>
      </c>
      <c r="R17" s="28">
        <v>43063</v>
      </c>
      <c r="S17" s="5" t="s">
        <v>58</v>
      </c>
    </row>
    <row r="18" spans="1:19" x14ac:dyDescent="0.2">
      <c r="A18" s="22" t="s">
        <v>86</v>
      </c>
      <c r="B18" s="1">
        <f>C17</f>
        <v>1.2</v>
      </c>
      <c r="C18" s="1">
        <f>B18+D18</f>
        <v>2.4</v>
      </c>
      <c r="D18" s="1">
        <v>1.2</v>
      </c>
      <c r="E18" s="32">
        <v>284098</v>
      </c>
      <c r="F18" s="33">
        <v>0.5</v>
      </c>
      <c r="G18" s="34">
        <v>1.8831299999999999E-2</v>
      </c>
      <c r="H18" s="34">
        <v>1.5735499999999999E-2</v>
      </c>
      <c r="I18" s="34">
        <v>0.10790530000000001</v>
      </c>
      <c r="J18" s="34">
        <v>2.6143790849673185</v>
      </c>
      <c r="L18" s="35">
        <v>6.1550000000000002</v>
      </c>
      <c r="O18" s="4" t="s">
        <v>30</v>
      </c>
      <c r="Q18" s="28">
        <v>43063</v>
      </c>
      <c r="R18" s="28">
        <v>43063</v>
      </c>
      <c r="S18" s="5" t="s">
        <v>58</v>
      </c>
    </row>
    <row r="19" spans="1:19" x14ac:dyDescent="0.2">
      <c r="A19" s="22" t="s">
        <v>86</v>
      </c>
      <c r="B19" s="1">
        <f>C18</f>
        <v>2.4</v>
      </c>
      <c r="C19" s="1">
        <f>B19+D19</f>
        <v>3.4</v>
      </c>
      <c r="D19" s="1">
        <v>1</v>
      </c>
      <c r="E19" s="32">
        <v>284099</v>
      </c>
      <c r="F19" s="33">
        <v>0.65</v>
      </c>
      <c r="G19" s="34">
        <v>1.6301800000000002E-2</v>
      </c>
      <c r="H19" s="34">
        <v>7.0767E-3</v>
      </c>
      <c r="I19" s="34">
        <v>0.1079355</v>
      </c>
      <c r="J19" s="34">
        <v>2.631578947368423</v>
      </c>
      <c r="L19" s="35">
        <v>4.0549999999999997</v>
      </c>
      <c r="O19" s="4" t="s">
        <v>30</v>
      </c>
      <c r="Q19" s="28">
        <v>43063</v>
      </c>
      <c r="R19" s="28">
        <v>43063</v>
      </c>
      <c r="S19" s="5" t="s">
        <v>58</v>
      </c>
    </row>
    <row r="20" spans="1:19" x14ac:dyDescent="0.2">
      <c r="A20" s="22" t="s">
        <v>86</v>
      </c>
      <c r="B20" s="1">
        <f>C19</f>
        <v>3.4</v>
      </c>
      <c r="C20" s="1">
        <f>B20+D20</f>
        <v>3.9</v>
      </c>
      <c r="D20" s="1">
        <v>0.5</v>
      </c>
      <c r="E20" s="32">
        <v>284100</v>
      </c>
      <c r="F20" s="33">
        <v>19.515999999999998</v>
      </c>
      <c r="G20" s="34">
        <v>1.85046E-2</v>
      </c>
      <c r="H20" s="34">
        <v>3.9171499999999998E-2</v>
      </c>
      <c r="I20" s="34">
        <v>0.1326977</v>
      </c>
      <c r="J20" s="34">
        <v>2.5806451612903225</v>
      </c>
      <c r="L20" s="35">
        <v>31.661999999999999</v>
      </c>
      <c r="O20" s="4" t="s">
        <v>31</v>
      </c>
      <c r="P20" s="27">
        <v>0.5</v>
      </c>
      <c r="Q20" s="28">
        <v>43063</v>
      </c>
      <c r="R20" s="28">
        <v>43063</v>
      </c>
      <c r="S20" s="5" t="s">
        <v>58</v>
      </c>
    </row>
    <row r="21" spans="1:19" x14ac:dyDescent="0.2">
      <c r="A21" s="22" t="s">
        <v>86</v>
      </c>
      <c r="B21" s="1">
        <f>C20</f>
        <v>3.9</v>
      </c>
      <c r="C21" s="1">
        <f>B21+D21</f>
        <v>4.5</v>
      </c>
      <c r="D21" s="1">
        <v>0.6</v>
      </c>
      <c r="E21" s="32">
        <v>284101</v>
      </c>
      <c r="F21" s="33">
        <v>17.440000000000001</v>
      </c>
      <c r="G21" s="34">
        <v>2.5293290000000002</v>
      </c>
      <c r="H21" s="34">
        <v>3.6137709999999998</v>
      </c>
      <c r="I21" s="34">
        <v>6.5969249999999997</v>
      </c>
      <c r="J21" s="34">
        <v>2.9411764705882302</v>
      </c>
      <c r="L21" s="38">
        <v>183.17</v>
      </c>
      <c r="O21" s="4" t="s">
        <v>31</v>
      </c>
      <c r="P21" s="27">
        <v>0.6</v>
      </c>
      <c r="Q21" s="28">
        <v>43063</v>
      </c>
      <c r="R21" s="28">
        <v>43063</v>
      </c>
      <c r="S21" s="5" t="s">
        <v>58</v>
      </c>
    </row>
    <row r="22" spans="1:19" x14ac:dyDescent="0.2">
      <c r="A22" s="22" t="s">
        <v>87</v>
      </c>
      <c r="B22" s="1">
        <v>0</v>
      </c>
      <c r="C22" s="1">
        <f>D22</f>
        <v>0.3</v>
      </c>
      <c r="D22" s="1">
        <v>0.3</v>
      </c>
      <c r="E22" s="32">
        <v>284267</v>
      </c>
      <c r="F22" s="33">
        <v>0.81799999999999995</v>
      </c>
      <c r="G22" s="34">
        <v>6.1170799999999997E-2</v>
      </c>
      <c r="H22" s="34">
        <v>6.0297699999999996E-2</v>
      </c>
      <c r="I22" s="34">
        <v>0.115326</v>
      </c>
      <c r="J22" s="34">
        <v>2.7777777777777821</v>
      </c>
      <c r="L22" s="35">
        <v>6.6760000000000002</v>
      </c>
      <c r="O22" s="4" t="s">
        <v>30</v>
      </c>
      <c r="Q22" s="28">
        <v>43064</v>
      </c>
      <c r="R22" s="28">
        <v>43064</v>
      </c>
      <c r="S22" s="5" t="s">
        <v>59</v>
      </c>
    </row>
    <row r="23" spans="1:19" x14ac:dyDescent="0.2">
      <c r="A23" s="22" t="s">
        <v>87</v>
      </c>
      <c r="B23" s="1">
        <f>C22</f>
        <v>0.3</v>
      </c>
      <c r="C23" s="1">
        <f>B23+D23</f>
        <v>1.9000000000000001</v>
      </c>
      <c r="D23" s="1">
        <v>1.6</v>
      </c>
      <c r="E23" s="32">
        <v>284268</v>
      </c>
      <c r="F23" s="33">
        <v>32.694000000000003</v>
      </c>
      <c r="G23" s="34">
        <v>4.2394399999999999E-2</v>
      </c>
      <c r="H23" s="34">
        <v>7.9915E-2</v>
      </c>
      <c r="I23" s="34">
        <v>0.20077690000000001</v>
      </c>
      <c r="J23" s="34">
        <v>2.9629629629629628</v>
      </c>
      <c r="L23" s="35">
        <v>114.137</v>
      </c>
      <c r="O23" s="4" t="s">
        <v>30</v>
      </c>
      <c r="Q23" s="28">
        <v>43064</v>
      </c>
      <c r="R23" s="28">
        <v>43064</v>
      </c>
      <c r="S23" s="5" t="s">
        <v>59</v>
      </c>
    </row>
    <row r="24" spans="1:19" x14ac:dyDescent="0.2">
      <c r="A24" s="22" t="s">
        <v>87</v>
      </c>
      <c r="B24" s="1">
        <f>C23</f>
        <v>1.9000000000000001</v>
      </c>
      <c r="C24" s="1">
        <f>B24+D24</f>
        <v>3</v>
      </c>
      <c r="D24" s="1">
        <v>1.1000000000000001</v>
      </c>
      <c r="E24" s="32">
        <v>284269</v>
      </c>
      <c r="F24" s="33">
        <v>4.0019999999999998</v>
      </c>
      <c r="G24" s="34">
        <v>2.4315E-2</v>
      </c>
      <c r="H24" s="34">
        <v>0.24231060000000001</v>
      </c>
      <c r="I24" s="34">
        <v>0.44637030000000005</v>
      </c>
      <c r="J24" s="34">
        <v>3.1249999999999973</v>
      </c>
      <c r="L24" s="35">
        <v>22.506</v>
      </c>
      <c r="O24" s="4" t="s">
        <v>30</v>
      </c>
      <c r="Q24" s="28">
        <v>43064</v>
      </c>
      <c r="R24" s="28">
        <v>43064</v>
      </c>
      <c r="S24" s="5" t="s">
        <v>59</v>
      </c>
    </row>
    <row r="25" spans="1:19" x14ac:dyDescent="0.2">
      <c r="A25" s="22" t="s">
        <v>87</v>
      </c>
      <c r="B25" s="1">
        <f>C24</f>
        <v>3</v>
      </c>
      <c r="C25" s="1">
        <f>B25+D25</f>
        <v>3.7</v>
      </c>
      <c r="D25" s="1">
        <v>0.7</v>
      </c>
      <c r="E25" s="32">
        <v>284270</v>
      </c>
      <c r="F25" s="33">
        <v>15.062000000000001</v>
      </c>
      <c r="G25" s="34">
        <v>0.50944160000000005</v>
      </c>
      <c r="H25" s="34">
        <v>1.9043952000000002</v>
      </c>
      <c r="I25" s="34">
        <v>3.9735663999999997</v>
      </c>
      <c r="J25" s="34">
        <v>3.3333333333333335</v>
      </c>
      <c r="L25" s="35">
        <v>77.069999999999993</v>
      </c>
      <c r="O25" s="4" t="s">
        <v>31</v>
      </c>
      <c r="P25" s="27">
        <v>0.7</v>
      </c>
      <c r="Q25" s="28">
        <v>43064</v>
      </c>
      <c r="R25" s="28">
        <v>43064</v>
      </c>
      <c r="S25" s="5" t="s">
        <v>59</v>
      </c>
    </row>
    <row r="26" spans="1:19" x14ac:dyDescent="0.2">
      <c r="A26" s="22" t="s">
        <v>88</v>
      </c>
      <c r="B26" s="1">
        <v>0</v>
      </c>
      <c r="C26" s="1">
        <f>D26</f>
        <v>1.1000000000000001</v>
      </c>
      <c r="D26" s="1">
        <v>1.1000000000000001</v>
      </c>
      <c r="E26" s="32">
        <v>284995</v>
      </c>
      <c r="F26" s="33">
        <v>4.6419999999999995</v>
      </c>
      <c r="G26" s="34">
        <v>2.2778899999999998E-2</v>
      </c>
      <c r="H26" s="34">
        <v>1.6874400000000001E-2</v>
      </c>
      <c r="I26" s="34">
        <v>0.1102316</v>
      </c>
      <c r="J26" s="34">
        <v>2.7027027027027004</v>
      </c>
      <c r="L26" s="38">
        <v>19.004000000000001</v>
      </c>
      <c r="O26" s="4" t="s">
        <v>30</v>
      </c>
      <c r="Q26" s="28">
        <v>43070</v>
      </c>
      <c r="R26" s="28">
        <v>43070</v>
      </c>
      <c r="S26" s="5" t="s">
        <v>60</v>
      </c>
    </row>
    <row r="27" spans="1:19" x14ac:dyDescent="0.2">
      <c r="A27" s="22" t="s">
        <v>88</v>
      </c>
      <c r="B27" s="1">
        <f>C26</f>
        <v>1.1000000000000001</v>
      </c>
      <c r="C27" s="1">
        <f>B27+D27</f>
        <v>1.8</v>
      </c>
      <c r="D27" s="1">
        <v>0.7</v>
      </c>
      <c r="E27" s="32">
        <v>284997</v>
      </c>
      <c r="F27" s="33">
        <v>7.7659999999999991</v>
      </c>
      <c r="G27" s="34">
        <v>0.1258802</v>
      </c>
      <c r="H27" s="34">
        <v>0.22710390000000003</v>
      </c>
      <c r="I27" s="34">
        <v>0.31589200000000001</v>
      </c>
      <c r="J27" s="34">
        <v>2.5641025641025599</v>
      </c>
      <c r="L27" s="35">
        <v>38.213999999999999</v>
      </c>
      <c r="O27" s="4" t="s">
        <v>31</v>
      </c>
      <c r="P27" s="27">
        <v>0.7</v>
      </c>
      <c r="Q27" s="28">
        <v>43070</v>
      </c>
      <c r="R27" s="28">
        <v>43070</v>
      </c>
      <c r="S27" s="5" t="s">
        <v>60</v>
      </c>
    </row>
    <row r="28" spans="1:19" x14ac:dyDescent="0.2">
      <c r="A28" s="22" t="s">
        <v>88</v>
      </c>
      <c r="B28" s="1">
        <f>C27</f>
        <v>1.8</v>
      </c>
      <c r="C28" s="1">
        <f>B28+D28</f>
        <v>2.4</v>
      </c>
      <c r="D28" s="1">
        <v>0.6</v>
      </c>
      <c r="E28" s="32">
        <v>284998</v>
      </c>
      <c r="F28" s="33">
        <v>2.2720000000000002</v>
      </c>
      <c r="G28" s="34">
        <v>1.2448900000000001E-2</v>
      </c>
      <c r="H28" s="34">
        <v>1.11629E-2</v>
      </c>
      <c r="I28" s="34">
        <v>8.3833900000000003E-2</v>
      </c>
      <c r="J28" s="34">
        <v>2.5641025641025603</v>
      </c>
      <c r="L28" s="35">
        <v>10.577999999999999</v>
      </c>
      <c r="O28" s="4" t="s">
        <v>32</v>
      </c>
      <c r="Q28" s="28">
        <v>43070</v>
      </c>
      <c r="R28" s="28">
        <v>43070</v>
      </c>
      <c r="S28" s="5" t="s">
        <v>60</v>
      </c>
    </row>
    <row r="29" spans="1:19" x14ac:dyDescent="0.2">
      <c r="A29" s="22" t="s">
        <v>88</v>
      </c>
      <c r="B29" s="1">
        <f>C28</f>
        <v>2.4</v>
      </c>
      <c r="C29" s="1">
        <f>B29+D29</f>
        <v>3.2</v>
      </c>
      <c r="D29" s="1">
        <v>0.8</v>
      </c>
      <c r="E29" s="32">
        <v>284999</v>
      </c>
      <c r="F29" s="33">
        <v>0.75</v>
      </c>
      <c r="G29" s="34">
        <v>2.5316499999999999E-2</v>
      </c>
      <c r="H29" s="34">
        <v>2.0249999999999999E-4</v>
      </c>
      <c r="I29" s="34">
        <v>2.8446100000000002E-2</v>
      </c>
      <c r="J29" s="34">
        <v>2.7027027027027004</v>
      </c>
      <c r="L29" s="35">
        <v>3.2650000000000001</v>
      </c>
      <c r="O29" s="4" t="s">
        <v>32</v>
      </c>
      <c r="Q29" s="28">
        <v>43070</v>
      </c>
      <c r="R29" s="28">
        <v>43070</v>
      </c>
      <c r="S29" s="5" t="s">
        <v>60</v>
      </c>
    </row>
    <row r="30" spans="1:19" x14ac:dyDescent="0.2">
      <c r="A30" s="22" t="s">
        <v>89</v>
      </c>
      <c r="B30" s="1">
        <v>0</v>
      </c>
      <c r="C30" s="1">
        <f>D30</f>
        <v>1.1000000000000001</v>
      </c>
      <c r="D30" s="1">
        <v>1.1000000000000001</v>
      </c>
      <c r="E30" s="32">
        <v>286335</v>
      </c>
      <c r="F30" s="33">
        <v>5.9359999999999999</v>
      </c>
      <c r="G30" s="34">
        <v>4.0326399999999998E-2</v>
      </c>
      <c r="H30" s="34">
        <v>0.14363130000000002</v>
      </c>
      <c r="I30" s="34">
        <v>0.2835145</v>
      </c>
      <c r="J30" s="34">
        <v>2.6845637583892556</v>
      </c>
      <c r="L30" s="35">
        <v>9.1530000000000005</v>
      </c>
      <c r="O30" s="4" t="s">
        <v>30</v>
      </c>
      <c r="Q30" s="28">
        <v>43072</v>
      </c>
      <c r="R30" s="28">
        <v>43072</v>
      </c>
      <c r="S30" s="5" t="s">
        <v>61</v>
      </c>
    </row>
    <row r="31" spans="1:19" x14ac:dyDescent="0.2">
      <c r="A31" s="22" t="s">
        <v>89</v>
      </c>
      <c r="B31" s="1">
        <f>C30</f>
        <v>1.1000000000000001</v>
      </c>
      <c r="C31" s="1">
        <f>B31+D31</f>
        <v>1.7000000000000002</v>
      </c>
      <c r="D31" s="1">
        <v>0.6</v>
      </c>
      <c r="E31" s="32">
        <v>286336</v>
      </c>
      <c r="F31" s="33">
        <v>12.545999999999999</v>
      </c>
      <c r="G31" s="34">
        <v>0.26099840000000002</v>
      </c>
      <c r="H31" s="34">
        <v>1.625745</v>
      </c>
      <c r="I31" s="34">
        <v>4.8268409999999999</v>
      </c>
      <c r="J31" s="34">
        <v>2.8776978417266235</v>
      </c>
      <c r="L31" s="38">
        <v>57.658000000000001</v>
      </c>
      <c r="O31" s="4" t="s">
        <v>31</v>
      </c>
      <c r="P31" s="27">
        <v>0.6</v>
      </c>
      <c r="Q31" s="28">
        <v>43072</v>
      </c>
      <c r="R31" s="28">
        <v>43072</v>
      </c>
      <c r="S31" s="5" t="s">
        <v>61</v>
      </c>
    </row>
    <row r="32" spans="1:19" x14ac:dyDescent="0.2">
      <c r="A32" s="22" t="s">
        <v>89</v>
      </c>
      <c r="B32" s="1">
        <f>C31</f>
        <v>1.7000000000000002</v>
      </c>
      <c r="C32" s="1">
        <f>B32+D32</f>
        <v>3.5</v>
      </c>
      <c r="D32" s="1">
        <v>1.8</v>
      </c>
      <c r="E32" s="32">
        <v>286338</v>
      </c>
      <c r="F32" s="33">
        <v>0.69</v>
      </c>
      <c r="G32" s="34">
        <v>7.1694000000000003E-3</v>
      </c>
      <c r="H32" s="34">
        <f>0.0020584/2</f>
        <v>1.0292000000000001E-3</v>
      </c>
      <c r="I32" s="34">
        <v>0.1001367</v>
      </c>
      <c r="J32" s="34">
        <v>2.7397260273972668</v>
      </c>
      <c r="L32" s="35">
        <v>0.65700000000000003</v>
      </c>
      <c r="O32" s="4" t="s">
        <v>32</v>
      </c>
      <c r="Q32" s="28">
        <v>43072</v>
      </c>
      <c r="R32" s="28">
        <v>43072</v>
      </c>
      <c r="S32" s="5" t="s">
        <v>61</v>
      </c>
    </row>
    <row r="33" spans="1:19" x14ac:dyDescent="0.2">
      <c r="A33" s="22" t="s">
        <v>90</v>
      </c>
      <c r="B33" s="1">
        <v>0</v>
      </c>
      <c r="C33" s="1">
        <f>D33</f>
        <v>1.4</v>
      </c>
      <c r="D33" s="1">
        <v>1.4</v>
      </c>
      <c r="E33" s="32">
        <v>286843</v>
      </c>
      <c r="F33" s="33">
        <v>0.16800000000000001</v>
      </c>
      <c r="G33" s="34">
        <v>2.1180000000000001E-2</v>
      </c>
      <c r="H33" s="34">
        <v>5.4163300000000004E-2</v>
      </c>
      <c r="I33" s="34">
        <v>0.17202690000000001</v>
      </c>
      <c r="J33" s="34">
        <v>3.1496062992126013</v>
      </c>
      <c r="L33" s="37">
        <v>0.32</v>
      </c>
      <c r="O33" s="4" t="s">
        <v>30</v>
      </c>
      <c r="Q33" s="28">
        <v>43075</v>
      </c>
      <c r="R33" s="28">
        <v>43076</v>
      </c>
      <c r="S33" s="5" t="s">
        <v>62</v>
      </c>
    </row>
    <row r="34" spans="1:19" x14ac:dyDescent="0.2">
      <c r="A34" s="22" t="s">
        <v>90</v>
      </c>
      <c r="B34" s="1">
        <f>C33</f>
        <v>1.4</v>
      </c>
      <c r="C34" s="1">
        <f>B34+D34</f>
        <v>3.3</v>
      </c>
      <c r="D34" s="1">
        <v>1.9</v>
      </c>
      <c r="E34" s="32">
        <v>286844</v>
      </c>
      <c r="F34" s="33">
        <v>1.4480000000000002</v>
      </c>
      <c r="G34" s="34">
        <v>0.62877680000000002</v>
      </c>
      <c r="H34" s="34">
        <v>1.7666389999999998</v>
      </c>
      <c r="I34" s="34">
        <v>4.4105629999999998</v>
      </c>
      <c r="J34" s="34">
        <v>2.9629629629629628</v>
      </c>
      <c r="L34" s="37">
        <v>166.32900000000001</v>
      </c>
      <c r="O34" s="4" t="s">
        <v>31</v>
      </c>
      <c r="P34" s="27">
        <v>1.9</v>
      </c>
      <c r="Q34" s="28">
        <v>43075</v>
      </c>
      <c r="R34" s="28">
        <v>43076</v>
      </c>
      <c r="S34" s="5" t="s">
        <v>62</v>
      </c>
    </row>
    <row r="35" spans="1:19" x14ac:dyDescent="0.2">
      <c r="A35" s="22" t="s">
        <v>91</v>
      </c>
      <c r="B35" s="1">
        <v>0</v>
      </c>
      <c r="C35" s="1">
        <f>D35</f>
        <v>1.8</v>
      </c>
      <c r="D35" s="1">
        <v>1.8</v>
      </c>
      <c r="E35" s="32">
        <v>287043</v>
      </c>
      <c r="F35" s="33">
        <v>0.22399999999999998</v>
      </c>
      <c r="G35" s="34">
        <v>7.7352000000000002E-3</v>
      </c>
      <c r="H35" s="34">
        <v>2.1847700000000001E-2</v>
      </c>
      <c r="I35" s="34">
        <v>0.15107590000000001</v>
      </c>
      <c r="J35" s="34">
        <v>2.6143790849673185</v>
      </c>
      <c r="L35" s="35">
        <v>2.0169999999999999</v>
      </c>
      <c r="O35" s="4" t="s">
        <v>30</v>
      </c>
      <c r="Q35" s="28">
        <v>43076</v>
      </c>
      <c r="R35" s="28">
        <v>43077</v>
      </c>
      <c r="S35" s="5" t="s">
        <v>63</v>
      </c>
    </row>
    <row r="36" spans="1:19" x14ac:dyDescent="0.2">
      <c r="A36" s="22" t="s">
        <v>91</v>
      </c>
      <c r="B36" s="1">
        <f>C35</f>
        <v>1.8</v>
      </c>
      <c r="C36" s="1">
        <f>B36+D36</f>
        <v>3</v>
      </c>
      <c r="D36" s="1">
        <v>1.2</v>
      </c>
      <c r="E36" s="32">
        <v>287044</v>
      </c>
      <c r="F36" s="33">
        <v>0.41799999999999998</v>
      </c>
      <c r="G36" s="34">
        <v>0.42863860000000004</v>
      </c>
      <c r="H36" s="34">
        <v>0.17760440000000002</v>
      </c>
      <c r="I36" s="34">
        <v>0.13676869999999999</v>
      </c>
      <c r="J36" s="34">
        <v>2.9850746268656767</v>
      </c>
      <c r="L36" s="37">
        <v>69.001000000000005</v>
      </c>
      <c r="O36" s="4" t="s">
        <v>31</v>
      </c>
      <c r="P36" s="27">
        <v>1.2</v>
      </c>
      <c r="Q36" s="28">
        <v>43076</v>
      </c>
      <c r="R36" s="28">
        <v>43077</v>
      </c>
      <c r="S36" s="5" t="s">
        <v>63</v>
      </c>
    </row>
    <row r="37" spans="1:19" x14ac:dyDescent="0.2">
      <c r="A37" s="22" t="s">
        <v>92</v>
      </c>
      <c r="B37" s="1">
        <v>0</v>
      </c>
      <c r="C37" s="1">
        <f>D37</f>
        <v>1.3</v>
      </c>
      <c r="D37" s="1">
        <v>1.3</v>
      </c>
      <c r="E37" s="32">
        <v>287526</v>
      </c>
      <c r="F37" s="33">
        <v>3.6039999999999996</v>
      </c>
      <c r="G37" s="34">
        <v>1.97261E-2</v>
      </c>
      <c r="H37" s="34">
        <v>7.8276300000000007E-2</v>
      </c>
      <c r="I37" s="34">
        <v>0.10796649999999999</v>
      </c>
      <c r="J37" s="34">
        <v>3.0075187969924788</v>
      </c>
      <c r="L37" s="35">
        <v>27.343</v>
      </c>
      <c r="O37" s="4" t="s">
        <v>30</v>
      </c>
      <c r="Q37" s="28">
        <v>43080</v>
      </c>
      <c r="R37" s="28">
        <v>43080</v>
      </c>
      <c r="S37" s="5" t="s">
        <v>65</v>
      </c>
    </row>
    <row r="38" spans="1:19" x14ac:dyDescent="0.2">
      <c r="A38" s="22" t="s">
        <v>92</v>
      </c>
      <c r="B38" s="1">
        <f>C37</f>
        <v>1.3</v>
      </c>
      <c r="C38" s="1">
        <f>B38+D38</f>
        <v>3.4000000000000004</v>
      </c>
      <c r="D38" s="1">
        <v>2.1</v>
      </c>
      <c r="E38" s="32">
        <v>287527</v>
      </c>
      <c r="F38" s="33">
        <v>2.3460000000000001</v>
      </c>
      <c r="G38" s="34">
        <v>7.2096999999999994E-3</v>
      </c>
      <c r="H38" s="34">
        <v>2.7764E-3</v>
      </c>
      <c r="I38" s="34">
        <v>8.6119999999999999E-3</v>
      </c>
      <c r="J38" s="34" t="s">
        <v>64</v>
      </c>
      <c r="L38" s="35">
        <v>5.3940000000000001</v>
      </c>
      <c r="O38" s="4" t="s">
        <v>30</v>
      </c>
      <c r="Q38" s="28">
        <v>43080</v>
      </c>
      <c r="R38" s="28">
        <v>43080</v>
      </c>
      <c r="S38" s="5" t="s">
        <v>65</v>
      </c>
    </row>
    <row r="39" spans="1:19" x14ac:dyDescent="0.2">
      <c r="A39" s="22" t="s">
        <v>92</v>
      </c>
      <c r="B39" s="1">
        <f>C38</f>
        <v>3.4000000000000004</v>
      </c>
      <c r="C39" s="1">
        <f>B39+D39</f>
        <v>3.8000000000000003</v>
      </c>
      <c r="D39" s="1">
        <v>0.4</v>
      </c>
      <c r="E39" s="32">
        <v>287528</v>
      </c>
      <c r="F39" s="33">
        <v>2.5340000000000003</v>
      </c>
      <c r="G39" s="34">
        <v>0.16782149999999998</v>
      </c>
      <c r="H39" s="34">
        <v>1.3675899999999998E-2</v>
      </c>
      <c r="I39" s="34">
        <v>8.9038599999999996E-2</v>
      </c>
      <c r="J39" s="34">
        <v>3.0303030303030329</v>
      </c>
      <c r="L39" s="35">
        <v>19.792999999999999</v>
      </c>
      <c r="O39" s="4" t="s">
        <v>31</v>
      </c>
      <c r="P39" s="27">
        <v>0.4</v>
      </c>
      <c r="Q39" s="28">
        <v>43080</v>
      </c>
      <c r="R39" s="28">
        <v>43080</v>
      </c>
      <c r="S39" s="5" t="s">
        <v>65</v>
      </c>
    </row>
    <row r="40" spans="1:19" x14ac:dyDescent="0.2">
      <c r="A40" s="22" t="s">
        <v>93</v>
      </c>
      <c r="B40" s="1">
        <v>0</v>
      </c>
      <c r="C40" s="1">
        <f>D40</f>
        <v>2.5</v>
      </c>
      <c r="D40" s="1">
        <v>2.5</v>
      </c>
      <c r="E40" s="32">
        <v>288051</v>
      </c>
      <c r="F40" s="33">
        <v>0.57200000000000006</v>
      </c>
      <c r="G40" s="34">
        <v>2.7166599999999999E-2</v>
      </c>
      <c r="H40" s="34">
        <v>1.7088900000000001E-2</v>
      </c>
      <c r="I40" s="34">
        <v>7.1683200000000002E-2</v>
      </c>
      <c r="J40" s="34">
        <v>2.7027027027027004</v>
      </c>
      <c r="L40" s="35">
        <v>5.8070000000000004</v>
      </c>
      <c r="O40" s="4" t="s">
        <v>30</v>
      </c>
      <c r="Q40" s="28">
        <v>43083</v>
      </c>
      <c r="R40" s="28">
        <v>43083</v>
      </c>
      <c r="S40" s="5" t="s">
        <v>66</v>
      </c>
    </row>
    <row r="41" spans="1:19" x14ac:dyDescent="0.2">
      <c r="A41" s="22" t="s">
        <v>93</v>
      </c>
      <c r="B41" s="1">
        <f>C40</f>
        <v>2.5</v>
      </c>
      <c r="C41" s="1">
        <f>B41+D41</f>
        <v>2.9</v>
      </c>
      <c r="D41" s="1">
        <v>0.4</v>
      </c>
      <c r="E41" s="32">
        <v>288052</v>
      </c>
      <c r="F41" s="33">
        <v>10.67</v>
      </c>
      <c r="G41" s="34">
        <v>3.8535300000000001E-2</v>
      </c>
      <c r="H41" s="34">
        <v>0.1609932</v>
      </c>
      <c r="I41" s="34">
        <v>0.60515920000000001</v>
      </c>
      <c r="J41" s="34">
        <v>2.777777777777771</v>
      </c>
      <c r="L41" s="35">
        <v>56.244999999999997</v>
      </c>
      <c r="O41" s="4" t="s">
        <v>31</v>
      </c>
      <c r="P41" s="27">
        <v>0.4</v>
      </c>
      <c r="Q41" s="28">
        <v>43083</v>
      </c>
      <c r="R41" s="28">
        <v>43083</v>
      </c>
      <c r="S41" s="5" t="s">
        <v>66</v>
      </c>
    </row>
    <row r="42" spans="1:19" x14ac:dyDescent="0.2">
      <c r="A42" s="22" t="s">
        <v>93</v>
      </c>
      <c r="B42" s="1">
        <f>C41</f>
        <v>2.9</v>
      </c>
      <c r="C42" s="1">
        <f>B42+D42</f>
        <v>3.3</v>
      </c>
      <c r="D42" s="1">
        <v>0.4</v>
      </c>
      <c r="E42" s="32">
        <v>288053</v>
      </c>
      <c r="F42" s="33">
        <v>0.91399999999999992</v>
      </c>
      <c r="G42" s="34">
        <v>3.3851100000000002E-2</v>
      </c>
      <c r="H42" s="34">
        <v>1.68337E-2</v>
      </c>
      <c r="I42" s="34">
        <v>6.9315299999999996E-2</v>
      </c>
      <c r="J42" s="34">
        <v>2.8368794326241087</v>
      </c>
      <c r="L42" s="35">
        <v>11.276</v>
      </c>
      <c r="O42" s="4" t="s">
        <v>32</v>
      </c>
      <c r="Q42" s="28">
        <v>43083</v>
      </c>
      <c r="R42" s="28">
        <v>43083</v>
      </c>
      <c r="S42" s="5" t="s">
        <v>66</v>
      </c>
    </row>
    <row r="43" spans="1:19" x14ac:dyDescent="0.2">
      <c r="A43" s="22" t="s">
        <v>94</v>
      </c>
      <c r="B43" s="1">
        <v>0</v>
      </c>
      <c r="C43" s="1">
        <f>D43</f>
        <v>2.2000000000000002</v>
      </c>
      <c r="D43" s="1">
        <v>2.2000000000000002</v>
      </c>
      <c r="E43" s="32">
        <v>288344</v>
      </c>
      <c r="F43" s="33">
        <v>2.8420000000000001</v>
      </c>
      <c r="G43" s="34">
        <v>0.127</v>
      </c>
      <c r="H43" s="34">
        <v>1.7000000000000001E-2</v>
      </c>
      <c r="I43" s="34">
        <v>4.2999999999999997E-2</v>
      </c>
      <c r="J43" s="34"/>
      <c r="L43" s="35">
        <v>22.641999999999999</v>
      </c>
      <c r="O43" s="4" t="s">
        <v>30</v>
      </c>
      <c r="Q43" s="28">
        <v>43084</v>
      </c>
      <c r="R43" s="28">
        <v>43085</v>
      </c>
      <c r="S43" s="5" t="s">
        <v>67</v>
      </c>
    </row>
    <row r="44" spans="1:19" x14ac:dyDescent="0.2">
      <c r="A44" s="22" t="s">
        <v>94</v>
      </c>
      <c r="B44" s="1">
        <f>C43</f>
        <v>2.2000000000000002</v>
      </c>
      <c r="C44" s="1">
        <f>B44+D44</f>
        <v>3</v>
      </c>
      <c r="D44" s="1">
        <v>0.8</v>
      </c>
      <c r="E44" s="32">
        <v>288345</v>
      </c>
      <c r="F44" s="33">
        <v>2.758</v>
      </c>
      <c r="G44" s="34">
        <v>2.4E-2</v>
      </c>
      <c r="H44" s="34">
        <v>0.11600000000000001</v>
      </c>
      <c r="I44" s="34">
        <v>0.24399999999999999</v>
      </c>
      <c r="J44" s="34"/>
      <c r="L44" s="35">
        <v>11.298</v>
      </c>
      <c r="O44" s="4" t="s">
        <v>31</v>
      </c>
      <c r="P44" s="27">
        <v>0.8</v>
      </c>
      <c r="Q44" s="28">
        <v>43084</v>
      </c>
      <c r="R44" s="28">
        <v>43085</v>
      </c>
      <c r="S44" s="5" t="s">
        <v>67</v>
      </c>
    </row>
    <row r="45" spans="1:19" x14ac:dyDescent="0.2">
      <c r="A45" s="22" t="s">
        <v>95</v>
      </c>
      <c r="B45" s="1">
        <v>0</v>
      </c>
      <c r="C45" s="1">
        <f>D45</f>
        <v>3</v>
      </c>
      <c r="D45" s="1">
        <v>3</v>
      </c>
      <c r="E45" s="32">
        <v>291256</v>
      </c>
      <c r="F45" s="33">
        <v>0.57799999999999996</v>
      </c>
      <c r="G45" s="34">
        <v>3.5000000000000003E-2</v>
      </c>
      <c r="H45" s="34">
        <v>7.0000000000000001E-3</v>
      </c>
      <c r="I45" s="34">
        <v>5.0999999999999997E-2</v>
      </c>
      <c r="J45" s="34">
        <v>2.7397260273972668</v>
      </c>
      <c r="L45" s="35">
        <v>5.8339999999999996</v>
      </c>
      <c r="O45" s="4" t="s">
        <v>30</v>
      </c>
      <c r="Q45" s="28">
        <v>43108</v>
      </c>
      <c r="R45" s="28">
        <v>43108</v>
      </c>
      <c r="S45" s="5" t="s">
        <v>68</v>
      </c>
    </row>
    <row r="46" spans="1:19" x14ac:dyDescent="0.2">
      <c r="A46" s="22" t="s">
        <v>95</v>
      </c>
      <c r="B46" s="1">
        <f>C45</f>
        <v>3</v>
      </c>
      <c r="C46" s="1">
        <f>B46+D46</f>
        <v>3.4</v>
      </c>
      <c r="D46" s="1">
        <v>0.4</v>
      </c>
      <c r="E46" s="32">
        <v>291257</v>
      </c>
      <c r="F46" s="33">
        <v>22.054000000000002</v>
      </c>
      <c r="G46" s="34">
        <v>0.60899999999999999</v>
      </c>
      <c r="H46" s="34">
        <v>0.57299999999999995</v>
      </c>
      <c r="I46" s="34">
        <v>0.79700000000000004</v>
      </c>
      <c r="J46" s="34">
        <v>2.8368794326241202</v>
      </c>
      <c r="L46" s="35">
        <v>46.518000000000001</v>
      </c>
      <c r="O46" s="4" t="s">
        <v>31</v>
      </c>
      <c r="P46" s="27">
        <v>0.4</v>
      </c>
      <c r="Q46" s="28">
        <v>43108</v>
      </c>
      <c r="R46" s="28">
        <v>43108</v>
      </c>
      <c r="S46" s="5" t="s">
        <v>68</v>
      </c>
    </row>
    <row r="47" spans="1:19" x14ac:dyDescent="0.2">
      <c r="A47" s="22" t="s">
        <v>95</v>
      </c>
      <c r="B47" s="1">
        <f>C46</f>
        <v>3.4</v>
      </c>
      <c r="C47" s="1">
        <f>B47+D47</f>
        <v>3.9</v>
      </c>
      <c r="D47" s="1">
        <v>0.5</v>
      </c>
      <c r="E47" s="32">
        <v>291258</v>
      </c>
      <c r="F47" s="33">
        <v>0.38760000000000006</v>
      </c>
      <c r="G47" s="34">
        <v>0.08</v>
      </c>
      <c r="H47" s="34">
        <v>8.7999999999999995E-2</v>
      </c>
      <c r="I47" s="34">
        <v>0.20899999999999999</v>
      </c>
      <c r="J47" s="34">
        <v>2.6666666666666665</v>
      </c>
      <c r="L47" s="35">
        <v>22.555</v>
      </c>
      <c r="O47" s="4" t="s">
        <v>32</v>
      </c>
      <c r="Q47" s="28">
        <v>43108</v>
      </c>
      <c r="R47" s="28">
        <v>43108</v>
      </c>
      <c r="S47" s="5" t="s">
        <v>68</v>
      </c>
    </row>
    <row r="48" spans="1:19" x14ac:dyDescent="0.2">
      <c r="A48" s="22" t="s">
        <v>96</v>
      </c>
      <c r="B48" s="1">
        <v>0</v>
      </c>
      <c r="C48" s="1">
        <f>D48</f>
        <v>2</v>
      </c>
      <c r="D48" s="1">
        <v>2</v>
      </c>
      <c r="E48" s="32">
        <v>291386</v>
      </c>
      <c r="F48" s="33">
        <v>1.1219999999999999</v>
      </c>
      <c r="G48" s="34">
        <v>1.7999999999999999E-2</v>
      </c>
      <c r="H48" s="34">
        <v>1.2E-2</v>
      </c>
      <c r="I48" s="34">
        <v>3.3000000000000002E-2</v>
      </c>
      <c r="J48" s="34"/>
      <c r="L48" s="35">
        <v>2.3359999999999999</v>
      </c>
      <c r="O48" s="4" t="s">
        <v>30</v>
      </c>
      <c r="Q48" s="28">
        <v>43109</v>
      </c>
      <c r="R48" s="28">
        <v>43109</v>
      </c>
      <c r="S48" s="5" t="s">
        <v>35</v>
      </c>
    </row>
    <row r="49" spans="1:19" x14ac:dyDescent="0.2">
      <c r="A49" s="22" t="s">
        <v>96</v>
      </c>
      <c r="B49" s="1">
        <f>C48</f>
        <v>2</v>
      </c>
      <c r="C49" s="1">
        <f>B49+D49</f>
        <v>3.6</v>
      </c>
      <c r="D49" s="1">
        <v>1.6</v>
      </c>
      <c r="E49" s="32">
        <v>291387</v>
      </c>
      <c r="F49" s="33">
        <v>2.5180000000000002</v>
      </c>
      <c r="G49" s="34">
        <v>0.19900000000000001</v>
      </c>
      <c r="H49" s="34">
        <v>0.16800000000000001</v>
      </c>
      <c r="I49" s="34">
        <v>3.5000000000000003E-2</v>
      </c>
      <c r="J49" s="34"/>
      <c r="L49" s="38">
        <v>3.8530000000000002</v>
      </c>
      <c r="O49" s="4" t="s">
        <v>30</v>
      </c>
      <c r="Q49" s="28">
        <v>43109</v>
      </c>
      <c r="R49" s="28">
        <v>43109</v>
      </c>
      <c r="S49" s="5" t="s">
        <v>35</v>
      </c>
    </row>
    <row r="50" spans="1:19" x14ac:dyDescent="0.2">
      <c r="A50" s="22" t="s">
        <v>96</v>
      </c>
      <c r="B50" s="1">
        <f>C49</f>
        <v>3.6</v>
      </c>
      <c r="C50" s="1">
        <f>B50+D50</f>
        <v>4.0999999999999996</v>
      </c>
      <c r="D50" s="1">
        <v>0.5</v>
      </c>
      <c r="E50" s="32">
        <v>291389</v>
      </c>
      <c r="F50" s="33">
        <v>6.43</v>
      </c>
      <c r="G50" s="34">
        <v>6.8000000000000005E-2</v>
      </c>
      <c r="H50" s="34">
        <v>0.14499999999999999</v>
      </c>
      <c r="I50" s="34">
        <v>0.19900000000000001</v>
      </c>
      <c r="J50" s="34"/>
      <c r="L50" s="35">
        <v>6.3440000000000003</v>
      </c>
      <c r="O50" s="4" t="s">
        <v>31</v>
      </c>
      <c r="P50" s="27">
        <v>0.5</v>
      </c>
      <c r="Q50" s="28">
        <v>43109</v>
      </c>
      <c r="R50" s="28">
        <v>43109</v>
      </c>
      <c r="S50" s="5" t="s">
        <v>35</v>
      </c>
    </row>
    <row r="51" spans="1:19" x14ac:dyDescent="0.2">
      <c r="A51" s="22" t="s">
        <v>96</v>
      </c>
      <c r="B51" s="1">
        <f>C50</f>
        <v>4.0999999999999996</v>
      </c>
      <c r="C51" s="1">
        <f>B51+D51</f>
        <v>4.8999999999999995</v>
      </c>
      <c r="D51" s="1">
        <v>0.8</v>
      </c>
      <c r="E51" s="32">
        <v>291390</v>
      </c>
      <c r="F51" s="33">
        <v>8.668000000000001</v>
      </c>
      <c r="G51" s="34">
        <v>0.2</v>
      </c>
      <c r="H51" s="34">
        <v>1.0999999999999999E-2</v>
      </c>
      <c r="I51" s="34">
        <v>2.9000000000000001E-2</v>
      </c>
      <c r="J51" s="36"/>
      <c r="L51" s="35">
        <v>43.77</v>
      </c>
      <c r="O51" s="4" t="s">
        <v>32</v>
      </c>
      <c r="Q51" s="28">
        <v>43109</v>
      </c>
      <c r="R51" s="28">
        <v>43109</v>
      </c>
      <c r="S51" s="5" t="s">
        <v>35</v>
      </c>
    </row>
    <row r="52" spans="1:19" x14ac:dyDescent="0.2">
      <c r="A52" s="22" t="s">
        <v>97</v>
      </c>
      <c r="B52" s="1">
        <v>0</v>
      </c>
      <c r="C52" s="1">
        <f>D52</f>
        <v>1.5</v>
      </c>
      <c r="D52" s="1">
        <v>1.5</v>
      </c>
      <c r="E52" s="32">
        <v>291863</v>
      </c>
      <c r="F52" s="33">
        <v>7.6380000000000008</v>
      </c>
      <c r="G52" s="34">
        <v>0.35699999999999998</v>
      </c>
      <c r="H52" s="34">
        <v>0.14299999999999999</v>
      </c>
      <c r="I52" s="34">
        <v>0.151</v>
      </c>
      <c r="J52" s="34">
        <v>2.7777777777777821</v>
      </c>
      <c r="L52" s="35">
        <v>39.200000000000003</v>
      </c>
      <c r="O52" s="4" t="s">
        <v>30</v>
      </c>
      <c r="Q52" s="28">
        <v>43113</v>
      </c>
      <c r="R52" s="28">
        <v>43113</v>
      </c>
      <c r="S52" s="5" t="s">
        <v>69</v>
      </c>
    </row>
    <row r="53" spans="1:19" x14ac:dyDescent="0.2">
      <c r="A53" s="22" t="s">
        <v>97</v>
      </c>
      <c r="B53" s="1">
        <f>C52</f>
        <v>1.5</v>
      </c>
      <c r="C53" s="1">
        <f>B53+D53</f>
        <v>1.9</v>
      </c>
      <c r="D53" s="1">
        <v>0.4</v>
      </c>
      <c r="E53" s="32">
        <v>291864</v>
      </c>
      <c r="F53" s="33">
        <v>9.1280000000000001</v>
      </c>
      <c r="G53" s="34">
        <v>7.5999999999999998E-2</v>
      </c>
      <c r="H53" s="34">
        <v>8.7999999999999995E-2</v>
      </c>
      <c r="I53" s="34">
        <v>0.11700000000000001</v>
      </c>
      <c r="J53" s="34">
        <v>2.8571428571428572</v>
      </c>
      <c r="L53" s="35">
        <v>18.805</v>
      </c>
      <c r="O53" s="4" t="s">
        <v>31</v>
      </c>
      <c r="P53" s="27">
        <v>0.4</v>
      </c>
      <c r="Q53" s="28">
        <v>43113</v>
      </c>
      <c r="R53" s="28">
        <v>43113</v>
      </c>
      <c r="S53" s="5" t="s">
        <v>69</v>
      </c>
    </row>
    <row r="54" spans="1:19" x14ac:dyDescent="0.2">
      <c r="A54" s="22" t="s">
        <v>97</v>
      </c>
      <c r="B54" s="1">
        <f>C53</f>
        <v>1.9</v>
      </c>
      <c r="C54" s="1">
        <f>B54+D54</f>
        <v>3.8</v>
      </c>
      <c r="D54" s="1">
        <v>1.9</v>
      </c>
      <c r="E54" s="32">
        <v>291865</v>
      </c>
      <c r="F54" s="33">
        <v>23.483999999999995</v>
      </c>
      <c r="G54" s="34">
        <v>0.29099999999999998</v>
      </c>
      <c r="H54" s="34">
        <v>0.27500000000000002</v>
      </c>
      <c r="I54" s="34">
        <v>0.183</v>
      </c>
      <c r="J54" s="34">
        <v>2.7777777777777821</v>
      </c>
      <c r="L54" s="35">
        <v>25.847000000000001</v>
      </c>
      <c r="O54" s="4" t="s">
        <v>32</v>
      </c>
      <c r="Q54" s="28">
        <v>43113</v>
      </c>
      <c r="R54" s="28">
        <v>43113</v>
      </c>
      <c r="S54" s="5" t="s">
        <v>69</v>
      </c>
    </row>
    <row r="55" spans="1:19" x14ac:dyDescent="0.2">
      <c r="A55" s="22" t="s">
        <v>98</v>
      </c>
      <c r="B55" s="1">
        <v>0</v>
      </c>
      <c r="C55" s="1">
        <f>D55</f>
        <v>1.7</v>
      </c>
      <c r="D55" s="1">
        <v>1.7</v>
      </c>
      <c r="E55" s="32">
        <v>292276</v>
      </c>
      <c r="F55" s="33">
        <v>270.70599999999996</v>
      </c>
      <c r="G55" s="34">
        <v>0.17100000000000001</v>
      </c>
      <c r="H55" s="34">
        <v>9.8000000000000004E-2</v>
      </c>
      <c r="I55" s="34">
        <v>0.25700000000000001</v>
      </c>
      <c r="J55" s="34"/>
      <c r="L55" s="38">
        <v>139.09700000000001</v>
      </c>
      <c r="O55" s="4" t="s">
        <v>30</v>
      </c>
      <c r="Q55" s="28">
        <v>43116</v>
      </c>
      <c r="R55" s="28">
        <v>43117</v>
      </c>
      <c r="S55" s="5" t="s">
        <v>70</v>
      </c>
    </row>
    <row r="56" spans="1:19" x14ac:dyDescent="0.2">
      <c r="A56" s="22" t="s">
        <v>98</v>
      </c>
      <c r="B56" s="1">
        <f>C55</f>
        <v>1.7</v>
      </c>
      <c r="C56" s="1">
        <f>B56+D56</f>
        <v>2.8</v>
      </c>
      <c r="D56" s="1">
        <v>1.1000000000000001</v>
      </c>
      <c r="E56" s="32">
        <v>292278</v>
      </c>
      <c r="F56" s="33">
        <v>47.706000000000003</v>
      </c>
      <c r="G56" s="34">
        <v>4.8410000000000002</v>
      </c>
      <c r="H56" s="34">
        <v>0.222</v>
      </c>
      <c r="I56" s="34">
        <v>2.052</v>
      </c>
      <c r="J56" s="34"/>
      <c r="L56" s="35">
        <v>190.654</v>
      </c>
      <c r="O56" s="4" t="s">
        <v>31</v>
      </c>
      <c r="P56" s="27">
        <v>1.1000000000000001</v>
      </c>
      <c r="Q56" s="28">
        <v>43116</v>
      </c>
      <c r="R56" s="28">
        <v>43117</v>
      </c>
      <c r="S56" s="5" t="s">
        <v>70</v>
      </c>
    </row>
    <row r="57" spans="1:19" x14ac:dyDescent="0.2">
      <c r="A57" s="22" t="s">
        <v>98</v>
      </c>
      <c r="B57" s="1">
        <f>C56</f>
        <v>2.8</v>
      </c>
      <c r="C57" s="1">
        <f>B57+D57</f>
        <v>4</v>
      </c>
      <c r="D57" s="1">
        <v>1.2</v>
      </c>
      <c r="E57" s="32">
        <v>292279</v>
      </c>
      <c r="F57" s="33">
        <v>0.92799999999999994</v>
      </c>
      <c r="G57" s="34">
        <v>0.03</v>
      </c>
      <c r="H57" s="34">
        <v>6.0999999999999999E-2</v>
      </c>
      <c r="I57" s="34">
        <v>0.247</v>
      </c>
      <c r="J57" s="34"/>
      <c r="L57" s="35">
        <v>0.90700000000000003</v>
      </c>
      <c r="O57" s="4" t="s">
        <v>32</v>
      </c>
      <c r="Q57" s="28">
        <v>43116</v>
      </c>
      <c r="R57" s="28">
        <v>43117</v>
      </c>
      <c r="S57" s="5" t="s">
        <v>70</v>
      </c>
    </row>
    <row r="58" spans="1:19" x14ac:dyDescent="0.2">
      <c r="A58" s="22" t="s">
        <v>99</v>
      </c>
      <c r="B58" s="1">
        <v>0</v>
      </c>
      <c r="C58" s="1">
        <f>D58</f>
        <v>1</v>
      </c>
      <c r="D58" s="1">
        <v>1</v>
      </c>
      <c r="E58" s="32">
        <v>292470</v>
      </c>
      <c r="F58" s="33">
        <v>3.0359999999999996</v>
      </c>
      <c r="G58" s="34">
        <v>0.06</v>
      </c>
      <c r="H58" s="34">
        <v>0.27100000000000002</v>
      </c>
      <c r="I58" s="34">
        <v>0.41499999999999998</v>
      </c>
      <c r="J58" s="34">
        <v>2.8368794326241087</v>
      </c>
      <c r="L58" s="35">
        <v>15.75</v>
      </c>
      <c r="O58" s="4" t="s">
        <v>30</v>
      </c>
      <c r="Q58" s="28">
        <v>43118</v>
      </c>
      <c r="R58" s="28">
        <v>43118</v>
      </c>
      <c r="S58" s="5" t="s">
        <v>71</v>
      </c>
    </row>
    <row r="59" spans="1:19" x14ac:dyDescent="0.2">
      <c r="A59" s="22" t="s">
        <v>99</v>
      </c>
      <c r="B59" s="1">
        <f>C58</f>
        <v>1</v>
      </c>
      <c r="C59" s="1">
        <f>B59+D59</f>
        <v>1.8</v>
      </c>
      <c r="D59" s="1">
        <v>0.8</v>
      </c>
      <c r="E59" s="32">
        <v>292471</v>
      </c>
      <c r="F59" s="33">
        <v>29.73</v>
      </c>
      <c r="G59" s="34">
        <v>7.5999999999999998E-2</v>
      </c>
      <c r="H59" s="34">
        <v>0.161</v>
      </c>
      <c r="I59" s="34">
        <v>0.38700000000000001</v>
      </c>
      <c r="J59" s="34">
        <v>2.9629629629629628</v>
      </c>
      <c r="L59" s="39">
        <v>223.13800000000001</v>
      </c>
      <c r="O59" s="4" t="s">
        <v>31</v>
      </c>
      <c r="P59" s="27">
        <v>0.8</v>
      </c>
      <c r="Q59" s="28">
        <v>43118</v>
      </c>
      <c r="R59" s="28">
        <v>43118</v>
      </c>
      <c r="S59" s="5" t="s">
        <v>71</v>
      </c>
    </row>
    <row r="60" spans="1:19" x14ac:dyDescent="0.2">
      <c r="A60" s="22" t="s">
        <v>99</v>
      </c>
      <c r="B60" s="1">
        <f>C59</f>
        <v>1.8</v>
      </c>
      <c r="C60" s="1">
        <f>B60+D60</f>
        <v>3.4000000000000004</v>
      </c>
      <c r="D60" s="1">
        <v>1.6</v>
      </c>
      <c r="E60" s="32">
        <v>292472</v>
      </c>
      <c r="F60" s="33">
        <v>24.471999999999998</v>
      </c>
      <c r="G60" s="34">
        <v>0.31</v>
      </c>
      <c r="H60" s="34">
        <v>6.4000000000000001E-2</v>
      </c>
      <c r="I60" s="34">
        <v>0.252</v>
      </c>
      <c r="J60" s="34">
        <v>2.9629629629629628</v>
      </c>
      <c r="L60" s="35">
        <v>268.63799999999998</v>
      </c>
      <c r="O60" s="4" t="s">
        <v>32</v>
      </c>
      <c r="Q60" s="28">
        <v>43118</v>
      </c>
      <c r="R60" s="28">
        <v>43118</v>
      </c>
      <c r="S60" s="5" t="s">
        <v>71</v>
      </c>
    </row>
    <row r="61" spans="1:19" x14ac:dyDescent="0.2">
      <c r="A61" s="22" t="s">
        <v>99</v>
      </c>
      <c r="B61" s="1">
        <f>C60</f>
        <v>3.4000000000000004</v>
      </c>
      <c r="C61" s="1">
        <f>B61+D61</f>
        <v>3.7</v>
      </c>
      <c r="D61" s="1">
        <v>0.3</v>
      </c>
      <c r="E61" s="32">
        <v>292473</v>
      </c>
      <c r="F61" s="33">
        <v>61.718000000000004</v>
      </c>
      <c r="G61" s="34">
        <v>2.3519999999999999</v>
      </c>
      <c r="H61" s="34">
        <v>5.56</v>
      </c>
      <c r="I61" s="34">
        <v>7.77</v>
      </c>
      <c r="J61" s="34">
        <v>3.0534351145038245</v>
      </c>
      <c r="L61" s="35">
        <v>465.072</v>
      </c>
      <c r="O61" s="4" t="s">
        <v>32</v>
      </c>
      <c r="Q61" s="28">
        <v>43118</v>
      </c>
      <c r="R61" s="28">
        <v>43118</v>
      </c>
      <c r="S61" s="5" t="s">
        <v>71</v>
      </c>
    </row>
    <row r="62" spans="1:19" x14ac:dyDescent="0.2">
      <c r="A62" s="22" t="s">
        <v>99</v>
      </c>
      <c r="B62" s="1">
        <f>C61</f>
        <v>3.7</v>
      </c>
      <c r="C62" s="1">
        <f>B62+D62</f>
        <v>4.4000000000000004</v>
      </c>
      <c r="D62" s="1">
        <v>0.7</v>
      </c>
      <c r="E62" s="32">
        <v>292474</v>
      </c>
      <c r="F62" s="33">
        <v>53.563999999999993</v>
      </c>
      <c r="G62" s="34">
        <v>0.105</v>
      </c>
      <c r="H62" s="34">
        <v>0.78700000000000003</v>
      </c>
      <c r="I62" s="34">
        <v>0.91300000000000003</v>
      </c>
      <c r="J62" s="34">
        <v>2.8571428571428572</v>
      </c>
      <c r="L62" s="35">
        <v>212.88399999999999</v>
      </c>
      <c r="O62" s="4" t="s">
        <v>32</v>
      </c>
      <c r="Q62" s="28">
        <v>43118</v>
      </c>
      <c r="R62" s="28">
        <v>43118</v>
      </c>
      <c r="S62" s="5" t="s">
        <v>71</v>
      </c>
    </row>
    <row r="63" spans="1:19" x14ac:dyDescent="0.2">
      <c r="A63" s="22" t="s">
        <v>100</v>
      </c>
      <c r="B63" s="1">
        <v>0</v>
      </c>
      <c r="C63" s="1">
        <f>D63</f>
        <v>1.8</v>
      </c>
      <c r="D63" s="1">
        <v>1.8</v>
      </c>
      <c r="E63" s="32">
        <v>292746</v>
      </c>
      <c r="F63" s="33">
        <v>1.6640000000000001</v>
      </c>
      <c r="G63" s="34">
        <v>2.5000000000000001E-2</v>
      </c>
      <c r="H63" s="34">
        <v>6.2E-2</v>
      </c>
      <c r="I63" s="34">
        <v>0.23200000000000001</v>
      </c>
      <c r="J63" s="34">
        <v>2.92</v>
      </c>
      <c r="L63" s="39">
        <f>3.256/2</f>
        <v>1.6279999999999999</v>
      </c>
      <c r="O63" s="4" t="s">
        <v>30</v>
      </c>
      <c r="Q63" s="28">
        <v>43120</v>
      </c>
      <c r="R63" s="28">
        <v>43120</v>
      </c>
      <c r="S63" s="5" t="s">
        <v>72</v>
      </c>
    </row>
    <row r="64" spans="1:19" x14ac:dyDescent="0.2">
      <c r="A64" s="22" t="s">
        <v>100</v>
      </c>
      <c r="B64" s="1">
        <f>C63</f>
        <v>1.8</v>
      </c>
      <c r="C64" s="1">
        <f>B64+D64</f>
        <v>2.4</v>
      </c>
      <c r="D64" s="1">
        <v>0.6</v>
      </c>
      <c r="E64" s="32">
        <v>292747</v>
      </c>
      <c r="F64" s="33">
        <v>15.624000000000001</v>
      </c>
      <c r="G64" s="34">
        <v>1.0620000000000001</v>
      </c>
      <c r="H64" s="34">
        <v>9.9000000000000005E-2</v>
      </c>
      <c r="I64" s="34">
        <v>0.47399999999999998</v>
      </c>
      <c r="J64" s="34">
        <v>3.7735849056603894</v>
      </c>
      <c r="L64" s="35">
        <v>121.444</v>
      </c>
      <c r="O64" s="4" t="s">
        <v>31</v>
      </c>
      <c r="P64" s="27">
        <v>0.6</v>
      </c>
      <c r="Q64" s="28">
        <v>43120</v>
      </c>
      <c r="R64" s="28">
        <v>43120</v>
      </c>
      <c r="S64" s="5" t="s">
        <v>72</v>
      </c>
    </row>
    <row r="65" spans="1:19" x14ac:dyDescent="0.2">
      <c r="A65" s="22" t="s">
        <v>100</v>
      </c>
      <c r="B65" s="1">
        <f>C64</f>
        <v>2.4</v>
      </c>
      <c r="C65" s="1">
        <f>B65+D65</f>
        <v>2.9</v>
      </c>
      <c r="D65" s="1">
        <v>0.5</v>
      </c>
      <c r="E65" s="32">
        <v>292748</v>
      </c>
      <c r="F65" s="33">
        <v>25.188000000000002</v>
      </c>
      <c r="G65" s="34">
        <v>0.83899999999999997</v>
      </c>
      <c r="H65" s="34">
        <v>0.115</v>
      </c>
      <c r="I65" s="34">
        <v>0.53700000000000003</v>
      </c>
      <c r="J65" s="34">
        <v>3.7735849056603894</v>
      </c>
      <c r="L65" s="35">
        <v>159.51</v>
      </c>
      <c r="O65" s="4" t="s">
        <v>31</v>
      </c>
      <c r="P65" s="27">
        <v>0.5</v>
      </c>
      <c r="Q65" s="28">
        <v>43120</v>
      </c>
      <c r="R65" s="28">
        <v>43120</v>
      </c>
      <c r="S65" s="5" t="s">
        <v>72</v>
      </c>
    </row>
    <row r="66" spans="1:19" x14ac:dyDescent="0.2">
      <c r="A66" s="22" t="s">
        <v>100</v>
      </c>
      <c r="B66" s="1">
        <f>C65</f>
        <v>2.9</v>
      </c>
      <c r="C66" s="1">
        <f>B66+D66</f>
        <v>4.4000000000000004</v>
      </c>
      <c r="D66" s="1">
        <v>1.5</v>
      </c>
      <c r="E66" s="32">
        <v>292749</v>
      </c>
      <c r="F66" s="33">
        <v>29.992000000000004</v>
      </c>
      <c r="G66" s="34">
        <v>1.19</v>
      </c>
      <c r="H66" s="34">
        <v>0.31900000000000001</v>
      </c>
      <c r="I66" s="34">
        <v>5.5179999999999998</v>
      </c>
      <c r="J66" s="34">
        <v>2.9850746268656767</v>
      </c>
      <c r="L66" s="35">
        <v>192.53100000000001</v>
      </c>
      <c r="O66" s="4" t="s">
        <v>31</v>
      </c>
      <c r="P66" s="27">
        <v>1.5</v>
      </c>
      <c r="Q66" s="28">
        <v>43120</v>
      </c>
      <c r="R66" s="28">
        <v>43120</v>
      </c>
      <c r="S66" s="5" t="s">
        <v>72</v>
      </c>
    </row>
    <row r="67" spans="1:19" x14ac:dyDescent="0.2">
      <c r="A67" s="22" t="s">
        <v>101</v>
      </c>
      <c r="B67" s="1">
        <v>0</v>
      </c>
      <c r="C67" s="1">
        <f>D67</f>
        <v>2.1</v>
      </c>
      <c r="D67" s="1">
        <v>2.1</v>
      </c>
      <c r="E67" s="32">
        <v>293034</v>
      </c>
      <c r="F67" s="33">
        <v>8.5660000000000007</v>
      </c>
      <c r="G67" s="34">
        <v>7.0000000000000001E-3</v>
      </c>
      <c r="H67" s="34">
        <v>0.03</v>
      </c>
      <c r="I67" s="34">
        <v>5.2999999999999999E-2</v>
      </c>
      <c r="J67" s="34">
        <v>2.8169014084506951</v>
      </c>
      <c r="L67" s="35">
        <v>21.754999999999999</v>
      </c>
      <c r="O67" s="4" t="s">
        <v>30</v>
      </c>
      <c r="Q67" s="28">
        <v>43122</v>
      </c>
      <c r="R67" s="28">
        <v>43123</v>
      </c>
      <c r="S67" s="5" t="s">
        <v>73</v>
      </c>
    </row>
    <row r="68" spans="1:19" x14ac:dyDescent="0.2">
      <c r="A68" s="22" t="s">
        <v>101</v>
      </c>
      <c r="B68" s="1">
        <f>C67</f>
        <v>2.1</v>
      </c>
      <c r="C68" s="1">
        <f>B68+D68</f>
        <v>2.9000000000000004</v>
      </c>
      <c r="D68" s="1">
        <v>0.8</v>
      </c>
      <c r="E68" s="32">
        <v>293036</v>
      </c>
      <c r="F68" s="33">
        <v>58.94</v>
      </c>
      <c r="G68" s="34">
        <v>1.244</v>
      </c>
      <c r="H68" s="34">
        <v>0.95199999999999996</v>
      </c>
      <c r="I68" s="34">
        <v>1.8109999999999999</v>
      </c>
      <c r="J68" s="34">
        <v>3.1746031746031833</v>
      </c>
      <c r="L68" s="35">
        <v>212.43899999999999</v>
      </c>
      <c r="O68" s="4" t="s">
        <v>31</v>
      </c>
      <c r="P68" s="27">
        <v>0.8</v>
      </c>
      <c r="Q68" s="28">
        <v>43122</v>
      </c>
      <c r="R68" s="28">
        <v>43123</v>
      </c>
      <c r="S68" s="5" t="s">
        <v>73</v>
      </c>
    </row>
    <row r="69" spans="1:19" x14ac:dyDescent="0.2">
      <c r="A69" s="22" t="s">
        <v>101</v>
      </c>
      <c r="B69" s="1">
        <f>C68</f>
        <v>2.9000000000000004</v>
      </c>
      <c r="C69" s="1">
        <f>B69+D69</f>
        <v>3.3000000000000003</v>
      </c>
      <c r="D69" s="1">
        <v>0.4</v>
      </c>
      <c r="E69" s="32">
        <v>293037</v>
      </c>
      <c r="F69" s="33">
        <v>10.698000000000002</v>
      </c>
      <c r="G69" s="34">
        <v>0.30599999999999999</v>
      </c>
      <c r="H69" s="34">
        <v>2.2480000000000002</v>
      </c>
      <c r="I69" s="34">
        <v>5.3170000000000002</v>
      </c>
      <c r="J69" s="34">
        <v>3.1746031746031833</v>
      </c>
      <c r="L69" s="35">
        <v>127.633</v>
      </c>
      <c r="O69" s="4" t="s">
        <v>31</v>
      </c>
      <c r="P69" s="27">
        <v>0.4</v>
      </c>
      <c r="Q69" s="28">
        <v>43122</v>
      </c>
      <c r="R69" s="28">
        <v>43123</v>
      </c>
      <c r="S69" s="5" t="s">
        <v>73</v>
      </c>
    </row>
    <row r="70" spans="1:19" x14ac:dyDescent="0.2">
      <c r="A70" s="22" t="s">
        <v>101</v>
      </c>
      <c r="B70" s="1">
        <f>C69</f>
        <v>3.3000000000000003</v>
      </c>
      <c r="C70" s="1">
        <f>B70+D70</f>
        <v>4.6000000000000005</v>
      </c>
      <c r="D70" s="1">
        <v>1.3</v>
      </c>
      <c r="E70" s="32">
        <v>293038</v>
      </c>
      <c r="F70" s="33">
        <v>16.829999999999998</v>
      </c>
      <c r="G70" s="34">
        <v>1.929</v>
      </c>
      <c r="H70" s="34">
        <v>1.7749999999999999</v>
      </c>
      <c r="I70" s="34">
        <v>4.1630000000000003</v>
      </c>
      <c r="J70" s="34">
        <v>2.9411764705882302</v>
      </c>
      <c r="L70" s="35">
        <v>158.23099999999999</v>
      </c>
      <c r="O70" s="4" t="s">
        <v>31</v>
      </c>
      <c r="P70" s="27">
        <v>1.3</v>
      </c>
      <c r="Q70" s="28">
        <v>43122</v>
      </c>
      <c r="R70" s="28">
        <v>43123</v>
      </c>
      <c r="S70" s="5" t="s">
        <v>73</v>
      </c>
    </row>
    <row r="71" spans="1:19" x14ac:dyDescent="0.2">
      <c r="A71" s="22" t="s">
        <v>102</v>
      </c>
      <c r="B71" s="1">
        <v>0</v>
      </c>
      <c r="C71" s="1">
        <f>D71</f>
        <v>1.4</v>
      </c>
      <c r="D71" s="1">
        <v>1.4</v>
      </c>
      <c r="E71" s="40">
        <v>293193</v>
      </c>
      <c r="F71" s="33">
        <v>9.7859999999999996</v>
      </c>
      <c r="G71" s="34">
        <v>5.0999999999999997E-2</v>
      </c>
      <c r="H71" s="34">
        <v>8.3000000000000004E-2</v>
      </c>
      <c r="I71" s="34">
        <v>0.32600000000000001</v>
      </c>
      <c r="J71" s="34">
        <v>2.7586206896551726</v>
      </c>
      <c r="L71" s="35">
        <v>6.8140000000000001</v>
      </c>
      <c r="O71" s="4" t="s">
        <v>30</v>
      </c>
      <c r="Q71" s="28">
        <v>43123</v>
      </c>
      <c r="R71" s="28">
        <v>43123</v>
      </c>
      <c r="S71" s="5" t="s">
        <v>65</v>
      </c>
    </row>
    <row r="72" spans="1:19" x14ac:dyDescent="0.2">
      <c r="A72" s="22" t="s">
        <v>102</v>
      </c>
      <c r="B72" s="1">
        <f>C71</f>
        <v>1.4</v>
      </c>
      <c r="C72" s="1">
        <f>B72+D72</f>
        <v>2.4</v>
      </c>
      <c r="D72" s="1">
        <v>1</v>
      </c>
      <c r="E72" s="40">
        <v>293194</v>
      </c>
      <c r="F72" s="33">
        <v>2.5840000000000005</v>
      </c>
      <c r="G72" s="34">
        <v>5.0000000000000001E-3</v>
      </c>
      <c r="H72" s="34">
        <v>7.0000000000000001E-3</v>
      </c>
      <c r="I72" s="34">
        <v>2.4E-2</v>
      </c>
      <c r="J72" s="34">
        <v>2.7586206896551726</v>
      </c>
      <c r="L72" s="35">
        <v>2.2869999999999999</v>
      </c>
      <c r="O72" s="4" t="s">
        <v>30</v>
      </c>
      <c r="Q72" s="28">
        <v>43123</v>
      </c>
      <c r="R72" s="28">
        <v>43123</v>
      </c>
      <c r="S72" s="5" t="s">
        <v>65</v>
      </c>
    </row>
    <row r="73" spans="1:19" x14ac:dyDescent="0.2">
      <c r="A73" s="22" t="s">
        <v>102</v>
      </c>
      <c r="B73" s="1">
        <f>C72</f>
        <v>2.4</v>
      </c>
      <c r="C73" s="1">
        <f>B73+D73</f>
        <v>3.0999999999999996</v>
      </c>
      <c r="D73" s="1">
        <v>0.7</v>
      </c>
      <c r="E73" s="40">
        <v>293195</v>
      </c>
      <c r="F73" s="33">
        <v>83.584000000000003</v>
      </c>
      <c r="G73" s="34">
        <v>0.97899999999999998</v>
      </c>
      <c r="H73" s="34">
        <v>2.8639999999999999</v>
      </c>
      <c r="I73" s="34">
        <v>5.7880000000000003</v>
      </c>
      <c r="J73" s="34">
        <v>2.8571428571428572</v>
      </c>
      <c r="L73" s="35">
        <v>118.351</v>
      </c>
      <c r="O73" s="4" t="s">
        <v>31</v>
      </c>
      <c r="P73" s="27">
        <v>0.7</v>
      </c>
      <c r="Q73" s="28">
        <v>43123</v>
      </c>
      <c r="R73" s="28">
        <v>43123</v>
      </c>
      <c r="S73" s="5" t="s">
        <v>65</v>
      </c>
    </row>
    <row r="74" spans="1:19" x14ac:dyDescent="0.2">
      <c r="A74" s="22" t="s">
        <v>102</v>
      </c>
      <c r="B74" s="1">
        <f>C73</f>
        <v>3.0999999999999996</v>
      </c>
      <c r="C74" s="1">
        <f>B74+D74</f>
        <v>3.3</v>
      </c>
      <c r="D74" s="1">
        <v>0.2</v>
      </c>
      <c r="E74" s="40">
        <v>293196</v>
      </c>
      <c r="F74" s="33">
        <v>17.363999999999997</v>
      </c>
      <c r="G74" s="34">
        <v>0.376</v>
      </c>
      <c r="H74" s="34">
        <v>1.349</v>
      </c>
      <c r="I74" s="34">
        <v>2.6480000000000001</v>
      </c>
      <c r="J74" s="34">
        <v>2.9411764705882302</v>
      </c>
      <c r="L74" s="35">
        <v>43.124000000000002</v>
      </c>
      <c r="O74" s="4" t="s">
        <v>31</v>
      </c>
      <c r="P74" s="27">
        <v>0.2</v>
      </c>
      <c r="Q74" s="28">
        <v>43123</v>
      </c>
      <c r="R74" s="28">
        <v>43123</v>
      </c>
      <c r="S74" s="5" t="s">
        <v>65</v>
      </c>
    </row>
    <row r="75" spans="1:19" x14ac:dyDescent="0.2">
      <c r="A75" s="22" t="s">
        <v>102</v>
      </c>
      <c r="B75" s="1">
        <f>C74</f>
        <v>3.3</v>
      </c>
      <c r="C75" s="1">
        <f>B75+D75</f>
        <v>4.4000000000000004</v>
      </c>
      <c r="D75" s="1">
        <v>1.1000000000000001</v>
      </c>
      <c r="E75" s="40">
        <v>293197</v>
      </c>
      <c r="F75" s="33">
        <v>17.128</v>
      </c>
      <c r="G75" s="34">
        <v>3.4390000000000001</v>
      </c>
      <c r="H75" s="34">
        <v>2.0139999999999998</v>
      </c>
      <c r="I75" s="34">
        <v>6.6260000000000003</v>
      </c>
      <c r="J75" s="34">
        <v>3.1007751937984551</v>
      </c>
      <c r="L75" s="38">
        <v>174.22800000000001</v>
      </c>
      <c r="O75" s="4" t="s">
        <v>31</v>
      </c>
      <c r="P75" s="27">
        <v>1.1000000000000001</v>
      </c>
      <c r="Q75" s="28">
        <v>43123</v>
      </c>
      <c r="R75" s="28">
        <v>43123</v>
      </c>
      <c r="S75" s="5" t="s">
        <v>65</v>
      </c>
    </row>
    <row r="76" spans="1:19" x14ac:dyDescent="0.2">
      <c r="A76" s="22" t="s">
        <v>103</v>
      </c>
      <c r="B76" s="1">
        <v>0</v>
      </c>
      <c r="C76" s="1">
        <f>D76</f>
        <v>2.8</v>
      </c>
      <c r="D76" s="1">
        <v>2.8</v>
      </c>
      <c r="E76" s="40">
        <v>293514</v>
      </c>
      <c r="F76" s="33">
        <v>3.0880000000000001</v>
      </c>
      <c r="G76" s="34">
        <v>1.7999999999999999E-2</v>
      </c>
      <c r="H76" s="34">
        <v>0.08</v>
      </c>
      <c r="I76" s="34">
        <v>0.23499999999999999</v>
      </c>
      <c r="J76" s="34">
        <v>2.7972027972027949</v>
      </c>
      <c r="L76" s="35">
        <v>10.161</v>
      </c>
      <c r="O76" s="4" t="s">
        <v>30</v>
      </c>
      <c r="Q76" s="28">
        <v>43124</v>
      </c>
      <c r="R76" s="28">
        <v>43125</v>
      </c>
      <c r="S76" s="5" t="s">
        <v>74</v>
      </c>
    </row>
    <row r="77" spans="1:19" x14ac:dyDescent="0.2">
      <c r="A77" s="22" t="s">
        <v>103</v>
      </c>
      <c r="B77" s="1">
        <f>C76</f>
        <v>2.8</v>
      </c>
      <c r="C77" s="1">
        <f>B77+D77</f>
        <v>3.3</v>
      </c>
      <c r="D77" s="1">
        <v>0.5</v>
      </c>
      <c r="E77" s="40">
        <v>293515</v>
      </c>
      <c r="F77" s="33">
        <v>27.964000000000002</v>
      </c>
      <c r="G77" s="34">
        <v>0.73499999999999999</v>
      </c>
      <c r="H77" s="34">
        <v>0.64</v>
      </c>
      <c r="I77" s="34">
        <v>2.0569999999999999</v>
      </c>
      <c r="J77" s="34">
        <v>2.9850746268656767</v>
      </c>
      <c r="L77" s="35">
        <v>122.738</v>
      </c>
      <c r="O77" s="4" t="s">
        <v>31</v>
      </c>
      <c r="P77" s="27">
        <v>0.5</v>
      </c>
      <c r="Q77" s="28">
        <v>43124</v>
      </c>
      <c r="R77" s="28">
        <v>43125</v>
      </c>
      <c r="S77" s="5" t="s">
        <v>74</v>
      </c>
    </row>
    <row r="78" spans="1:19" x14ac:dyDescent="0.2">
      <c r="A78" s="22" t="s">
        <v>103</v>
      </c>
      <c r="B78" s="1">
        <f>C77</f>
        <v>3.3</v>
      </c>
      <c r="C78" s="1">
        <f>B78+D78</f>
        <v>4.9000000000000004</v>
      </c>
      <c r="D78" s="1">
        <v>1.6</v>
      </c>
      <c r="E78" s="40">
        <v>293516</v>
      </c>
      <c r="F78" s="33">
        <v>0.89</v>
      </c>
      <c r="G78" s="34">
        <v>4.3999999999999997E-2</v>
      </c>
      <c r="H78" s="34">
        <v>6.6000000000000003E-2</v>
      </c>
      <c r="I78" s="34">
        <v>0.19900000000000001</v>
      </c>
      <c r="J78" s="34">
        <v>2.6845637583892556</v>
      </c>
      <c r="L78" s="35">
        <v>14.167</v>
      </c>
      <c r="O78" s="4" t="s">
        <v>32</v>
      </c>
      <c r="Q78" s="28">
        <v>43124</v>
      </c>
      <c r="R78" s="28">
        <v>43125</v>
      </c>
      <c r="S78" s="5" t="s">
        <v>74</v>
      </c>
    </row>
    <row r="79" spans="1:19" x14ac:dyDescent="0.2">
      <c r="A79" s="22" t="s">
        <v>120</v>
      </c>
      <c r="B79" s="1">
        <v>0</v>
      </c>
      <c r="C79" s="1">
        <f>D79</f>
        <v>1.1000000000000001</v>
      </c>
      <c r="D79" s="1">
        <v>1.1000000000000001</v>
      </c>
      <c r="E79" s="4">
        <v>294128</v>
      </c>
      <c r="F79" s="18">
        <v>0.75</v>
      </c>
      <c r="G79" s="18">
        <v>2.5999999999999999E-2</v>
      </c>
      <c r="H79" s="18">
        <v>4.2999999999999997E-2</v>
      </c>
      <c r="I79" s="18">
        <v>0.17599999999999999</v>
      </c>
      <c r="J79" s="18">
        <v>2.778</v>
      </c>
      <c r="L79" s="18">
        <v>8.19</v>
      </c>
      <c r="O79" s="4" t="s">
        <v>30</v>
      </c>
      <c r="Q79" s="28" t="s">
        <v>46</v>
      </c>
      <c r="R79" s="28" t="s">
        <v>46</v>
      </c>
      <c r="S79" s="5" t="s">
        <v>47</v>
      </c>
    </row>
    <row r="80" spans="1:19" x14ac:dyDescent="0.2">
      <c r="A80" s="22" t="s">
        <v>120</v>
      </c>
      <c r="B80" s="1">
        <f>C79</f>
        <v>1.1000000000000001</v>
      </c>
      <c r="C80" s="1">
        <f>B80+D80</f>
        <v>1.7000000000000002</v>
      </c>
      <c r="D80" s="1">
        <v>0.6</v>
      </c>
      <c r="E80" s="4">
        <v>294129</v>
      </c>
      <c r="F80" s="18">
        <v>9.0299999999999994</v>
      </c>
      <c r="G80" s="18">
        <v>0.34399999999999997</v>
      </c>
      <c r="H80" s="18">
        <v>0.73499999999999999</v>
      </c>
      <c r="I80" s="18">
        <v>1.133</v>
      </c>
      <c r="J80" s="18">
        <v>2.74</v>
      </c>
      <c r="L80" s="18">
        <v>51.87</v>
      </c>
      <c r="O80" s="4" t="s">
        <v>31</v>
      </c>
      <c r="P80" s="27">
        <v>0.6</v>
      </c>
      <c r="Q80" s="28" t="s">
        <v>46</v>
      </c>
      <c r="R80" s="28" t="s">
        <v>46</v>
      </c>
      <c r="S80" s="5" t="s">
        <v>47</v>
      </c>
    </row>
    <row r="81" spans="1:19" x14ac:dyDescent="0.2">
      <c r="A81" s="22" t="s">
        <v>120</v>
      </c>
      <c r="B81" s="1">
        <f>C80</f>
        <v>1.7000000000000002</v>
      </c>
      <c r="C81" s="1">
        <f>B81+D81</f>
        <v>2.2000000000000002</v>
      </c>
      <c r="D81" s="1">
        <v>0.5</v>
      </c>
      <c r="E81" s="4">
        <v>294131</v>
      </c>
      <c r="F81" s="18">
        <v>55.85</v>
      </c>
      <c r="G81" s="18">
        <v>2.1429999999999998</v>
      </c>
      <c r="H81" s="18">
        <v>6.056</v>
      </c>
      <c r="I81" s="18">
        <v>7.226</v>
      </c>
      <c r="J81" s="18">
        <v>3.101</v>
      </c>
      <c r="L81" s="18">
        <v>250.38</v>
      </c>
      <c r="O81" s="4" t="s">
        <v>31</v>
      </c>
      <c r="P81" s="27">
        <v>0.5</v>
      </c>
      <c r="Q81" s="28" t="s">
        <v>46</v>
      </c>
      <c r="R81" s="28" t="s">
        <v>46</v>
      </c>
      <c r="S81" s="5" t="s">
        <v>47</v>
      </c>
    </row>
    <row r="82" spans="1:19" x14ac:dyDescent="0.2">
      <c r="A82" s="22" t="s">
        <v>120</v>
      </c>
      <c r="B82" s="1">
        <f>C81</f>
        <v>2.2000000000000002</v>
      </c>
      <c r="C82" s="1">
        <f>B82+D82</f>
        <v>3.9000000000000004</v>
      </c>
      <c r="D82" s="1">
        <v>1.7</v>
      </c>
      <c r="E82" s="4">
        <v>294132</v>
      </c>
      <c r="F82" s="18">
        <v>1.55</v>
      </c>
      <c r="G82" s="18">
        <v>2.1999999999999999E-2</v>
      </c>
      <c r="H82" s="18">
        <v>7.5999999999999998E-2</v>
      </c>
      <c r="I82" s="18">
        <v>0.374</v>
      </c>
      <c r="J82" s="18">
        <v>2.7029999999999998</v>
      </c>
      <c r="L82" s="18">
        <v>13.41</v>
      </c>
      <c r="O82" s="4" t="s">
        <v>32</v>
      </c>
      <c r="Q82" s="28" t="s">
        <v>46</v>
      </c>
      <c r="R82" s="28" t="s">
        <v>46</v>
      </c>
      <c r="S82" s="5" t="s">
        <v>47</v>
      </c>
    </row>
    <row r="83" spans="1:19" x14ac:dyDescent="0.2">
      <c r="A83" s="22" t="s">
        <v>104</v>
      </c>
      <c r="B83" s="1">
        <v>0</v>
      </c>
      <c r="C83" s="1">
        <f>D83</f>
        <v>0.8</v>
      </c>
      <c r="D83" s="1">
        <v>0.8</v>
      </c>
      <c r="E83" s="40">
        <v>294665</v>
      </c>
      <c r="F83" s="33">
        <v>3.0220000000000002</v>
      </c>
      <c r="G83" s="34">
        <v>2.7E-2</v>
      </c>
      <c r="H83" s="34">
        <v>6.9000000000000006E-2</v>
      </c>
      <c r="I83" s="34">
        <v>0.19</v>
      </c>
      <c r="J83" s="34">
        <v>2.8985507246376789</v>
      </c>
      <c r="L83" s="38">
        <v>5.7969999999999997</v>
      </c>
      <c r="O83" s="4" t="s">
        <v>30</v>
      </c>
      <c r="Q83" s="28">
        <v>43133</v>
      </c>
      <c r="R83" s="28">
        <v>43133</v>
      </c>
      <c r="S83" s="5" t="s">
        <v>79</v>
      </c>
    </row>
    <row r="84" spans="1:19" x14ac:dyDescent="0.2">
      <c r="A84" s="22" t="s">
        <v>104</v>
      </c>
      <c r="B84" s="1">
        <f>C83</f>
        <v>0.8</v>
      </c>
      <c r="C84" s="1">
        <f>B84+D84</f>
        <v>1.8</v>
      </c>
      <c r="D84" s="1">
        <v>1</v>
      </c>
      <c r="E84" s="40">
        <v>294667</v>
      </c>
      <c r="F84" s="33">
        <v>16.34</v>
      </c>
      <c r="G84" s="34">
        <v>0.63800000000000001</v>
      </c>
      <c r="H84" s="34">
        <v>0.63100000000000001</v>
      </c>
      <c r="I84" s="34">
        <v>0.73399999999999999</v>
      </c>
      <c r="J84" s="34">
        <v>3.0534351145038117</v>
      </c>
      <c r="L84" s="35">
        <v>133.53399999999999</v>
      </c>
      <c r="O84" s="4" t="s">
        <v>31</v>
      </c>
      <c r="P84" s="27">
        <v>1</v>
      </c>
      <c r="Q84" s="28">
        <v>43133</v>
      </c>
      <c r="R84" s="28">
        <v>43133</v>
      </c>
      <c r="S84" s="5" t="s">
        <v>79</v>
      </c>
    </row>
    <row r="85" spans="1:19" x14ac:dyDescent="0.2">
      <c r="A85" s="22" t="s">
        <v>104</v>
      </c>
      <c r="B85" s="1">
        <f>C84</f>
        <v>1.8</v>
      </c>
      <c r="C85" s="1">
        <f>B85+D85</f>
        <v>2.2999999999999998</v>
      </c>
      <c r="D85" s="1">
        <v>0.5</v>
      </c>
      <c r="E85" s="40">
        <v>294668</v>
      </c>
      <c r="F85" s="33">
        <v>26.347999999999999</v>
      </c>
      <c r="G85" s="34">
        <v>0.45400000000000001</v>
      </c>
      <c r="H85" s="34">
        <v>1.105</v>
      </c>
      <c r="I85" s="34">
        <v>1.0489999999999999</v>
      </c>
      <c r="J85" s="34">
        <v>3.0303030303030329</v>
      </c>
      <c r="L85" s="35">
        <v>87.656999999999996</v>
      </c>
      <c r="O85" s="4" t="s">
        <v>31</v>
      </c>
      <c r="P85" s="27">
        <v>0.5</v>
      </c>
      <c r="Q85" s="28">
        <v>43133</v>
      </c>
      <c r="R85" s="28">
        <v>43133</v>
      </c>
      <c r="S85" s="5" t="s">
        <v>79</v>
      </c>
    </row>
    <row r="86" spans="1:19" x14ac:dyDescent="0.2">
      <c r="A86" s="22" t="s">
        <v>104</v>
      </c>
      <c r="B86" s="1">
        <f>C85</f>
        <v>2.2999999999999998</v>
      </c>
      <c r="C86" s="1">
        <f>B86+D86</f>
        <v>3.8</v>
      </c>
      <c r="D86" s="1">
        <v>1.5</v>
      </c>
      <c r="E86" s="40">
        <v>294669</v>
      </c>
      <c r="F86" s="33">
        <v>9.4860000000000007</v>
      </c>
      <c r="G86" s="34">
        <v>0.315</v>
      </c>
      <c r="H86" s="34">
        <v>0.108</v>
      </c>
      <c r="I86" s="34">
        <v>0.64800000000000002</v>
      </c>
      <c r="J86" s="34">
        <v>3.0769230769230771</v>
      </c>
      <c r="L86" s="35">
        <v>55.55</v>
      </c>
      <c r="O86" s="4" t="s">
        <v>32</v>
      </c>
      <c r="Q86" s="28">
        <v>43133</v>
      </c>
      <c r="R86" s="28">
        <v>43133</v>
      </c>
      <c r="S86" s="5" t="s">
        <v>79</v>
      </c>
    </row>
    <row r="87" spans="1:19" x14ac:dyDescent="0.2">
      <c r="A87" s="22" t="s">
        <v>105</v>
      </c>
      <c r="B87" s="1">
        <v>0</v>
      </c>
      <c r="C87" s="1">
        <f>D87</f>
        <v>1.1000000000000001</v>
      </c>
      <c r="D87" s="1">
        <v>1.1000000000000001</v>
      </c>
      <c r="E87" s="40">
        <v>294843</v>
      </c>
      <c r="F87" s="33">
        <v>0.26400000000000001</v>
      </c>
      <c r="G87" s="34">
        <v>8.0000000000000002E-3</v>
      </c>
      <c r="H87" s="34">
        <v>2.5000000000000001E-2</v>
      </c>
      <c r="I87" s="34">
        <v>0.05</v>
      </c>
      <c r="J87" s="34">
        <v>2.8776978417266115</v>
      </c>
      <c r="L87" s="35">
        <v>0.108</v>
      </c>
      <c r="O87" s="4" t="s">
        <v>30</v>
      </c>
      <c r="Q87" s="28">
        <v>43134</v>
      </c>
      <c r="R87" s="28">
        <v>43135</v>
      </c>
      <c r="S87" s="5" t="s">
        <v>75</v>
      </c>
    </row>
    <row r="88" spans="1:19" x14ac:dyDescent="0.2">
      <c r="A88" s="22" t="s">
        <v>105</v>
      </c>
      <c r="B88" s="1">
        <f>C87</f>
        <v>1.1000000000000001</v>
      </c>
      <c r="C88" s="1">
        <f>B88+D88</f>
        <v>1.7000000000000002</v>
      </c>
      <c r="D88" s="1">
        <v>0.6</v>
      </c>
      <c r="E88" s="40">
        <v>294844</v>
      </c>
      <c r="F88" s="33">
        <v>2.464</v>
      </c>
      <c r="G88" s="34">
        <v>3.9E-2</v>
      </c>
      <c r="H88" s="34">
        <v>9.7000000000000003E-2</v>
      </c>
      <c r="I88" s="34">
        <v>0.29099999999999998</v>
      </c>
      <c r="J88" s="34">
        <v>2.7777777777777821</v>
      </c>
      <c r="L88" s="35">
        <v>16.108000000000001</v>
      </c>
      <c r="O88" s="4" t="s">
        <v>31</v>
      </c>
      <c r="P88" s="27">
        <v>0.6</v>
      </c>
      <c r="Q88" s="28">
        <v>43134</v>
      </c>
      <c r="R88" s="28">
        <v>43135</v>
      </c>
      <c r="S88" s="5" t="s">
        <v>75</v>
      </c>
    </row>
    <row r="89" spans="1:19" x14ac:dyDescent="0.2">
      <c r="A89" s="22" t="s">
        <v>105</v>
      </c>
      <c r="B89" s="1">
        <f>C88</f>
        <v>1.7000000000000002</v>
      </c>
      <c r="C89" s="1">
        <f>B89+D89</f>
        <v>2.1</v>
      </c>
      <c r="D89" s="1">
        <v>0.4</v>
      </c>
      <c r="E89" s="40">
        <v>294845</v>
      </c>
      <c r="F89" s="33">
        <v>30.175999999999998</v>
      </c>
      <c r="G89" s="34">
        <v>0.30099999999999999</v>
      </c>
      <c r="H89" s="34">
        <v>0.54900000000000004</v>
      </c>
      <c r="I89" s="34">
        <v>0.495</v>
      </c>
      <c r="J89" s="34">
        <v>2.8776978417266235</v>
      </c>
      <c r="L89" s="35">
        <v>62.597000000000001</v>
      </c>
      <c r="O89" s="4" t="s">
        <v>31</v>
      </c>
      <c r="P89" s="27">
        <v>0.4</v>
      </c>
      <c r="Q89" s="28">
        <v>43134</v>
      </c>
      <c r="R89" s="28">
        <v>43135</v>
      </c>
      <c r="S89" s="5" t="s">
        <v>75</v>
      </c>
    </row>
    <row r="90" spans="1:19" x14ac:dyDescent="0.2">
      <c r="A90" s="22" t="s">
        <v>105</v>
      </c>
      <c r="B90" s="1">
        <f>C89</f>
        <v>2.1</v>
      </c>
      <c r="C90" s="1">
        <f>B90+D90</f>
        <v>3.1</v>
      </c>
      <c r="D90" s="1">
        <v>1</v>
      </c>
      <c r="E90" s="40">
        <v>294846</v>
      </c>
      <c r="F90" s="33">
        <v>0.184</v>
      </c>
      <c r="G90" s="34">
        <v>6.0000000000000001E-3</v>
      </c>
      <c r="H90" s="34">
        <v>0.02</v>
      </c>
      <c r="I90" s="34">
        <v>4.1000000000000002E-2</v>
      </c>
      <c r="J90" s="34">
        <v>2.7972027972027949</v>
      </c>
      <c r="L90" s="35">
        <v>0.11700000000000001</v>
      </c>
      <c r="O90" s="4" t="s">
        <v>32</v>
      </c>
      <c r="Q90" s="28">
        <v>43134</v>
      </c>
      <c r="R90" s="28">
        <v>43135</v>
      </c>
      <c r="S90" s="5" t="s">
        <v>75</v>
      </c>
    </row>
    <row r="91" spans="1:19" x14ac:dyDescent="0.2">
      <c r="A91" s="22" t="s">
        <v>106</v>
      </c>
      <c r="B91" s="1">
        <v>0</v>
      </c>
      <c r="C91" s="1">
        <f>D91</f>
        <v>0.9</v>
      </c>
      <c r="D91" s="1">
        <v>0.9</v>
      </c>
      <c r="E91" s="40">
        <v>295164</v>
      </c>
      <c r="F91" s="33">
        <v>0.40800000000000003</v>
      </c>
      <c r="G91" s="34">
        <v>1.7000000000000001E-2</v>
      </c>
      <c r="H91" s="34">
        <v>3.1E-2</v>
      </c>
      <c r="I91" s="34">
        <v>8.5000000000000006E-2</v>
      </c>
      <c r="J91" s="34">
        <v>2.7972027972027949</v>
      </c>
      <c r="L91" s="35">
        <v>5.8029999999999999</v>
      </c>
      <c r="O91" s="4" t="s">
        <v>30</v>
      </c>
      <c r="Q91" s="28">
        <v>43137</v>
      </c>
      <c r="R91" s="28">
        <v>43138</v>
      </c>
      <c r="S91" s="5" t="s">
        <v>76</v>
      </c>
    </row>
    <row r="92" spans="1:19" x14ac:dyDescent="0.2">
      <c r="A92" s="22" t="s">
        <v>106</v>
      </c>
      <c r="B92" s="1">
        <f>C91</f>
        <v>0.9</v>
      </c>
      <c r="C92" s="1">
        <f>B92+D92</f>
        <v>2.5</v>
      </c>
      <c r="D92" s="1">
        <v>1.6</v>
      </c>
      <c r="E92" s="40">
        <v>295165</v>
      </c>
      <c r="F92" s="33">
        <v>1.222</v>
      </c>
      <c r="G92" s="34">
        <v>2.8000000000000001E-2</v>
      </c>
      <c r="H92" s="34">
        <v>6.2E-2</v>
      </c>
      <c r="I92" s="34">
        <v>0.129</v>
      </c>
      <c r="J92" s="34">
        <v>2.7586206896551726</v>
      </c>
      <c r="L92" s="38">
        <v>9.3650000000000002</v>
      </c>
      <c r="O92" s="4" t="s">
        <v>30</v>
      </c>
      <c r="Q92" s="28">
        <v>43137</v>
      </c>
      <c r="R92" s="28">
        <v>43138</v>
      </c>
      <c r="S92" s="5" t="s">
        <v>76</v>
      </c>
    </row>
    <row r="93" spans="1:19" x14ac:dyDescent="0.2">
      <c r="A93" s="22" t="s">
        <v>106</v>
      </c>
      <c r="B93" s="1">
        <f>C92</f>
        <v>2.5</v>
      </c>
      <c r="C93" s="1">
        <f>B93+D93</f>
        <v>3.5</v>
      </c>
      <c r="D93" s="1">
        <v>1</v>
      </c>
      <c r="E93" s="40">
        <v>295167</v>
      </c>
      <c r="F93" s="33">
        <v>30.148000000000003</v>
      </c>
      <c r="G93" s="34">
        <v>0.61199999999999999</v>
      </c>
      <c r="H93" s="34">
        <v>7.1999999999999995E-2</v>
      </c>
      <c r="I93" s="34">
        <v>0.25</v>
      </c>
      <c r="J93" s="34">
        <v>3.0769230769230771</v>
      </c>
      <c r="L93" s="35">
        <v>226.28899999999999</v>
      </c>
      <c r="O93" s="4" t="s">
        <v>31</v>
      </c>
      <c r="P93" s="27">
        <v>1</v>
      </c>
      <c r="Q93" s="28">
        <v>43137</v>
      </c>
      <c r="R93" s="28">
        <v>43138</v>
      </c>
      <c r="S93" s="5" t="s">
        <v>76</v>
      </c>
    </row>
    <row r="94" spans="1:19" x14ac:dyDescent="0.2">
      <c r="A94" s="22" t="s">
        <v>106</v>
      </c>
      <c r="B94" s="1">
        <f>C93</f>
        <v>3.5</v>
      </c>
      <c r="C94" s="1">
        <f>B94+D94</f>
        <v>3.8</v>
      </c>
      <c r="D94" s="1">
        <v>0.3</v>
      </c>
      <c r="E94" s="40">
        <v>295168</v>
      </c>
      <c r="F94" s="33">
        <v>10.042</v>
      </c>
      <c r="G94" s="34">
        <v>0.25800000000000001</v>
      </c>
      <c r="H94" s="34">
        <v>0.34200000000000003</v>
      </c>
      <c r="I94" s="34">
        <v>0.98799999999999999</v>
      </c>
      <c r="J94" s="34">
        <v>2.7972027972027949</v>
      </c>
      <c r="L94" s="35">
        <v>64.582999999999998</v>
      </c>
      <c r="O94" s="4" t="s">
        <v>31</v>
      </c>
      <c r="P94" s="27">
        <v>0.3</v>
      </c>
      <c r="Q94" s="28">
        <v>43137</v>
      </c>
      <c r="R94" s="28">
        <v>43138</v>
      </c>
      <c r="S94" s="5" t="s">
        <v>76</v>
      </c>
    </row>
    <row r="95" spans="1:19" x14ac:dyDescent="0.2">
      <c r="A95" s="22" t="s">
        <v>107</v>
      </c>
      <c r="B95" s="1">
        <v>0</v>
      </c>
      <c r="C95" s="1">
        <f>D95</f>
        <v>1.3</v>
      </c>
      <c r="D95" s="1">
        <v>1.3</v>
      </c>
      <c r="E95" s="4">
        <v>295269</v>
      </c>
      <c r="F95" s="18">
        <v>0.31</v>
      </c>
      <c r="G95" s="18">
        <v>2E-3</v>
      </c>
      <c r="H95" s="18">
        <v>6.0000000000000001E-3</v>
      </c>
      <c r="I95" s="18">
        <v>1.6E-2</v>
      </c>
      <c r="J95" s="18">
        <v>2.7210000000000001</v>
      </c>
      <c r="L95" s="18">
        <v>2.82</v>
      </c>
      <c r="O95" s="4" t="s">
        <v>30</v>
      </c>
      <c r="Q95" s="28">
        <v>43138</v>
      </c>
      <c r="R95" s="28">
        <v>43138</v>
      </c>
      <c r="S95" s="5" t="s">
        <v>51</v>
      </c>
    </row>
    <row r="96" spans="1:19" x14ac:dyDescent="0.2">
      <c r="A96" s="22" t="s">
        <v>107</v>
      </c>
      <c r="B96" s="1">
        <f>C95</f>
        <v>1.3</v>
      </c>
      <c r="C96" s="1">
        <f>B96+D96</f>
        <v>1.6</v>
      </c>
      <c r="D96" s="1">
        <v>0.3</v>
      </c>
      <c r="E96" s="4">
        <v>295270</v>
      </c>
      <c r="F96" s="18">
        <v>1.89</v>
      </c>
      <c r="G96" s="18">
        <v>2.8000000000000001E-2</v>
      </c>
      <c r="H96" s="18">
        <v>0.21299999999999999</v>
      </c>
      <c r="I96" s="18">
        <v>0.34899999999999998</v>
      </c>
      <c r="J96" s="18">
        <v>2.68</v>
      </c>
      <c r="L96" s="18">
        <v>20.100000000000001</v>
      </c>
      <c r="O96" s="4" t="s">
        <v>30</v>
      </c>
      <c r="Q96" s="28">
        <v>43138</v>
      </c>
      <c r="R96" s="28">
        <v>43138</v>
      </c>
      <c r="S96" s="5" t="s">
        <v>51</v>
      </c>
    </row>
    <row r="97" spans="1:19" x14ac:dyDescent="0.2">
      <c r="A97" s="22" t="s">
        <v>107</v>
      </c>
      <c r="B97" s="1">
        <f>C96</f>
        <v>1.6</v>
      </c>
      <c r="C97" s="1">
        <f>B97+D97</f>
        <v>3.3</v>
      </c>
      <c r="D97" s="1">
        <v>1.7</v>
      </c>
      <c r="E97" s="4">
        <v>295271</v>
      </c>
      <c r="F97" s="18">
        <v>0.85</v>
      </c>
      <c r="G97" s="18">
        <v>1.9E-2</v>
      </c>
      <c r="H97" s="18">
        <v>2.1000000000000001E-2</v>
      </c>
      <c r="I97" s="18">
        <v>6.9000000000000006E-2</v>
      </c>
      <c r="J97" s="18">
        <v>2.68</v>
      </c>
      <c r="L97" s="18">
        <v>17.29</v>
      </c>
      <c r="O97" s="4" t="s">
        <v>30</v>
      </c>
      <c r="Q97" s="28">
        <v>43138</v>
      </c>
      <c r="R97" s="28">
        <v>43138</v>
      </c>
      <c r="S97" s="5" t="s">
        <v>51</v>
      </c>
    </row>
    <row r="98" spans="1:19" x14ac:dyDescent="0.2">
      <c r="A98" s="22" t="s">
        <v>107</v>
      </c>
      <c r="B98" s="1">
        <f>C97</f>
        <v>3.3</v>
      </c>
      <c r="C98" s="1">
        <f>B98+D98</f>
        <v>4</v>
      </c>
      <c r="D98" s="1">
        <v>0.7</v>
      </c>
      <c r="E98" s="4">
        <v>295272</v>
      </c>
      <c r="F98" s="18">
        <v>22.07</v>
      </c>
      <c r="G98" s="18">
        <v>0.94</v>
      </c>
      <c r="H98" s="18">
        <v>0.61699999999999999</v>
      </c>
      <c r="I98" s="18">
        <v>1.736</v>
      </c>
      <c r="J98" s="18">
        <v>2.99</v>
      </c>
      <c r="L98" s="18">
        <v>136.12</v>
      </c>
      <c r="O98" s="4" t="s">
        <v>31</v>
      </c>
      <c r="P98" s="27">
        <v>0.7</v>
      </c>
      <c r="Q98" s="28">
        <v>43138</v>
      </c>
      <c r="R98" s="28">
        <v>43138</v>
      </c>
      <c r="S98" s="5" t="s">
        <v>51</v>
      </c>
    </row>
    <row r="99" spans="1:19" x14ac:dyDescent="0.2">
      <c r="A99" s="22" t="s">
        <v>108</v>
      </c>
      <c r="B99" s="1">
        <v>0</v>
      </c>
      <c r="C99" s="1">
        <f>D99</f>
        <v>1.7</v>
      </c>
      <c r="D99" s="1">
        <v>1.7</v>
      </c>
      <c r="E99" s="40">
        <v>295512</v>
      </c>
      <c r="F99" s="33">
        <v>1.766</v>
      </c>
      <c r="G99" s="34">
        <v>1.2E-2</v>
      </c>
      <c r="H99" s="34">
        <v>0.02</v>
      </c>
      <c r="I99" s="34">
        <v>4.1000000000000002E-2</v>
      </c>
      <c r="J99" s="34">
        <v>2.8985507246376789</v>
      </c>
      <c r="L99" s="38">
        <v>1.212</v>
      </c>
      <c r="O99" s="4" t="s">
        <v>30</v>
      </c>
      <c r="Q99" s="28">
        <v>43139</v>
      </c>
      <c r="R99" s="28">
        <v>43140</v>
      </c>
      <c r="S99" s="5" t="s">
        <v>77</v>
      </c>
    </row>
    <row r="100" spans="1:19" x14ac:dyDescent="0.2">
      <c r="A100" s="22" t="s">
        <v>108</v>
      </c>
      <c r="B100" s="1">
        <f>C99</f>
        <v>1.7</v>
      </c>
      <c r="C100" s="1">
        <f>B100+D100</f>
        <v>2.4</v>
      </c>
      <c r="D100" s="1">
        <v>0.7</v>
      </c>
      <c r="E100" s="40">
        <v>295514</v>
      </c>
      <c r="F100" s="33">
        <v>22.517999999999997</v>
      </c>
      <c r="G100" s="34">
        <v>1.5920000000000001</v>
      </c>
      <c r="H100" s="34">
        <v>0.70299999999999996</v>
      </c>
      <c r="I100" s="34">
        <v>0.98799999999999999</v>
      </c>
      <c r="J100" s="34">
        <v>3.1007751937984551</v>
      </c>
      <c r="L100" s="35">
        <v>69.393000000000001</v>
      </c>
      <c r="O100" s="4" t="s">
        <v>31</v>
      </c>
      <c r="P100" s="27">
        <v>0.7</v>
      </c>
      <c r="Q100" s="28">
        <v>43139</v>
      </c>
      <c r="R100" s="28">
        <v>43140</v>
      </c>
      <c r="S100" s="5" t="s">
        <v>77</v>
      </c>
    </row>
    <row r="101" spans="1:19" x14ac:dyDescent="0.2">
      <c r="A101" s="22" t="s">
        <v>108</v>
      </c>
      <c r="B101" s="1">
        <f>C100</f>
        <v>2.4</v>
      </c>
      <c r="C101" s="1">
        <f>B101+D101</f>
        <v>3.3</v>
      </c>
      <c r="D101" s="1">
        <v>0.9</v>
      </c>
      <c r="E101" s="40">
        <v>295515</v>
      </c>
      <c r="F101" s="33">
        <v>1.0639999999999998</v>
      </c>
      <c r="G101" s="34">
        <v>1.2909999999999999</v>
      </c>
      <c r="H101" s="34">
        <v>0.25600000000000001</v>
      </c>
      <c r="I101" s="34">
        <v>1.075</v>
      </c>
      <c r="J101" s="34">
        <v>2.9629629629629628</v>
      </c>
      <c r="L101" s="35">
        <v>159.559</v>
      </c>
      <c r="O101" s="4" t="s">
        <v>31</v>
      </c>
      <c r="P101" s="27">
        <v>0.9</v>
      </c>
      <c r="Q101" s="28">
        <v>43139</v>
      </c>
      <c r="R101" s="28">
        <v>43140</v>
      </c>
      <c r="S101" s="5" t="s">
        <v>77</v>
      </c>
    </row>
    <row r="102" spans="1:19" x14ac:dyDescent="0.2">
      <c r="A102" s="22" t="s">
        <v>109</v>
      </c>
      <c r="B102" s="1">
        <v>0</v>
      </c>
      <c r="C102" s="1">
        <f>D102</f>
        <v>1</v>
      </c>
      <c r="D102" s="1">
        <v>1</v>
      </c>
      <c r="E102" s="40">
        <v>295724</v>
      </c>
      <c r="F102" s="33">
        <v>24.44</v>
      </c>
      <c r="G102" s="34">
        <v>0.192</v>
      </c>
      <c r="H102" s="34">
        <v>0.13</v>
      </c>
      <c r="I102" s="34">
        <v>0.442</v>
      </c>
      <c r="J102" s="34">
        <v>2.9197080291970705</v>
      </c>
      <c r="L102" s="38">
        <v>53.448</v>
      </c>
      <c r="O102" s="4" t="s">
        <v>31</v>
      </c>
      <c r="P102" s="27">
        <v>1</v>
      </c>
      <c r="Q102" s="28">
        <v>43141</v>
      </c>
      <c r="R102" s="28">
        <v>43141</v>
      </c>
      <c r="S102" s="5" t="s">
        <v>78</v>
      </c>
    </row>
    <row r="103" spans="1:19" x14ac:dyDescent="0.2">
      <c r="A103" s="22" t="s">
        <v>109</v>
      </c>
      <c r="B103" s="1">
        <f>C102</f>
        <v>1</v>
      </c>
      <c r="C103" s="1">
        <f>B103+D103</f>
        <v>2.7</v>
      </c>
      <c r="D103" s="1">
        <v>1.7</v>
      </c>
      <c r="E103" s="40">
        <v>295726</v>
      </c>
      <c r="F103" s="33">
        <v>9.0459999999999994</v>
      </c>
      <c r="G103" s="34">
        <v>0.66500000000000004</v>
      </c>
      <c r="H103" s="34">
        <v>3.7999999999999999E-2</v>
      </c>
      <c r="I103" s="34">
        <v>0.36899999999999999</v>
      </c>
      <c r="J103" s="34">
        <v>3.0769230769230771</v>
      </c>
      <c r="L103" s="35">
        <v>72.489999999999995</v>
      </c>
      <c r="O103" s="4" t="s">
        <v>31</v>
      </c>
      <c r="P103" s="27">
        <v>1.7</v>
      </c>
      <c r="Q103" s="28">
        <v>43141</v>
      </c>
      <c r="R103" s="28">
        <v>43141</v>
      </c>
      <c r="S103" s="5" t="s">
        <v>78</v>
      </c>
    </row>
    <row r="104" spans="1:19" x14ac:dyDescent="0.2">
      <c r="A104" s="22" t="s">
        <v>109</v>
      </c>
      <c r="B104" s="1">
        <f>C103</f>
        <v>2.7</v>
      </c>
      <c r="C104" s="1">
        <f>B104+D104</f>
        <v>3.4000000000000004</v>
      </c>
      <c r="D104" s="1">
        <v>0.7</v>
      </c>
      <c r="E104" s="40">
        <v>295727</v>
      </c>
      <c r="F104" s="33">
        <v>26.476000000000003</v>
      </c>
      <c r="G104" s="34">
        <v>1.5429999999999999</v>
      </c>
      <c r="H104" s="34">
        <v>0.69199999999999995</v>
      </c>
      <c r="I104" s="34">
        <v>2.012</v>
      </c>
      <c r="J104" s="34">
        <v>3.1746031746031687</v>
      </c>
      <c r="L104" s="35">
        <v>139.28100000000001</v>
      </c>
      <c r="O104" s="4" t="s">
        <v>31</v>
      </c>
      <c r="P104" s="27">
        <v>0.7</v>
      </c>
      <c r="Q104" s="28">
        <v>43141</v>
      </c>
      <c r="R104" s="28">
        <v>43141</v>
      </c>
      <c r="S104" s="5" t="s">
        <v>78</v>
      </c>
    </row>
    <row r="105" spans="1:19" x14ac:dyDescent="0.2">
      <c r="A105" s="22" t="s">
        <v>109</v>
      </c>
      <c r="B105" s="1">
        <f>C104</f>
        <v>3.4000000000000004</v>
      </c>
      <c r="C105" s="1">
        <f>B105+D105</f>
        <v>3.8000000000000003</v>
      </c>
      <c r="D105" s="1">
        <v>0.4</v>
      </c>
      <c r="E105" s="40">
        <v>295728</v>
      </c>
      <c r="F105" s="33">
        <v>0.94799999999999995</v>
      </c>
      <c r="G105" s="34">
        <v>8.0000000000000002E-3</v>
      </c>
      <c r="H105" s="34">
        <v>0.01</v>
      </c>
      <c r="I105" s="34">
        <v>2.8000000000000001E-2</v>
      </c>
      <c r="J105" s="34">
        <v>2.6845637583892556</v>
      </c>
      <c r="L105" s="35">
        <v>6.44</v>
      </c>
      <c r="O105" s="4" t="s">
        <v>32</v>
      </c>
      <c r="Q105" s="28">
        <v>43141</v>
      </c>
      <c r="R105" s="28">
        <v>43141</v>
      </c>
      <c r="S105" s="5" t="s">
        <v>78</v>
      </c>
    </row>
    <row r="106" spans="1:19" x14ac:dyDescent="0.2">
      <c r="A106" s="22" t="s">
        <v>110</v>
      </c>
      <c r="B106" s="1">
        <v>0</v>
      </c>
      <c r="C106" s="1">
        <f>D106</f>
        <v>0.3</v>
      </c>
      <c r="D106" s="1">
        <v>0.3</v>
      </c>
      <c r="E106" s="4">
        <v>299247</v>
      </c>
      <c r="F106" s="18">
        <v>2.98</v>
      </c>
      <c r="G106" s="18">
        <v>2.7E-2</v>
      </c>
      <c r="H106" s="18">
        <v>6.2E-2</v>
      </c>
      <c r="I106" s="18">
        <v>0.161</v>
      </c>
      <c r="J106" s="18">
        <v>3.03</v>
      </c>
      <c r="L106" s="18">
        <v>8.81</v>
      </c>
      <c r="O106" s="4" t="s">
        <v>30</v>
      </c>
      <c r="Q106" s="28">
        <v>43165</v>
      </c>
      <c r="R106" s="28">
        <v>43165</v>
      </c>
      <c r="S106" s="5" t="s">
        <v>48</v>
      </c>
    </row>
    <row r="107" spans="1:19" x14ac:dyDescent="0.2">
      <c r="A107" s="22" t="s">
        <v>110</v>
      </c>
      <c r="B107" s="1">
        <f>C106</f>
        <v>0.3</v>
      </c>
      <c r="C107" s="1">
        <f>B107+D107</f>
        <v>1.1000000000000001</v>
      </c>
      <c r="D107" s="1">
        <v>0.8</v>
      </c>
      <c r="E107" s="4">
        <v>299248</v>
      </c>
      <c r="F107" s="18">
        <v>4.88</v>
      </c>
      <c r="G107" s="18">
        <v>0.57999999999999996</v>
      </c>
      <c r="H107" s="18">
        <v>1.2230000000000001</v>
      </c>
      <c r="I107" s="18">
        <v>1.2509999999999999</v>
      </c>
      <c r="J107" s="18">
        <v>3.008</v>
      </c>
      <c r="L107" s="18">
        <v>58.84</v>
      </c>
      <c r="O107" s="4" t="s">
        <v>31</v>
      </c>
      <c r="P107" s="27">
        <v>0.8</v>
      </c>
      <c r="Q107" s="28">
        <v>43165</v>
      </c>
      <c r="R107" s="28">
        <v>43165</v>
      </c>
      <c r="S107" s="5" t="s">
        <v>48</v>
      </c>
    </row>
    <row r="108" spans="1:19" x14ac:dyDescent="0.2">
      <c r="A108" s="22" t="s">
        <v>110</v>
      </c>
      <c r="B108" s="1">
        <f>C107</f>
        <v>1.1000000000000001</v>
      </c>
      <c r="C108" s="1">
        <f>B108+D108</f>
        <v>2.1</v>
      </c>
      <c r="D108" s="1">
        <v>1</v>
      </c>
      <c r="E108" s="4">
        <v>299249</v>
      </c>
      <c r="F108" s="18">
        <v>3.78</v>
      </c>
      <c r="G108" s="18">
        <v>0.108</v>
      </c>
      <c r="H108" s="18">
        <v>0.13500000000000001</v>
      </c>
      <c r="I108" s="18">
        <v>0.28199999999999997</v>
      </c>
      <c r="J108" s="18">
        <v>3.03</v>
      </c>
      <c r="L108" s="18">
        <v>23.67</v>
      </c>
      <c r="O108" s="4" t="s">
        <v>32</v>
      </c>
      <c r="Q108" s="28">
        <v>43165</v>
      </c>
      <c r="R108" s="28">
        <v>43165</v>
      </c>
      <c r="S108" s="5" t="s">
        <v>48</v>
      </c>
    </row>
    <row r="109" spans="1:19" x14ac:dyDescent="0.2">
      <c r="A109" s="22" t="s">
        <v>110</v>
      </c>
      <c r="B109" s="1">
        <f>C108</f>
        <v>2.1</v>
      </c>
      <c r="C109" s="1">
        <f>B109+D109</f>
        <v>3.5</v>
      </c>
      <c r="D109" s="1">
        <v>1.4</v>
      </c>
      <c r="E109" s="4">
        <v>299250</v>
      </c>
      <c r="F109" s="18">
        <v>0.46</v>
      </c>
      <c r="G109" s="18">
        <v>2.8000000000000001E-2</v>
      </c>
      <c r="H109" s="18">
        <v>4.2999999999999997E-2</v>
      </c>
      <c r="I109" s="18">
        <v>0.152</v>
      </c>
      <c r="J109" s="18">
        <v>3.03</v>
      </c>
      <c r="L109" s="18">
        <v>9.5039999999999996</v>
      </c>
      <c r="O109" s="4" t="s">
        <v>32</v>
      </c>
      <c r="Q109" s="28">
        <v>43165</v>
      </c>
      <c r="R109" s="28">
        <v>43165</v>
      </c>
      <c r="S109" s="5" t="s">
        <v>48</v>
      </c>
    </row>
    <row r="110" spans="1:19" x14ac:dyDescent="0.2">
      <c r="A110" s="22" t="s">
        <v>111</v>
      </c>
      <c r="B110" s="1">
        <v>0</v>
      </c>
      <c r="C110" s="1">
        <f>D110</f>
        <v>0.9</v>
      </c>
      <c r="D110" s="1">
        <v>0.9</v>
      </c>
      <c r="E110" s="4">
        <v>299861</v>
      </c>
      <c r="F110" s="18">
        <v>5.45</v>
      </c>
      <c r="G110" s="18">
        <v>2.8000000000000001E-2</v>
      </c>
      <c r="H110" s="18">
        <v>8.4000000000000005E-2</v>
      </c>
      <c r="I110" s="18">
        <v>0.28899999999999998</v>
      </c>
      <c r="J110" s="18">
        <v>2.8370000000000002</v>
      </c>
      <c r="L110" s="18">
        <v>22.57</v>
      </c>
      <c r="O110" s="4" t="s">
        <v>30</v>
      </c>
      <c r="Q110" s="28">
        <v>43169</v>
      </c>
      <c r="R110" s="28">
        <v>43169</v>
      </c>
      <c r="S110" s="5" t="s">
        <v>45</v>
      </c>
    </row>
    <row r="111" spans="1:19" x14ac:dyDescent="0.2">
      <c r="A111" s="22" t="s">
        <v>111</v>
      </c>
      <c r="B111" s="1">
        <f>C110</f>
        <v>0.9</v>
      </c>
      <c r="C111" s="1">
        <f>B111+D111</f>
        <v>1.6</v>
      </c>
      <c r="D111" s="1">
        <v>0.7</v>
      </c>
      <c r="E111" s="4">
        <v>299862</v>
      </c>
      <c r="F111" s="18">
        <v>5.95</v>
      </c>
      <c r="G111" s="18">
        <v>0.38700000000000001</v>
      </c>
      <c r="H111" s="18">
        <v>1.0529999999999999</v>
      </c>
      <c r="I111" s="18">
        <v>2.7370000000000001</v>
      </c>
      <c r="J111" s="18">
        <v>2.8170000000000002</v>
      </c>
      <c r="L111" s="18">
        <v>34.869999999999997</v>
      </c>
      <c r="O111" s="4" t="s">
        <v>31</v>
      </c>
      <c r="P111" s="27">
        <v>0.7</v>
      </c>
      <c r="Q111" s="28">
        <v>43169</v>
      </c>
      <c r="R111" s="28">
        <v>43169</v>
      </c>
      <c r="S111" s="5" t="s">
        <v>45</v>
      </c>
    </row>
    <row r="112" spans="1:19" x14ac:dyDescent="0.2">
      <c r="A112" s="22" t="s">
        <v>111</v>
      </c>
      <c r="B112" s="1">
        <f>C111</f>
        <v>1.6</v>
      </c>
      <c r="C112" s="1">
        <f>B112+D112</f>
        <v>3.6</v>
      </c>
      <c r="D112" s="1">
        <v>2</v>
      </c>
      <c r="E112" s="4">
        <v>299863</v>
      </c>
      <c r="F112" s="18">
        <v>1.73</v>
      </c>
      <c r="G112" s="18">
        <v>2.8000000000000001E-2</v>
      </c>
      <c r="H112" s="18">
        <v>7.0000000000000001E-3</v>
      </c>
      <c r="I112" s="18">
        <v>4.7E-2</v>
      </c>
      <c r="J112" s="18">
        <v>2.8570000000000002</v>
      </c>
      <c r="L112" s="18">
        <v>11.62</v>
      </c>
      <c r="O112" s="4" t="s">
        <v>32</v>
      </c>
      <c r="Q112" s="28">
        <v>43169</v>
      </c>
      <c r="R112" s="28">
        <v>43169</v>
      </c>
      <c r="S112" s="5" t="s">
        <v>45</v>
      </c>
    </row>
    <row r="113" spans="1:19" x14ac:dyDescent="0.2">
      <c r="A113" s="22" t="s">
        <v>112</v>
      </c>
      <c r="B113" s="1">
        <v>0</v>
      </c>
      <c r="C113" s="1">
        <f>D113</f>
        <v>0.3</v>
      </c>
      <c r="D113" s="1">
        <v>0.3</v>
      </c>
      <c r="E113" s="4">
        <v>299976</v>
      </c>
      <c r="F113" s="18">
        <v>0.53</v>
      </c>
      <c r="G113" s="18">
        <v>7.0000000000000001E-3</v>
      </c>
      <c r="H113" s="18">
        <v>4.0000000000000001E-3</v>
      </c>
      <c r="I113" s="18">
        <v>0.126</v>
      </c>
      <c r="J113" s="18">
        <v>2.649</v>
      </c>
      <c r="L113" s="18">
        <v>3.3069999999999999</v>
      </c>
      <c r="O113" s="4" t="s">
        <v>30</v>
      </c>
      <c r="Q113" s="28">
        <v>43170</v>
      </c>
      <c r="R113" s="28">
        <v>43170</v>
      </c>
      <c r="S113" s="5" t="s">
        <v>50</v>
      </c>
    </row>
    <row r="114" spans="1:19" x14ac:dyDescent="0.2">
      <c r="A114" s="22" t="s">
        <v>112</v>
      </c>
      <c r="B114" s="1">
        <f>C113</f>
        <v>0.3</v>
      </c>
      <c r="C114" s="1">
        <f>B114+D114</f>
        <v>2.6999999999999997</v>
      </c>
      <c r="D114" s="1">
        <v>2.4</v>
      </c>
      <c r="E114" s="4">
        <v>299978</v>
      </c>
      <c r="F114" s="18">
        <v>0.39</v>
      </c>
      <c r="G114" s="18">
        <v>8.9999999999999993E-3</v>
      </c>
      <c r="H114" s="18">
        <v>3.2000000000000001E-2</v>
      </c>
      <c r="I114" s="18">
        <v>0.25800000000000001</v>
      </c>
      <c r="J114" s="18">
        <v>2.7589999999999999</v>
      </c>
      <c r="L114" s="18">
        <v>1.41</v>
      </c>
      <c r="O114" s="4" t="s">
        <v>30</v>
      </c>
      <c r="Q114" s="28">
        <v>43170</v>
      </c>
      <c r="R114" s="28">
        <v>43170</v>
      </c>
      <c r="S114" s="5" t="s">
        <v>50</v>
      </c>
    </row>
    <row r="115" spans="1:19" x14ac:dyDescent="0.2">
      <c r="A115" s="22" t="s">
        <v>112</v>
      </c>
      <c r="B115" s="1">
        <f>C114</f>
        <v>2.6999999999999997</v>
      </c>
      <c r="C115" s="1">
        <f>B115+D115</f>
        <v>3.3999999999999995</v>
      </c>
      <c r="D115" s="1">
        <v>0.7</v>
      </c>
      <c r="E115" s="4">
        <v>299979</v>
      </c>
      <c r="F115" s="18">
        <v>2.4500000000000002</v>
      </c>
      <c r="G115" s="18">
        <v>0.11600000000000001</v>
      </c>
      <c r="H115" s="18">
        <v>0.67600000000000005</v>
      </c>
      <c r="I115" s="18">
        <v>0.89700000000000002</v>
      </c>
      <c r="J115" s="18">
        <v>2.7029999999999998</v>
      </c>
      <c r="L115" s="18">
        <v>4.9000000000000004</v>
      </c>
      <c r="O115" s="4" t="s">
        <v>31</v>
      </c>
      <c r="P115" s="27">
        <v>0.7</v>
      </c>
      <c r="Q115" s="28">
        <v>43170</v>
      </c>
      <c r="R115" s="28">
        <v>43170</v>
      </c>
      <c r="S115" s="5" t="s">
        <v>50</v>
      </c>
    </row>
    <row r="116" spans="1:19" x14ac:dyDescent="0.2">
      <c r="A116" s="22" t="s">
        <v>121</v>
      </c>
      <c r="B116" s="1">
        <v>0</v>
      </c>
      <c r="C116" s="1">
        <f>D116</f>
        <v>2.7</v>
      </c>
      <c r="D116" s="1">
        <v>2.7</v>
      </c>
      <c r="E116" s="40">
        <v>300796</v>
      </c>
      <c r="F116" s="33">
        <v>14.577999999999999</v>
      </c>
      <c r="G116" s="34">
        <v>4.8000000000000001E-2</v>
      </c>
      <c r="H116" s="34">
        <v>5.8000000000000003E-2</v>
      </c>
      <c r="I116" s="34">
        <v>0.38900000000000001</v>
      </c>
      <c r="J116" s="34">
        <v>2.7210884353741518</v>
      </c>
      <c r="L116" s="35">
        <v>46.731000000000002</v>
      </c>
      <c r="O116" s="4" t="s">
        <v>30</v>
      </c>
      <c r="Q116" s="28">
        <v>43172</v>
      </c>
      <c r="R116" s="28">
        <v>43172</v>
      </c>
      <c r="S116" s="5" t="s">
        <v>122</v>
      </c>
    </row>
    <row r="117" spans="1:19" x14ac:dyDescent="0.2">
      <c r="A117" s="22" t="s">
        <v>121</v>
      </c>
      <c r="B117" s="1">
        <f>C116</f>
        <v>2.7</v>
      </c>
      <c r="C117" s="1">
        <f>B117+D117</f>
        <v>3.1</v>
      </c>
      <c r="D117" s="1">
        <v>0.4</v>
      </c>
      <c r="E117" s="40">
        <v>300797</v>
      </c>
      <c r="F117" s="33">
        <v>2.0099999999999998</v>
      </c>
      <c r="G117" s="34">
        <v>7.0999999999999994E-2</v>
      </c>
      <c r="H117" s="34">
        <v>9.4E-2</v>
      </c>
      <c r="I117" s="34">
        <v>1.512</v>
      </c>
      <c r="J117" s="34">
        <v>2.6845637583892556</v>
      </c>
      <c r="L117" s="35">
        <v>11.983000000000001</v>
      </c>
      <c r="O117" s="4" t="s">
        <v>31</v>
      </c>
      <c r="P117" s="27">
        <v>0.4</v>
      </c>
      <c r="Q117" s="28">
        <v>43172</v>
      </c>
      <c r="R117" s="28">
        <v>43172</v>
      </c>
      <c r="S117" s="5" t="s">
        <v>122</v>
      </c>
    </row>
    <row r="118" spans="1:19" x14ac:dyDescent="0.2">
      <c r="A118" s="22" t="s">
        <v>121</v>
      </c>
      <c r="B118" s="1">
        <f>C117</f>
        <v>3.1</v>
      </c>
      <c r="C118" s="1">
        <f>B118+D118</f>
        <v>3.4</v>
      </c>
      <c r="D118" s="1">
        <v>0.3</v>
      </c>
      <c r="E118" s="40">
        <v>300798</v>
      </c>
      <c r="F118" s="33">
        <v>3.3780000000000001</v>
      </c>
      <c r="G118" s="34">
        <v>3.1E-2</v>
      </c>
      <c r="H118" s="34">
        <v>0.13700000000000001</v>
      </c>
      <c r="I118" s="34">
        <v>0.33</v>
      </c>
      <c r="J118" s="34">
        <v>2.7210884353741518</v>
      </c>
      <c r="L118" s="35">
        <v>17.213999999999999</v>
      </c>
      <c r="O118" s="4" t="s">
        <v>31</v>
      </c>
      <c r="P118" s="27">
        <v>0.3</v>
      </c>
      <c r="Q118" s="28">
        <v>43172</v>
      </c>
      <c r="R118" s="28">
        <v>43172</v>
      </c>
      <c r="S118" s="5" t="s">
        <v>122</v>
      </c>
    </row>
    <row r="119" spans="1:19" x14ac:dyDescent="0.2">
      <c r="A119" s="22" t="s">
        <v>121</v>
      </c>
      <c r="B119" s="1">
        <f>C118</f>
        <v>3.4</v>
      </c>
      <c r="C119" s="1">
        <f>B119+D119</f>
        <v>4</v>
      </c>
      <c r="D119" s="1">
        <v>0.6</v>
      </c>
      <c r="E119" s="40">
        <v>300799</v>
      </c>
      <c r="F119" s="33">
        <v>3.6779999999999999</v>
      </c>
      <c r="G119" s="34">
        <v>1.4E-2</v>
      </c>
      <c r="H119" s="34">
        <v>6.3E-2</v>
      </c>
      <c r="I119" s="34">
        <v>0.26900000000000002</v>
      </c>
      <c r="J119" s="34">
        <v>2.5974025974025916</v>
      </c>
      <c r="L119" s="35">
        <v>22.408000000000001</v>
      </c>
      <c r="O119" s="4" t="s">
        <v>31</v>
      </c>
      <c r="P119" s="27">
        <v>0.6</v>
      </c>
      <c r="Q119" s="28">
        <v>43172</v>
      </c>
      <c r="R119" s="28">
        <v>43172</v>
      </c>
      <c r="S119" s="5" t="s">
        <v>122</v>
      </c>
    </row>
    <row r="120" spans="1:19" x14ac:dyDescent="0.2">
      <c r="A120" s="22" t="s">
        <v>113</v>
      </c>
      <c r="B120" s="1">
        <v>0</v>
      </c>
      <c r="C120" s="1">
        <f>D120</f>
        <v>1.2</v>
      </c>
      <c r="D120" s="1">
        <v>1.2</v>
      </c>
      <c r="E120" s="4">
        <v>304869</v>
      </c>
      <c r="F120" s="18">
        <v>0.45</v>
      </c>
      <c r="G120" s="18">
        <v>2.4E-2</v>
      </c>
      <c r="H120" s="18">
        <v>0.03</v>
      </c>
      <c r="I120" s="18">
        <v>7.8E-2</v>
      </c>
      <c r="J120" s="18">
        <v>2.7589999999999999</v>
      </c>
      <c r="L120" s="18">
        <v>26.507999999999999</v>
      </c>
      <c r="O120" s="4" t="s">
        <v>30</v>
      </c>
      <c r="Q120" s="28">
        <v>43197</v>
      </c>
      <c r="R120" s="28">
        <v>43198</v>
      </c>
      <c r="S120" s="5" t="s">
        <v>43</v>
      </c>
    </row>
    <row r="121" spans="1:19" x14ac:dyDescent="0.2">
      <c r="A121" s="22" t="s">
        <v>113</v>
      </c>
      <c r="B121" s="1">
        <f>C120</f>
        <v>1.2</v>
      </c>
      <c r="C121" s="1">
        <f>B121+D121</f>
        <v>1.5</v>
      </c>
      <c r="D121" s="1">
        <v>0.3</v>
      </c>
      <c r="E121" s="4">
        <v>304871</v>
      </c>
      <c r="F121" s="18">
        <v>9.0500000000000007</v>
      </c>
      <c r="G121" s="18">
        <v>0.375</v>
      </c>
      <c r="H121" s="18">
        <v>0.17799999999999999</v>
      </c>
      <c r="I121" s="18">
        <v>0.996</v>
      </c>
      <c r="J121" s="18">
        <v>2.8170000000000002</v>
      </c>
      <c r="L121" s="18">
        <v>75.52</v>
      </c>
      <c r="O121" s="4" t="s">
        <v>31</v>
      </c>
      <c r="P121" s="27">
        <v>0.3</v>
      </c>
      <c r="Q121" s="28">
        <v>43197</v>
      </c>
      <c r="R121" s="28">
        <v>43198</v>
      </c>
      <c r="S121" s="5" t="s">
        <v>43</v>
      </c>
    </row>
    <row r="122" spans="1:19" x14ac:dyDescent="0.2">
      <c r="A122" s="22" t="s">
        <v>113</v>
      </c>
      <c r="B122" s="1">
        <f>C121</f>
        <v>1.5</v>
      </c>
      <c r="C122" s="1">
        <f>B122+D122</f>
        <v>2.5</v>
      </c>
      <c r="D122" s="1">
        <v>1</v>
      </c>
      <c r="E122" s="4">
        <v>304872</v>
      </c>
      <c r="F122" s="18">
        <v>0.94</v>
      </c>
      <c r="G122" s="18">
        <v>2.3E-2</v>
      </c>
      <c r="H122" s="18">
        <v>8.0000000000000002E-3</v>
      </c>
      <c r="I122" s="18">
        <v>3.3000000000000002E-2</v>
      </c>
      <c r="J122" s="18">
        <v>2.7589999999999999</v>
      </c>
      <c r="L122" s="18">
        <v>22.44</v>
      </c>
      <c r="O122" s="4" t="s">
        <v>32</v>
      </c>
      <c r="Q122" s="28">
        <v>43197</v>
      </c>
      <c r="R122" s="28">
        <v>43198</v>
      </c>
      <c r="S122" s="5" t="s">
        <v>43</v>
      </c>
    </row>
    <row r="123" spans="1:19" x14ac:dyDescent="0.2">
      <c r="A123" s="22" t="s">
        <v>114</v>
      </c>
      <c r="B123" s="1">
        <v>0</v>
      </c>
      <c r="C123" s="1">
        <f>D123</f>
        <v>1.7</v>
      </c>
      <c r="D123" s="1">
        <v>1.7</v>
      </c>
      <c r="E123" s="4">
        <v>307850</v>
      </c>
      <c r="F123" s="18">
        <v>0.22</v>
      </c>
      <c r="G123" s="18">
        <v>1.2E-2</v>
      </c>
      <c r="H123" s="18">
        <v>7.2999999999999995E-2</v>
      </c>
      <c r="I123" s="18">
        <v>0.15</v>
      </c>
      <c r="J123" s="18">
        <v>2.8370000000000002</v>
      </c>
      <c r="L123" s="18">
        <v>7.18</v>
      </c>
      <c r="O123" s="4" t="s">
        <v>30</v>
      </c>
      <c r="Q123" s="28">
        <v>43215</v>
      </c>
      <c r="R123" s="28">
        <v>43216</v>
      </c>
      <c r="S123" s="5" t="s">
        <v>42</v>
      </c>
    </row>
    <row r="124" spans="1:19" x14ac:dyDescent="0.2">
      <c r="A124" s="22" t="s">
        <v>114</v>
      </c>
      <c r="B124" s="1">
        <f>C123</f>
        <v>1.7</v>
      </c>
      <c r="C124" s="1">
        <f>B124+D124</f>
        <v>2.1</v>
      </c>
      <c r="D124" s="1">
        <v>0.4</v>
      </c>
      <c r="E124" s="4">
        <v>307851</v>
      </c>
      <c r="F124" s="18">
        <v>1.04</v>
      </c>
      <c r="G124" s="18">
        <v>1.0999999999999999E-2</v>
      </c>
      <c r="H124" s="18">
        <v>5.5E-2</v>
      </c>
      <c r="I124" s="18">
        <v>0.16200000000000001</v>
      </c>
      <c r="J124" s="18">
        <v>2.7210000000000001</v>
      </c>
      <c r="L124" s="18">
        <v>3.0750000000000002</v>
      </c>
      <c r="O124" s="4" t="s">
        <v>31</v>
      </c>
      <c r="P124" s="27">
        <v>0.4</v>
      </c>
      <c r="Q124" s="28">
        <v>43215</v>
      </c>
      <c r="R124" s="28">
        <v>43216</v>
      </c>
      <c r="S124" s="5" t="s">
        <v>42</v>
      </c>
    </row>
    <row r="125" spans="1:19" x14ac:dyDescent="0.2">
      <c r="A125" s="22" t="s">
        <v>114</v>
      </c>
      <c r="B125" s="1">
        <f>C124</f>
        <v>2.1</v>
      </c>
      <c r="C125" s="1">
        <f>B125+D125</f>
        <v>2.5</v>
      </c>
      <c r="D125" s="1">
        <v>0.4</v>
      </c>
      <c r="E125" s="4">
        <v>307853</v>
      </c>
      <c r="F125" s="18">
        <v>7.14</v>
      </c>
      <c r="G125" s="18">
        <v>0.64500000000000002</v>
      </c>
      <c r="H125" s="18">
        <v>0.81599999999999995</v>
      </c>
      <c r="I125" s="18">
        <v>3.3460000000000001</v>
      </c>
      <c r="J125" s="18">
        <v>2.92</v>
      </c>
      <c r="L125" s="18">
        <v>42.32</v>
      </c>
      <c r="O125" s="4" t="s">
        <v>31</v>
      </c>
      <c r="P125" s="27">
        <v>0.4</v>
      </c>
      <c r="Q125" s="28">
        <v>43215</v>
      </c>
      <c r="R125" s="28">
        <v>43216</v>
      </c>
      <c r="S125" s="5" t="s">
        <v>42</v>
      </c>
    </row>
    <row r="126" spans="1:19" x14ac:dyDescent="0.2">
      <c r="A126" s="22" t="s">
        <v>114</v>
      </c>
      <c r="B126" s="1">
        <f>C125</f>
        <v>2.5</v>
      </c>
      <c r="C126" s="1">
        <f>B126+D126</f>
        <v>3.7</v>
      </c>
      <c r="D126" s="1">
        <v>1.2</v>
      </c>
      <c r="E126" s="4">
        <v>307854</v>
      </c>
      <c r="F126" s="18">
        <v>0.09</v>
      </c>
      <c r="G126" s="18">
        <v>1.6E-2</v>
      </c>
      <c r="H126" s="18">
        <v>2.4E-2</v>
      </c>
      <c r="I126" s="18">
        <v>0.18099999999999999</v>
      </c>
      <c r="J126" s="18">
        <v>2.581</v>
      </c>
      <c r="L126" s="18">
        <v>2.2200000000000002</v>
      </c>
      <c r="O126" s="4" t="s">
        <v>32</v>
      </c>
      <c r="Q126" s="28">
        <v>43215</v>
      </c>
      <c r="R126" s="28">
        <v>43216</v>
      </c>
      <c r="S126" s="5" t="s">
        <v>42</v>
      </c>
    </row>
    <row r="127" spans="1:19" x14ac:dyDescent="0.2">
      <c r="A127" s="22" t="s">
        <v>123</v>
      </c>
      <c r="B127" s="1">
        <v>0</v>
      </c>
      <c r="C127" s="1">
        <f>D127</f>
        <v>1.8</v>
      </c>
      <c r="D127" s="1">
        <v>1.8</v>
      </c>
      <c r="E127" s="40">
        <v>307985</v>
      </c>
      <c r="F127" s="33">
        <v>6.2519999999999989</v>
      </c>
      <c r="G127" s="34">
        <v>0.45900000000000002</v>
      </c>
      <c r="H127" s="34">
        <v>5.2999999999999999E-2</v>
      </c>
      <c r="I127" s="34">
        <v>3.335</v>
      </c>
      <c r="J127" s="34">
        <v>3.0303030303030329</v>
      </c>
      <c r="L127" s="35">
        <v>35.255000000000003</v>
      </c>
      <c r="O127" s="4" t="s">
        <v>30</v>
      </c>
      <c r="Q127" s="28">
        <v>43216</v>
      </c>
      <c r="R127" s="28">
        <v>43216</v>
      </c>
      <c r="S127" s="5" t="s">
        <v>124</v>
      </c>
    </row>
    <row r="128" spans="1:19" x14ac:dyDescent="0.2">
      <c r="A128" s="22" t="s">
        <v>123</v>
      </c>
      <c r="B128" s="1">
        <f>C127</f>
        <v>1.8</v>
      </c>
      <c r="C128" s="1">
        <f>B128+D128</f>
        <v>2.2000000000000002</v>
      </c>
      <c r="D128" s="1">
        <v>0.4</v>
      </c>
      <c r="E128" s="40">
        <v>307986</v>
      </c>
      <c r="F128" s="33">
        <v>12.607999999999999</v>
      </c>
      <c r="G128" s="34">
        <v>0.13500000000000001</v>
      </c>
      <c r="H128" s="34">
        <v>0.94099999999999995</v>
      </c>
      <c r="I128" s="34">
        <v>1.2410000000000001</v>
      </c>
      <c r="J128" s="34">
        <v>2.777777777777771</v>
      </c>
      <c r="L128" s="35">
        <v>46.225999999999999</v>
      </c>
      <c r="O128" s="4" t="s">
        <v>31</v>
      </c>
      <c r="P128" s="27">
        <v>0.4</v>
      </c>
      <c r="Q128" s="28">
        <v>43216</v>
      </c>
      <c r="R128" s="28">
        <v>43216</v>
      </c>
      <c r="S128" s="5" t="s">
        <v>124</v>
      </c>
    </row>
    <row r="129" spans="1:19" x14ac:dyDescent="0.2">
      <c r="A129" s="22" t="s">
        <v>123</v>
      </c>
      <c r="B129" s="1">
        <f>C128</f>
        <v>2.2000000000000002</v>
      </c>
      <c r="C129" s="1">
        <f>B129+D129</f>
        <v>2.6</v>
      </c>
      <c r="D129" s="1">
        <v>0.4</v>
      </c>
      <c r="E129" s="40">
        <v>307987</v>
      </c>
      <c r="F129" s="33">
        <v>15.638000000000002</v>
      </c>
      <c r="G129" s="34">
        <v>0.16400000000000001</v>
      </c>
      <c r="H129" s="34">
        <v>1.296</v>
      </c>
      <c r="I129" s="34">
        <v>2.1890000000000001</v>
      </c>
      <c r="J129" s="34">
        <v>2.7777777777777821</v>
      </c>
      <c r="L129" s="35">
        <v>35.984000000000002</v>
      </c>
      <c r="O129" s="4" t="s">
        <v>31</v>
      </c>
      <c r="P129" s="27">
        <v>0.4</v>
      </c>
      <c r="Q129" s="28">
        <v>43216</v>
      </c>
      <c r="R129" s="28">
        <v>43216</v>
      </c>
      <c r="S129" s="5" t="s">
        <v>124</v>
      </c>
    </row>
    <row r="130" spans="1:19" x14ac:dyDescent="0.2">
      <c r="A130" s="22" t="s">
        <v>123</v>
      </c>
      <c r="B130" s="1">
        <f>C129</f>
        <v>2.6</v>
      </c>
      <c r="C130" s="1">
        <f>B130+D130</f>
        <v>3.3</v>
      </c>
      <c r="D130" s="1">
        <v>0.7</v>
      </c>
      <c r="E130" s="40">
        <v>307988</v>
      </c>
      <c r="F130" s="33">
        <v>9.1560000000000006</v>
      </c>
      <c r="G130" s="34">
        <v>0.22900000000000001</v>
      </c>
      <c r="H130" s="34">
        <v>0.04</v>
      </c>
      <c r="I130" s="34">
        <v>0.191</v>
      </c>
      <c r="J130" s="34">
        <v>2.6490066225165623</v>
      </c>
      <c r="L130" s="35">
        <v>34.75</v>
      </c>
      <c r="O130" s="4" t="s">
        <v>32</v>
      </c>
      <c r="Q130" s="28">
        <v>43216</v>
      </c>
      <c r="R130" s="28">
        <v>43216</v>
      </c>
      <c r="S130" s="5" t="s">
        <v>124</v>
      </c>
    </row>
    <row r="131" spans="1:19" x14ac:dyDescent="0.2">
      <c r="A131" s="22" t="s">
        <v>115</v>
      </c>
      <c r="B131" s="1">
        <v>0</v>
      </c>
      <c r="C131" s="1">
        <f>D131</f>
        <v>1.7</v>
      </c>
      <c r="D131" s="1">
        <v>1.7</v>
      </c>
      <c r="E131" s="4">
        <v>308196</v>
      </c>
      <c r="F131" s="18">
        <v>4.6900000000000004</v>
      </c>
      <c r="G131" s="18">
        <v>2.1999999999999999E-2</v>
      </c>
      <c r="H131" s="18">
        <v>5.6000000000000001E-2</v>
      </c>
      <c r="I131" s="18">
        <v>0.26600000000000001</v>
      </c>
      <c r="J131" s="18">
        <v>2.8170000000000002</v>
      </c>
      <c r="L131" s="18">
        <v>16.75</v>
      </c>
      <c r="O131" s="4" t="s">
        <v>30</v>
      </c>
      <c r="Q131" s="28">
        <v>43217</v>
      </c>
      <c r="R131" s="28">
        <v>43218</v>
      </c>
      <c r="S131" s="5" t="s">
        <v>41</v>
      </c>
    </row>
    <row r="132" spans="1:19" x14ac:dyDescent="0.2">
      <c r="A132" s="22" t="s">
        <v>115</v>
      </c>
      <c r="B132" s="1">
        <f>C131</f>
        <v>1.7</v>
      </c>
      <c r="C132" s="1">
        <f>B132+D132</f>
        <v>2.5</v>
      </c>
      <c r="D132" s="1">
        <v>0.8</v>
      </c>
      <c r="E132" s="4">
        <v>308197</v>
      </c>
      <c r="F132" s="18">
        <v>2.4900000000000002</v>
      </c>
      <c r="G132" s="18">
        <v>0.45200000000000001</v>
      </c>
      <c r="H132" s="18">
        <v>1.0029999999999999</v>
      </c>
      <c r="I132" s="18">
        <v>3.2490000000000001</v>
      </c>
      <c r="J132" s="18">
        <v>2.8780000000000001</v>
      </c>
      <c r="L132" s="18">
        <v>65.61</v>
      </c>
      <c r="O132" s="4" t="s">
        <v>31</v>
      </c>
      <c r="P132" s="27">
        <v>0.8</v>
      </c>
      <c r="Q132" s="28">
        <v>43217</v>
      </c>
      <c r="R132" s="28">
        <v>43218</v>
      </c>
      <c r="S132" s="5" t="s">
        <v>41</v>
      </c>
    </row>
    <row r="133" spans="1:19" x14ac:dyDescent="0.2">
      <c r="A133" s="22" t="s">
        <v>115</v>
      </c>
      <c r="B133" s="1">
        <f>C132</f>
        <v>2.5</v>
      </c>
      <c r="C133" s="1">
        <f>B133+D133</f>
        <v>3.7</v>
      </c>
      <c r="D133" s="1">
        <v>1.2</v>
      </c>
      <c r="E133" s="4">
        <v>308198</v>
      </c>
      <c r="F133" s="18">
        <v>2.62</v>
      </c>
      <c r="G133" s="18">
        <v>2.9000000000000001E-2</v>
      </c>
      <c r="H133" s="18">
        <v>2.5999999999999999E-2</v>
      </c>
      <c r="I133" s="18">
        <v>6.6000000000000003E-2</v>
      </c>
      <c r="J133" s="18">
        <v>2.8780000000000001</v>
      </c>
      <c r="L133" s="18">
        <v>3.87</v>
      </c>
      <c r="O133" s="4" t="s">
        <v>32</v>
      </c>
      <c r="Q133" s="28">
        <v>43217</v>
      </c>
      <c r="R133" s="28">
        <v>43218</v>
      </c>
      <c r="S133" s="5" t="s">
        <v>41</v>
      </c>
    </row>
    <row r="134" spans="1:19" x14ac:dyDescent="0.2">
      <c r="A134" s="22" t="s">
        <v>116</v>
      </c>
      <c r="B134" s="1">
        <v>0</v>
      </c>
      <c r="C134" s="1">
        <f>D134</f>
        <v>1.5</v>
      </c>
      <c r="D134" s="1">
        <v>1.5</v>
      </c>
      <c r="E134" s="4">
        <v>308911</v>
      </c>
      <c r="F134" s="18">
        <v>2.82</v>
      </c>
      <c r="G134" s="18">
        <v>1</v>
      </c>
      <c r="H134" s="18">
        <v>0.184</v>
      </c>
      <c r="I134" s="18">
        <v>0.47299999999999998</v>
      </c>
      <c r="J134" s="18">
        <v>2.649</v>
      </c>
      <c r="L134" s="18">
        <v>20.149999999999999</v>
      </c>
      <c r="O134" s="4" t="s">
        <v>30</v>
      </c>
      <c r="Q134" s="28">
        <v>43223</v>
      </c>
      <c r="R134" s="28">
        <v>43224</v>
      </c>
      <c r="S134" s="5" t="s">
        <v>39</v>
      </c>
    </row>
    <row r="135" spans="1:19" x14ac:dyDescent="0.2">
      <c r="A135" s="22" t="s">
        <v>116</v>
      </c>
      <c r="B135" s="1">
        <f>C134</f>
        <v>1.5</v>
      </c>
      <c r="C135" s="1">
        <f>B135+D135</f>
        <v>1.8</v>
      </c>
      <c r="D135" s="1">
        <v>0.3</v>
      </c>
      <c r="E135" s="4">
        <v>308912</v>
      </c>
      <c r="F135" s="18">
        <v>3.72</v>
      </c>
      <c r="G135" s="18">
        <v>6.4960000000000004</v>
      </c>
      <c r="H135" s="18">
        <v>2.452</v>
      </c>
      <c r="I135" s="18">
        <v>5.1520000000000001</v>
      </c>
      <c r="J135" s="18">
        <v>2.9849999999999999</v>
      </c>
      <c r="L135" s="18">
        <v>47.52</v>
      </c>
      <c r="O135" s="4" t="s">
        <v>31</v>
      </c>
      <c r="P135" s="27">
        <v>0.3</v>
      </c>
      <c r="Q135" s="28">
        <v>43223</v>
      </c>
      <c r="R135" s="28">
        <v>43224</v>
      </c>
      <c r="S135" s="5" t="s">
        <v>39</v>
      </c>
    </row>
    <row r="136" spans="1:19" x14ac:dyDescent="0.2">
      <c r="A136" s="22" t="s">
        <v>116</v>
      </c>
      <c r="B136" s="1">
        <f>C135</f>
        <v>1.8</v>
      </c>
      <c r="C136" s="1">
        <f>B136+D136</f>
        <v>2.6</v>
      </c>
      <c r="D136" s="1">
        <v>0.8</v>
      </c>
      <c r="E136" s="4">
        <v>308913</v>
      </c>
      <c r="F136" s="18">
        <v>72.09</v>
      </c>
      <c r="G136" s="18">
        <v>0.80100000000000005</v>
      </c>
      <c r="H136" s="18">
        <v>0.151</v>
      </c>
      <c r="I136" s="18">
        <v>2.6440000000000001</v>
      </c>
      <c r="J136" s="18">
        <v>3.008</v>
      </c>
      <c r="L136" s="18">
        <v>215.74</v>
      </c>
      <c r="O136" s="4" t="s">
        <v>31</v>
      </c>
      <c r="P136" s="27">
        <v>0.8</v>
      </c>
      <c r="Q136" s="28">
        <v>43223</v>
      </c>
      <c r="R136" s="28">
        <v>43224</v>
      </c>
      <c r="S136" s="5" t="s">
        <v>39</v>
      </c>
    </row>
    <row r="137" spans="1:19" x14ac:dyDescent="0.2">
      <c r="A137" s="22" t="s">
        <v>116</v>
      </c>
      <c r="B137" s="1">
        <f>C136</f>
        <v>2.6</v>
      </c>
      <c r="C137" s="1">
        <f>B137+D137</f>
        <v>4.3</v>
      </c>
      <c r="D137" s="1">
        <v>1.7</v>
      </c>
      <c r="E137" s="4">
        <v>308914</v>
      </c>
      <c r="F137" s="18">
        <v>2.75</v>
      </c>
      <c r="G137" s="18">
        <v>0.13</v>
      </c>
      <c r="H137" s="18">
        <v>3.0000000000000001E-3</v>
      </c>
      <c r="I137" s="18">
        <v>0.04</v>
      </c>
      <c r="J137" s="18">
        <v>2.6320000000000001</v>
      </c>
      <c r="L137" s="18">
        <v>19.11</v>
      </c>
      <c r="O137" s="4" t="s">
        <v>32</v>
      </c>
      <c r="Q137" s="28">
        <v>43223</v>
      </c>
      <c r="R137" s="28">
        <v>43224</v>
      </c>
      <c r="S137" s="5" t="s">
        <v>39</v>
      </c>
    </row>
    <row r="138" spans="1:19" x14ac:dyDescent="0.2">
      <c r="A138" s="22" t="s">
        <v>117</v>
      </c>
      <c r="B138" s="1">
        <v>0</v>
      </c>
      <c r="C138" s="1">
        <f>D138</f>
        <v>0.2</v>
      </c>
      <c r="D138" s="1">
        <v>0.2</v>
      </c>
      <c r="E138" s="40">
        <v>309144</v>
      </c>
      <c r="F138" s="33">
        <v>13.764000000000001</v>
      </c>
      <c r="G138" s="34">
        <v>0.77300000000000002</v>
      </c>
      <c r="H138" s="34">
        <v>3.0379999999999998</v>
      </c>
      <c r="I138" s="34">
        <v>3.7759999999999998</v>
      </c>
      <c r="J138" s="34">
        <v>2.8368794326241202</v>
      </c>
      <c r="L138" s="35">
        <v>88.786000000000001</v>
      </c>
      <c r="O138" s="4" t="s">
        <v>30</v>
      </c>
      <c r="Q138" s="28">
        <v>43225</v>
      </c>
      <c r="R138" s="28">
        <v>43225</v>
      </c>
      <c r="S138" s="5" t="s">
        <v>81</v>
      </c>
    </row>
    <row r="139" spans="1:19" x14ac:dyDescent="0.2">
      <c r="A139" s="22" t="s">
        <v>117</v>
      </c>
      <c r="B139" s="1">
        <f>C138</f>
        <v>0.2</v>
      </c>
      <c r="C139" s="1">
        <f>B139+D139</f>
        <v>1.5999999999999999</v>
      </c>
      <c r="D139" s="1">
        <v>1.4</v>
      </c>
      <c r="E139" s="40">
        <v>309146</v>
      </c>
      <c r="F139" s="33">
        <v>1.3659999999999999</v>
      </c>
      <c r="G139" s="34">
        <v>3.5999999999999997E-2</v>
      </c>
      <c r="H139" s="34">
        <v>8.1000000000000003E-2</v>
      </c>
      <c r="I139" s="34">
        <v>0.186</v>
      </c>
      <c r="J139" s="34">
        <v>2.5806451612903225</v>
      </c>
      <c r="L139" s="35">
        <v>5.81</v>
      </c>
      <c r="O139" s="4" t="s">
        <v>30</v>
      </c>
      <c r="Q139" s="28">
        <v>43225</v>
      </c>
      <c r="R139" s="28">
        <v>43225</v>
      </c>
      <c r="S139" s="5" t="s">
        <v>81</v>
      </c>
    </row>
    <row r="140" spans="1:19" x14ac:dyDescent="0.2">
      <c r="A140" s="22" t="s">
        <v>117</v>
      </c>
      <c r="B140" s="1">
        <f>C139</f>
        <v>1.5999999999999999</v>
      </c>
      <c r="C140" s="1">
        <f>B140+D140</f>
        <v>2</v>
      </c>
      <c r="D140" s="1">
        <v>0.4</v>
      </c>
      <c r="E140" s="40">
        <v>309147</v>
      </c>
      <c r="F140" s="33">
        <v>187.83599999999998</v>
      </c>
      <c r="G140" s="34">
        <v>5.0460000000000003</v>
      </c>
      <c r="H140" s="34">
        <v>1.04</v>
      </c>
      <c r="I140" s="34">
        <v>12.865</v>
      </c>
      <c r="J140" s="34">
        <v>3.3333333333333335</v>
      </c>
      <c r="L140" s="35">
        <v>319.73599999999999</v>
      </c>
      <c r="O140" s="4" t="s">
        <v>31</v>
      </c>
      <c r="P140" s="27">
        <v>0.4</v>
      </c>
      <c r="Q140" s="28">
        <v>43225</v>
      </c>
      <c r="R140" s="28">
        <v>43225</v>
      </c>
      <c r="S140" s="5" t="s">
        <v>81</v>
      </c>
    </row>
    <row r="141" spans="1:19" x14ac:dyDescent="0.2">
      <c r="A141" s="22" t="s">
        <v>117</v>
      </c>
      <c r="B141" s="1">
        <f>C140</f>
        <v>2</v>
      </c>
      <c r="C141" s="1">
        <f>B141+D141</f>
        <v>2.4</v>
      </c>
      <c r="D141" s="1">
        <v>0.4</v>
      </c>
      <c r="E141" s="40">
        <v>309148</v>
      </c>
      <c r="F141" s="33">
        <v>10.251999999999999</v>
      </c>
      <c r="G141" s="34">
        <v>0.23100000000000001</v>
      </c>
      <c r="H141" s="34">
        <v>0.26400000000000001</v>
      </c>
      <c r="I141" s="34">
        <v>1.264</v>
      </c>
      <c r="J141" s="34">
        <v>3.0075187969924788</v>
      </c>
      <c r="L141" s="35">
        <v>54.11</v>
      </c>
      <c r="O141" s="4" t="s">
        <v>31</v>
      </c>
      <c r="P141" s="27">
        <v>0.4</v>
      </c>
      <c r="Q141" s="28">
        <v>43225</v>
      </c>
      <c r="R141" s="28">
        <v>43225</v>
      </c>
      <c r="S141" s="5" t="s">
        <v>81</v>
      </c>
    </row>
    <row r="142" spans="1:19" x14ac:dyDescent="0.2">
      <c r="A142" s="22" t="s">
        <v>117</v>
      </c>
      <c r="B142" s="1">
        <f>C141</f>
        <v>2.4</v>
      </c>
      <c r="C142" s="1">
        <f>B142+D142</f>
        <v>3</v>
      </c>
      <c r="D142" s="1">
        <v>0.6</v>
      </c>
      <c r="E142" s="40">
        <v>309149</v>
      </c>
      <c r="F142" s="33">
        <v>1.1140000000000001</v>
      </c>
      <c r="G142" s="34">
        <v>1.2999999999999999E-2</v>
      </c>
      <c r="H142" s="34">
        <v>3.1E-2</v>
      </c>
      <c r="I142" s="34">
        <v>9.1999999999999998E-2</v>
      </c>
      <c r="J142" s="34">
        <v>2.7397260273972668</v>
      </c>
      <c r="L142" s="35">
        <v>16.718</v>
      </c>
      <c r="O142" s="4" t="s">
        <v>32</v>
      </c>
      <c r="Q142" s="28">
        <v>43225</v>
      </c>
      <c r="R142" s="28">
        <v>43225</v>
      </c>
      <c r="S142" s="5" t="s">
        <v>81</v>
      </c>
    </row>
    <row r="143" spans="1:19" x14ac:dyDescent="0.2">
      <c r="A143" s="22" t="s">
        <v>117</v>
      </c>
      <c r="B143" s="1">
        <f>C142</f>
        <v>3</v>
      </c>
      <c r="C143" s="1">
        <f>B143+D143</f>
        <v>3.8</v>
      </c>
      <c r="D143" s="1">
        <v>0.8</v>
      </c>
      <c r="E143" s="40">
        <v>309151</v>
      </c>
      <c r="F143" s="33">
        <v>14.456</v>
      </c>
      <c r="G143" s="34">
        <v>8.3000000000000004E-2</v>
      </c>
      <c r="H143" s="34">
        <v>0.05</v>
      </c>
      <c r="I143" s="34">
        <v>0.41399999999999998</v>
      </c>
      <c r="J143" s="34">
        <v>2.777777777777771</v>
      </c>
      <c r="L143" s="35">
        <v>1.86</v>
      </c>
      <c r="O143" s="4" t="s">
        <v>32</v>
      </c>
      <c r="Q143" s="28">
        <v>43225</v>
      </c>
      <c r="R143" s="28">
        <v>43225</v>
      </c>
      <c r="S143" s="5" t="s">
        <v>81</v>
      </c>
    </row>
    <row r="144" spans="1:19" x14ac:dyDescent="0.2">
      <c r="A144" s="22" t="s">
        <v>125</v>
      </c>
      <c r="B144" s="1">
        <v>0</v>
      </c>
      <c r="C144" s="1">
        <f>D144</f>
        <v>0.3</v>
      </c>
      <c r="D144" s="1">
        <v>0.3</v>
      </c>
      <c r="E144" s="40">
        <v>309767</v>
      </c>
      <c r="F144" s="33">
        <v>3.16</v>
      </c>
      <c r="G144" s="34">
        <v>0.49099999999999999</v>
      </c>
      <c r="H144" s="34">
        <v>4.5010000000000003</v>
      </c>
      <c r="I144" s="34">
        <v>5.875</v>
      </c>
      <c r="J144" s="34">
        <v>2.8776978417266115</v>
      </c>
      <c r="L144" s="35">
        <v>28.338000000000001</v>
      </c>
      <c r="O144" s="4" t="s">
        <v>30</v>
      </c>
      <c r="Q144" s="28">
        <v>43227</v>
      </c>
      <c r="R144" s="28">
        <v>43228</v>
      </c>
      <c r="S144" s="5" t="s">
        <v>126</v>
      </c>
    </row>
    <row r="145" spans="1:19" x14ac:dyDescent="0.2">
      <c r="A145" s="22" t="s">
        <v>125</v>
      </c>
      <c r="B145" s="1">
        <f>C144</f>
        <v>0.3</v>
      </c>
      <c r="C145" s="1">
        <f>B145+D145</f>
        <v>2.1</v>
      </c>
      <c r="D145" s="1">
        <v>1.8</v>
      </c>
      <c r="E145" s="40">
        <v>309768</v>
      </c>
      <c r="F145" s="33">
        <v>3.1</v>
      </c>
      <c r="G145" s="34">
        <v>7.0000000000000001E-3</v>
      </c>
      <c r="H145" s="34">
        <v>2.4E-2</v>
      </c>
      <c r="I145" s="34">
        <v>8.5000000000000006E-2</v>
      </c>
      <c r="J145" s="34">
        <v>2.777777777777771</v>
      </c>
      <c r="L145" s="35">
        <v>9.1639999999999997</v>
      </c>
      <c r="O145" s="4" t="s">
        <v>30</v>
      </c>
      <c r="Q145" s="28">
        <v>43227</v>
      </c>
      <c r="R145" s="28">
        <v>43228</v>
      </c>
      <c r="S145" s="5" t="s">
        <v>126</v>
      </c>
    </row>
    <row r="146" spans="1:19" x14ac:dyDescent="0.2">
      <c r="A146" s="22" t="s">
        <v>125</v>
      </c>
      <c r="B146" s="1">
        <f>C145</f>
        <v>2.1</v>
      </c>
      <c r="C146" s="1">
        <f>B146+D146</f>
        <v>2.7</v>
      </c>
      <c r="D146" s="1">
        <v>0.6</v>
      </c>
      <c r="E146" s="40">
        <v>309769</v>
      </c>
      <c r="F146" s="33">
        <v>4.9279999999999999</v>
      </c>
      <c r="G146" s="34">
        <v>0.183</v>
      </c>
      <c r="H146" s="34">
        <v>0.13800000000000001</v>
      </c>
      <c r="I146" s="34">
        <v>1.7749999999999999</v>
      </c>
      <c r="J146" s="34">
        <v>2.7210884353741518</v>
      </c>
      <c r="L146" s="39">
        <v>29.234999999999999</v>
      </c>
      <c r="O146" s="4" t="s">
        <v>31</v>
      </c>
      <c r="P146" s="27">
        <v>0.6</v>
      </c>
      <c r="Q146" s="28">
        <v>43227</v>
      </c>
      <c r="R146" s="28">
        <v>43228</v>
      </c>
      <c r="S146" s="5" t="s">
        <v>126</v>
      </c>
    </row>
    <row r="147" spans="1:19" x14ac:dyDescent="0.2">
      <c r="A147" s="22" t="s">
        <v>125</v>
      </c>
      <c r="B147" s="1">
        <f>C146</f>
        <v>2.7</v>
      </c>
      <c r="C147" s="1">
        <f>B147+D147</f>
        <v>3.7</v>
      </c>
      <c r="D147" s="1">
        <v>1</v>
      </c>
      <c r="E147" s="40">
        <v>309770</v>
      </c>
      <c r="F147" s="33">
        <v>4.6560000000000006</v>
      </c>
      <c r="G147" s="34">
        <v>8.5000000000000006E-2</v>
      </c>
      <c r="H147" s="34">
        <v>0.39300000000000002</v>
      </c>
      <c r="I147" s="34">
        <v>0.63800000000000001</v>
      </c>
      <c r="J147" s="34"/>
      <c r="L147" s="35">
        <v>19.228999999999999</v>
      </c>
      <c r="O147" s="4" t="s">
        <v>32</v>
      </c>
      <c r="Q147" s="28">
        <v>43227</v>
      </c>
      <c r="R147" s="28">
        <v>43228</v>
      </c>
      <c r="S147" s="5" t="s">
        <v>126</v>
      </c>
    </row>
    <row r="148" spans="1:19" x14ac:dyDescent="0.2">
      <c r="A148" s="22" t="s">
        <v>118</v>
      </c>
      <c r="B148" s="1">
        <v>0</v>
      </c>
      <c r="C148" s="1">
        <f>D148</f>
        <v>1.2</v>
      </c>
      <c r="D148" s="1">
        <v>1.2</v>
      </c>
      <c r="E148" s="42">
        <v>309995</v>
      </c>
      <c r="F148" s="18">
        <v>1.55</v>
      </c>
      <c r="G148" s="18">
        <v>4.9000000000000002E-2</v>
      </c>
      <c r="H148" s="18">
        <v>0.25800000000000001</v>
      </c>
      <c r="I148" s="18">
        <v>0.69499999999999995</v>
      </c>
      <c r="J148" s="18">
        <v>2.74</v>
      </c>
      <c r="L148" s="18">
        <v>13.34</v>
      </c>
      <c r="O148" s="4" t="s">
        <v>31</v>
      </c>
      <c r="P148" s="27">
        <v>1.2</v>
      </c>
      <c r="Q148" s="28">
        <v>43229</v>
      </c>
      <c r="R148" s="28">
        <v>43229</v>
      </c>
      <c r="S148" s="5" t="s">
        <v>37</v>
      </c>
    </row>
    <row r="149" spans="1:19" x14ac:dyDescent="0.2">
      <c r="A149" s="22" t="s">
        <v>118</v>
      </c>
      <c r="B149" s="1">
        <f>C148</f>
        <v>1.2</v>
      </c>
      <c r="C149" s="1">
        <f>B149+D149</f>
        <v>1.9</v>
      </c>
      <c r="D149" s="1">
        <v>0.7</v>
      </c>
      <c r="E149" s="42">
        <v>309996</v>
      </c>
      <c r="F149" s="18">
        <v>1.1100000000000001</v>
      </c>
      <c r="G149" s="18">
        <v>3.4000000000000002E-2</v>
      </c>
      <c r="H149" s="18">
        <v>4.2999999999999997E-2</v>
      </c>
      <c r="I149" s="18">
        <v>0.40899999999999997</v>
      </c>
      <c r="J149" s="18">
        <v>2.74</v>
      </c>
      <c r="L149" s="18">
        <v>11.25</v>
      </c>
      <c r="O149" s="4" t="s">
        <v>31</v>
      </c>
      <c r="P149" s="27">
        <v>0.7</v>
      </c>
      <c r="Q149" s="28">
        <v>43229</v>
      </c>
      <c r="R149" s="28">
        <v>43229</v>
      </c>
      <c r="S149" s="5" t="s">
        <v>37</v>
      </c>
    </row>
    <row r="150" spans="1:19" x14ac:dyDescent="0.2">
      <c r="A150" s="22" t="s">
        <v>118</v>
      </c>
      <c r="B150" s="1">
        <f>C149</f>
        <v>1.9</v>
      </c>
      <c r="C150" s="1">
        <f>B150+D150</f>
        <v>2.5999999999999996</v>
      </c>
      <c r="D150" s="1">
        <v>0.7</v>
      </c>
      <c r="E150" s="42">
        <v>309998</v>
      </c>
      <c r="F150" s="18">
        <v>4</v>
      </c>
      <c r="G150" s="18">
        <v>0.10299999999999999</v>
      </c>
      <c r="H150" s="18">
        <v>0.30299999999999999</v>
      </c>
      <c r="I150" s="18">
        <v>1.2649999999999999</v>
      </c>
      <c r="J150" s="18">
        <v>2.6139999999999999</v>
      </c>
      <c r="L150" s="18">
        <v>11.25</v>
      </c>
      <c r="O150" s="4" t="s">
        <v>31</v>
      </c>
      <c r="P150" s="27">
        <v>0.7</v>
      </c>
      <c r="Q150" s="28">
        <v>43229</v>
      </c>
      <c r="R150" s="28">
        <v>43229</v>
      </c>
      <c r="S150" s="5" t="s">
        <v>37</v>
      </c>
    </row>
    <row r="151" spans="1:19" x14ac:dyDescent="0.2">
      <c r="A151" s="22" t="s">
        <v>118</v>
      </c>
      <c r="B151" s="1">
        <f>C150</f>
        <v>2.5999999999999996</v>
      </c>
      <c r="C151" s="1">
        <f>B151+D151</f>
        <v>2.8999999999999995</v>
      </c>
      <c r="D151" s="1">
        <v>0.3</v>
      </c>
      <c r="E151" s="42">
        <v>309999</v>
      </c>
      <c r="F151" s="18">
        <v>0.4</v>
      </c>
      <c r="G151" s="18">
        <v>3.5000000000000003E-2</v>
      </c>
      <c r="H151" s="18">
        <v>9.5000000000000001E-2</v>
      </c>
      <c r="I151" s="18">
        <v>0.30599999999999999</v>
      </c>
      <c r="J151" s="18">
        <v>2.7029999999999998</v>
      </c>
      <c r="L151" s="18">
        <v>1.95</v>
      </c>
      <c r="O151" s="4" t="s">
        <v>32</v>
      </c>
      <c r="Q151" s="28">
        <v>43229</v>
      </c>
      <c r="R151" s="28">
        <v>43229</v>
      </c>
      <c r="S151" s="5" t="s">
        <v>37</v>
      </c>
    </row>
    <row r="152" spans="1:19" x14ac:dyDescent="0.2">
      <c r="A152" s="22" t="s">
        <v>127</v>
      </c>
      <c r="B152" s="1">
        <v>0</v>
      </c>
      <c r="C152" s="1">
        <f>D152</f>
        <v>0.7</v>
      </c>
      <c r="D152" s="1">
        <v>0.7</v>
      </c>
      <c r="E152" s="40">
        <v>310136</v>
      </c>
      <c r="F152" s="33">
        <v>1.0680000000000001</v>
      </c>
      <c r="G152" s="34">
        <v>1.0999999999999999E-2</v>
      </c>
      <c r="H152" s="34">
        <v>9.2999999999999999E-2</v>
      </c>
      <c r="I152" s="34">
        <v>0.28000000000000003</v>
      </c>
      <c r="J152" s="34">
        <v>2.6845637583892556</v>
      </c>
      <c r="L152" s="35">
        <v>3.056</v>
      </c>
      <c r="O152" s="4" t="s">
        <v>30</v>
      </c>
      <c r="Q152" s="28">
        <v>43230</v>
      </c>
      <c r="R152" s="28">
        <v>43230</v>
      </c>
      <c r="S152" s="5" t="s">
        <v>128</v>
      </c>
    </row>
    <row r="153" spans="1:19" x14ac:dyDescent="0.2">
      <c r="A153" s="22" t="s">
        <v>127</v>
      </c>
      <c r="B153" s="1">
        <f>C152</f>
        <v>0.7</v>
      </c>
      <c r="C153" s="1">
        <f>B153+D153</f>
        <v>2.0999999999999996</v>
      </c>
      <c r="D153" s="1">
        <v>1.4</v>
      </c>
      <c r="E153" s="40">
        <v>310137</v>
      </c>
      <c r="F153" s="33">
        <v>10.304</v>
      </c>
      <c r="G153" s="34">
        <v>0.75600000000000001</v>
      </c>
      <c r="H153" s="34">
        <v>0.16800000000000001</v>
      </c>
      <c r="I153" s="34">
        <v>4.4390000000000001</v>
      </c>
      <c r="J153" s="34">
        <v>2.6490066225165525</v>
      </c>
      <c r="L153" s="35">
        <v>63.286000000000001</v>
      </c>
      <c r="O153" s="4" t="s">
        <v>31</v>
      </c>
      <c r="P153" s="27">
        <v>1.4</v>
      </c>
      <c r="Q153" s="28">
        <v>43230</v>
      </c>
      <c r="R153" s="28">
        <v>43230</v>
      </c>
      <c r="S153" s="5" t="s">
        <v>128</v>
      </c>
    </row>
    <row r="154" spans="1:19" x14ac:dyDescent="0.2">
      <c r="A154" s="22" t="s">
        <v>127</v>
      </c>
      <c r="B154" s="1">
        <f>C153</f>
        <v>2.0999999999999996</v>
      </c>
      <c r="C154" s="1">
        <f>B154+D154</f>
        <v>2.4999999999999996</v>
      </c>
      <c r="D154" s="1">
        <v>0.4</v>
      </c>
      <c r="E154" s="40">
        <v>310138</v>
      </c>
      <c r="F154" s="33">
        <v>20.299999999999997</v>
      </c>
      <c r="G154" s="34">
        <v>0.16800000000000001</v>
      </c>
      <c r="H154" s="34">
        <v>0.753</v>
      </c>
      <c r="I154" s="34">
        <v>1.214</v>
      </c>
      <c r="J154" s="34">
        <v>2.8985507246376909</v>
      </c>
      <c r="L154" s="35">
        <v>11.244999999999999</v>
      </c>
      <c r="O154" s="4" t="s">
        <v>31</v>
      </c>
      <c r="P154" s="27">
        <v>0.4</v>
      </c>
      <c r="Q154" s="28">
        <v>43230</v>
      </c>
      <c r="R154" s="28">
        <v>43230</v>
      </c>
      <c r="S154" s="5" t="s">
        <v>128</v>
      </c>
    </row>
    <row r="155" spans="1:19" x14ac:dyDescent="0.2">
      <c r="A155" s="22" t="s">
        <v>127</v>
      </c>
      <c r="B155" s="1">
        <f>C154</f>
        <v>2.4999999999999996</v>
      </c>
      <c r="C155" s="1">
        <f>B155+D155</f>
        <v>2.8999999999999995</v>
      </c>
      <c r="D155" s="1">
        <v>0.4</v>
      </c>
      <c r="E155" s="40">
        <v>310139</v>
      </c>
      <c r="F155" s="33">
        <v>0.26599999999999996</v>
      </c>
      <c r="G155" s="34">
        <v>6.0000000000000001E-3</v>
      </c>
      <c r="H155" s="34">
        <v>2.1000000000000001E-2</v>
      </c>
      <c r="I155" s="34">
        <v>6.2E-2</v>
      </c>
      <c r="J155" s="34">
        <v>2.8776978417266235</v>
      </c>
      <c r="L155" s="35">
        <v>0.38300000000000001</v>
      </c>
      <c r="O155" s="4" t="s">
        <v>32</v>
      </c>
      <c r="Q155" s="28">
        <v>43230</v>
      </c>
      <c r="R155" s="28">
        <v>43230</v>
      </c>
      <c r="S155" s="5" t="s">
        <v>128</v>
      </c>
    </row>
    <row r="156" spans="1:19" x14ac:dyDescent="0.2">
      <c r="A156" s="22" t="s">
        <v>129</v>
      </c>
      <c r="B156" s="1">
        <v>0</v>
      </c>
      <c r="C156" s="1">
        <f>D156</f>
        <v>0.5</v>
      </c>
      <c r="D156" s="1">
        <v>0.5</v>
      </c>
      <c r="E156" s="40">
        <v>310744</v>
      </c>
      <c r="F156" s="33">
        <v>3.952</v>
      </c>
      <c r="G156" s="34">
        <v>2.5000000000000001E-2</v>
      </c>
      <c r="H156" s="34">
        <v>1.4999999999999999E-2</v>
      </c>
      <c r="I156" s="34">
        <v>5.6000000000000001E-2</v>
      </c>
      <c r="J156" s="34">
        <v>2.8169014084507067</v>
      </c>
      <c r="L156" s="35">
        <f>0.594/2</f>
        <v>0.29699999999999999</v>
      </c>
      <c r="O156" s="4" t="s">
        <v>30</v>
      </c>
      <c r="Q156" s="28">
        <v>43235</v>
      </c>
      <c r="R156" s="28">
        <v>43235</v>
      </c>
      <c r="S156" s="5" t="s">
        <v>130</v>
      </c>
    </row>
    <row r="157" spans="1:19" x14ac:dyDescent="0.2">
      <c r="A157" s="22" t="s">
        <v>129</v>
      </c>
      <c r="B157" s="1">
        <f>C156</f>
        <v>0.5</v>
      </c>
      <c r="C157" s="1">
        <f>B157+D157</f>
        <v>1.3</v>
      </c>
      <c r="D157" s="1">
        <v>0.8</v>
      </c>
      <c r="E157" s="40">
        <v>310745</v>
      </c>
      <c r="F157" s="33">
        <v>0.624</v>
      </c>
      <c r="G157" s="34">
        <v>0.123</v>
      </c>
      <c r="H157" s="34">
        <v>0.14499999999999999</v>
      </c>
      <c r="I157" s="34">
        <v>0.44900000000000001</v>
      </c>
      <c r="J157" s="34">
        <v>2.7397260273972668</v>
      </c>
      <c r="L157" s="35">
        <v>15.561999999999999</v>
      </c>
      <c r="O157" s="4" t="s">
        <v>31</v>
      </c>
      <c r="P157" s="27">
        <v>0.8</v>
      </c>
      <c r="Q157" s="28">
        <v>43235</v>
      </c>
      <c r="R157" s="28">
        <v>43235</v>
      </c>
      <c r="S157" s="5" t="s">
        <v>130</v>
      </c>
    </row>
    <row r="158" spans="1:19" x14ac:dyDescent="0.2">
      <c r="A158" s="22" t="s">
        <v>129</v>
      </c>
      <c r="B158" s="1">
        <f>C157</f>
        <v>1.3</v>
      </c>
      <c r="C158" s="1">
        <f>B158+D158</f>
        <v>1.7000000000000002</v>
      </c>
      <c r="D158" s="1">
        <v>0.4</v>
      </c>
      <c r="E158" s="40">
        <v>310746</v>
      </c>
      <c r="F158" s="33">
        <v>3.6480000000000001</v>
      </c>
      <c r="G158" s="34">
        <v>3.5999999999999997E-2</v>
      </c>
      <c r="H158" s="34">
        <v>0.41599999999999998</v>
      </c>
      <c r="I158" s="34">
        <v>0.49399999999999999</v>
      </c>
      <c r="J158" s="34">
        <v>2.7586206896551726</v>
      </c>
      <c r="L158" s="35">
        <v>8.5500000000000007</v>
      </c>
      <c r="O158" s="4" t="s">
        <v>31</v>
      </c>
      <c r="P158" s="27">
        <v>0.4</v>
      </c>
      <c r="Q158" s="28">
        <v>43235</v>
      </c>
      <c r="R158" s="28">
        <v>43235</v>
      </c>
      <c r="S158" s="5" t="s">
        <v>130</v>
      </c>
    </row>
    <row r="159" spans="1:19" x14ac:dyDescent="0.2">
      <c r="A159" s="22" t="s">
        <v>129</v>
      </c>
      <c r="B159" s="1">
        <f>C158</f>
        <v>1.7000000000000002</v>
      </c>
      <c r="C159" s="1">
        <f>B159+D159</f>
        <v>2.4000000000000004</v>
      </c>
      <c r="D159" s="1">
        <v>0.7</v>
      </c>
      <c r="E159" s="40">
        <v>310747</v>
      </c>
      <c r="F159" s="33">
        <v>0.32</v>
      </c>
      <c r="G159" s="34">
        <v>1.6E-2</v>
      </c>
      <c r="H159" s="34">
        <v>0.04</v>
      </c>
      <c r="I159" s="34">
        <v>6.9000000000000006E-2</v>
      </c>
      <c r="J159" s="34">
        <v>2.8776978417266115</v>
      </c>
      <c r="L159" s="35">
        <f>0.024/2</f>
        <v>1.2E-2</v>
      </c>
      <c r="O159" s="4" t="s">
        <v>32</v>
      </c>
      <c r="Q159" s="28">
        <v>43235</v>
      </c>
      <c r="R159" s="28">
        <v>43235</v>
      </c>
      <c r="S159" s="5" t="s">
        <v>130</v>
      </c>
    </row>
    <row r="160" spans="1:19" x14ac:dyDescent="0.2">
      <c r="A160" s="22" t="s">
        <v>129</v>
      </c>
      <c r="B160" s="1">
        <f>C159</f>
        <v>2.4000000000000004</v>
      </c>
      <c r="C160" s="1">
        <f>B160+D160</f>
        <v>2.7</v>
      </c>
      <c r="D160" s="1">
        <v>0.3</v>
      </c>
      <c r="E160" s="40">
        <v>310749</v>
      </c>
      <c r="F160" s="33">
        <v>1.3719999999999999</v>
      </c>
      <c r="G160" s="34">
        <v>8.7999999999999995E-2</v>
      </c>
      <c r="H160" s="34">
        <v>7.2999999999999995E-2</v>
      </c>
      <c r="I160" s="34">
        <v>9.4E-2</v>
      </c>
      <c r="J160" s="34">
        <v>2.7210884353741411</v>
      </c>
      <c r="L160" s="35">
        <v>-2E-3</v>
      </c>
      <c r="O160" s="4" t="s">
        <v>32</v>
      </c>
      <c r="Q160" s="28">
        <v>43235</v>
      </c>
      <c r="R160" s="28">
        <v>43235</v>
      </c>
      <c r="S160" s="5" t="s">
        <v>130</v>
      </c>
    </row>
    <row r="161" spans="1:23" x14ac:dyDescent="0.2">
      <c r="A161" s="22" t="s">
        <v>131</v>
      </c>
      <c r="B161" s="1">
        <v>0</v>
      </c>
      <c r="C161" s="1">
        <f>D161</f>
        <v>0.8</v>
      </c>
      <c r="D161" s="1">
        <v>0.8</v>
      </c>
      <c r="E161" s="40">
        <v>310964</v>
      </c>
      <c r="F161" s="33">
        <v>0.156</v>
      </c>
      <c r="G161" s="34">
        <v>1.2999999999999999E-2</v>
      </c>
      <c r="H161" s="34">
        <v>5.3999999999999999E-2</v>
      </c>
      <c r="I161" s="34">
        <v>0.28999999999999998</v>
      </c>
      <c r="J161" s="34">
        <v>2.6315789473684132</v>
      </c>
      <c r="L161" s="38">
        <v>3.3780000000000001</v>
      </c>
      <c r="O161" s="4" t="s">
        <v>30</v>
      </c>
      <c r="Q161" s="28">
        <v>43237</v>
      </c>
      <c r="R161" s="28">
        <v>43237</v>
      </c>
      <c r="S161" s="5" t="s">
        <v>132</v>
      </c>
    </row>
    <row r="162" spans="1:23" x14ac:dyDescent="0.2">
      <c r="A162" s="22" t="s">
        <v>131</v>
      </c>
      <c r="B162" s="1">
        <f>C161</f>
        <v>0.8</v>
      </c>
      <c r="C162" s="1">
        <f>B162+D162</f>
        <v>1.4</v>
      </c>
      <c r="D162" s="1">
        <v>0.6</v>
      </c>
      <c r="E162" s="40">
        <v>310966</v>
      </c>
      <c r="F162" s="33">
        <v>0.56800000000000006</v>
      </c>
      <c r="G162" s="34">
        <v>0.33</v>
      </c>
      <c r="H162" s="34">
        <v>0.4</v>
      </c>
      <c r="I162" s="34">
        <v>2.6110000000000002</v>
      </c>
      <c r="J162" s="34">
        <v>2.8169014084506951</v>
      </c>
      <c r="L162" s="35">
        <v>33.566000000000003</v>
      </c>
      <c r="O162" s="4" t="s">
        <v>31</v>
      </c>
      <c r="P162" s="27">
        <v>0.6</v>
      </c>
      <c r="Q162" s="28">
        <v>43237</v>
      </c>
      <c r="R162" s="28">
        <v>43237</v>
      </c>
      <c r="S162" s="5" t="s">
        <v>132</v>
      </c>
    </row>
    <row r="163" spans="1:23" x14ac:dyDescent="0.2">
      <c r="A163" s="22" t="s">
        <v>131</v>
      </c>
      <c r="B163" s="1">
        <f>C162</f>
        <v>1.4</v>
      </c>
      <c r="C163" s="1">
        <f>B163+D163</f>
        <v>1.9</v>
      </c>
      <c r="D163" s="1">
        <v>0.5</v>
      </c>
      <c r="E163" s="40">
        <v>310967</v>
      </c>
      <c r="F163" s="33">
        <v>1.8379999999999999</v>
      </c>
      <c r="G163" s="34">
        <v>0.14799999999999999</v>
      </c>
      <c r="H163" s="34">
        <v>1.3089999999999999</v>
      </c>
      <c r="I163" s="34">
        <v>1.8620000000000001</v>
      </c>
      <c r="J163" s="34">
        <v>2.8169014084507067</v>
      </c>
      <c r="L163" s="35">
        <v>98.605999999999995</v>
      </c>
      <c r="O163" s="4" t="s">
        <v>31</v>
      </c>
      <c r="P163" s="27">
        <v>0.5</v>
      </c>
      <c r="Q163" s="28">
        <v>43237</v>
      </c>
      <c r="R163" s="28">
        <v>43237</v>
      </c>
      <c r="S163" s="5" t="s">
        <v>132</v>
      </c>
    </row>
    <row r="164" spans="1:23" x14ac:dyDescent="0.2">
      <c r="A164" s="22" t="s">
        <v>131</v>
      </c>
      <c r="B164" s="1">
        <f>C163</f>
        <v>1.9</v>
      </c>
      <c r="C164" s="1">
        <f>B164+D164</f>
        <v>2.5999999999999996</v>
      </c>
      <c r="D164" s="1">
        <v>0.7</v>
      </c>
      <c r="E164" s="40">
        <v>310968</v>
      </c>
      <c r="F164" s="33">
        <v>2.21</v>
      </c>
      <c r="G164" s="34">
        <v>2.5000000000000001E-2</v>
      </c>
      <c r="H164" s="34">
        <v>4.2000000000000003E-2</v>
      </c>
      <c r="I164" s="34">
        <v>0.217</v>
      </c>
      <c r="J164" s="34">
        <v>2.7397260273972561</v>
      </c>
      <c r="L164" s="35">
        <v>8.5739999999999998</v>
      </c>
      <c r="O164" s="4" t="s">
        <v>32</v>
      </c>
      <c r="Q164" s="28">
        <v>43237</v>
      </c>
      <c r="R164" s="28">
        <v>43237</v>
      </c>
      <c r="S164" s="5" t="s">
        <v>132</v>
      </c>
    </row>
    <row r="165" spans="1:23" x14ac:dyDescent="0.2">
      <c r="A165" s="22" t="s">
        <v>131</v>
      </c>
      <c r="B165" s="1">
        <f>C164</f>
        <v>2.5999999999999996</v>
      </c>
      <c r="C165" s="1">
        <f>B165+D165</f>
        <v>2.8999999999999995</v>
      </c>
      <c r="D165" s="1">
        <v>0.3</v>
      </c>
      <c r="E165" s="40">
        <v>310969</v>
      </c>
      <c r="F165" s="33">
        <v>2.3519999999999999</v>
      </c>
      <c r="G165" s="34">
        <v>1.7999999999999999E-2</v>
      </c>
      <c r="H165" s="34">
        <v>3.2000000000000001E-2</v>
      </c>
      <c r="I165" s="34">
        <v>9.6000000000000002E-2</v>
      </c>
      <c r="J165" s="34">
        <v>2.7397260273972561</v>
      </c>
      <c r="L165" s="35">
        <v>23.95</v>
      </c>
      <c r="O165" s="4" t="s">
        <v>32</v>
      </c>
      <c r="Q165" s="28">
        <v>43237</v>
      </c>
      <c r="R165" s="28">
        <v>43237</v>
      </c>
      <c r="S165" s="5" t="s">
        <v>132</v>
      </c>
    </row>
    <row r="166" spans="1:23" x14ac:dyDescent="0.2">
      <c r="A166" s="22" t="s">
        <v>133</v>
      </c>
      <c r="B166" s="1">
        <v>0</v>
      </c>
      <c r="C166" s="1">
        <f>D166</f>
        <v>2.7</v>
      </c>
      <c r="D166" s="1">
        <v>2.7</v>
      </c>
      <c r="E166" s="40">
        <v>311489</v>
      </c>
      <c r="F166" s="33">
        <v>0.78600000000000003</v>
      </c>
      <c r="G166" s="34">
        <v>1.0999999999999999E-2</v>
      </c>
      <c r="H166" s="34">
        <v>4.5999999999999999E-2</v>
      </c>
      <c r="I166" s="34">
        <v>0.154</v>
      </c>
      <c r="J166" s="34">
        <v>2.6143790849673185</v>
      </c>
      <c r="L166" s="35">
        <f>3.126/2</f>
        <v>1.5629999999999999</v>
      </c>
      <c r="O166" s="4" t="s">
        <v>30</v>
      </c>
      <c r="Q166" s="28">
        <v>43242</v>
      </c>
      <c r="R166" s="28">
        <v>43242</v>
      </c>
      <c r="S166" s="5" t="s">
        <v>134</v>
      </c>
    </row>
    <row r="167" spans="1:23" x14ac:dyDescent="0.2">
      <c r="A167" s="22" t="s">
        <v>133</v>
      </c>
      <c r="B167" s="1">
        <f>C166</f>
        <v>2.7</v>
      </c>
      <c r="C167" s="1">
        <f>B167+D167</f>
        <v>3</v>
      </c>
      <c r="D167" s="1">
        <v>0.3</v>
      </c>
      <c r="E167" s="40">
        <v>311490</v>
      </c>
      <c r="F167" s="33">
        <v>4.7240000000000002</v>
      </c>
      <c r="G167" s="34">
        <v>1.3169999999999999</v>
      </c>
      <c r="H167" s="34">
        <v>0.68</v>
      </c>
      <c r="I167" s="34">
        <v>7.0590000000000002</v>
      </c>
      <c r="J167" s="34">
        <v>3.0303030303030201</v>
      </c>
      <c r="L167" s="35">
        <v>53.996000000000002</v>
      </c>
      <c r="O167" s="4" t="s">
        <v>31</v>
      </c>
      <c r="P167" s="27">
        <v>0.3</v>
      </c>
      <c r="Q167" s="28">
        <v>43242</v>
      </c>
      <c r="R167" s="28">
        <v>43242</v>
      </c>
      <c r="S167" s="5" t="s">
        <v>134</v>
      </c>
    </row>
    <row r="168" spans="1:23" x14ac:dyDescent="0.2">
      <c r="A168" s="22" t="s">
        <v>133</v>
      </c>
      <c r="B168" s="1">
        <f>C167</f>
        <v>3</v>
      </c>
      <c r="C168" s="1">
        <f>B168+D168</f>
        <v>3.3</v>
      </c>
      <c r="D168" s="1">
        <v>0.3</v>
      </c>
      <c r="E168" s="40">
        <v>311491</v>
      </c>
      <c r="F168" s="33">
        <v>2.77</v>
      </c>
      <c r="G168" s="34">
        <v>0.182</v>
      </c>
      <c r="H168" s="34">
        <v>0.68899999999999995</v>
      </c>
      <c r="I168" s="34">
        <v>1.1919999999999999</v>
      </c>
      <c r="J168" s="34">
        <v>2.8571428571428572</v>
      </c>
      <c r="L168" s="35">
        <v>27.067</v>
      </c>
      <c r="O168" s="4" t="s">
        <v>31</v>
      </c>
      <c r="P168" s="27">
        <v>0.3</v>
      </c>
      <c r="Q168" s="28">
        <v>43242</v>
      </c>
      <c r="R168" s="28">
        <v>43242</v>
      </c>
      <c r="S168" s="5" t="s">
        <v>134</v>
      </c>
    </row>
    <row r="169" spans="1:23" x14ac:dyDescent="0.2">
      <c r="A169" s="22" t="s">
        <v>133</v>
      </c>
      <c r="B169" s="1">
        <f>C168</f>
        <v>3.3</v>
      </c>
      <c r="C169" s="1">
        <f>B169+D169</f>
        <v>3.8</v>
      </c>
      <c r="D169" s="1">
        <v>0.5</v>
      </c>
      <c r="E169" s="40">
        <v>311492</v>
      </c>
      <c r="F169" s="33">
        <v>2.2880000000000003</v>
      </c>
      <c r="G169" s="34">
        <v>7.8E-2</v>
      </c>
      <c r="H169" s="34">
        <v>0.43</v>
      </c>
      <c r="I169" s="34">
        <v>0.96599999999999997</v>
      </c>
      <c r="J169" s="34">
        <v>2.6666666666666665</v>
      </c>
      <c r="L169" s="35">
        <v>8.6910000000000007</v>
      </c>
      <c r="O169" s="4" t="s">
        <v>32</v>
      </c>
      <c r="Q169" s="28">
        <v>43242</v>
      </c>
      <c r="R169" s="28">
        <v>43242</v>
      </c>
      <c r="S169" s="5" t="s">
        <v>134</v>
      </c>
    </row>
    <row r="170" spans="1:23" x14ac:dyDescent="0.2">
      <c r="A170" s="22" t="s">
        <v>155</v>
      </c>
      <c r="B170" s="1">
        <v>0</v>
      </c>
      <c r="C170" s="1">
        <f>D170</f>
        <v>0.9</v>
      </c>
      <c r="D170" s="1">
        <v>0.9</v>
      </c>
      <c r="E170" s="40">
        <v>311951</v>
      </c>
      <c r="F170" s="33">
        <v>0.47800000000000004</v>
      </c>
      <c r="G170" s="34"/>
      <c r="H170" s="34"/>
      <c r="I170" s="34"/>
      <c r="J170" s="34">
        <v>2.5641025641025696</v>
      </c>
      <c r="L170" s="43"/>
      <c r="N170" s="4"/>
      <c r="O170" s="27" t="s">
        <v>30</v>
      </c>
      <c r="Q170" s="25" t="s">
        <v>156</v>
      </c>
      <c r="R170" s="25" t="s">
        <v>157</v>
      </c>
      <c r="S170" s="5" t="s">
        <v>158</v>
      </c>
      <c r="V170" s="14"/>
      <c r="W170" s="4"/>
    </row>
    <row r="171" spans="1:23" x14ac:dyDescent="0.2">
      <c r="A171" s="22" t="s">
        <v>155</v>
      </c>
      <c r="B171" s="1">
        <f>C170</f>
        <v>0.9</v>
      </c>
      <c r="C171" s="1">
        <f>B171+D171</f>
        <v>2</v>
      </c>
      <c r="D171" s="1">
        <v>1.1000000000000001</v>
      </c>
      <c r="E171" s="40">
        <v>311952</v>
      </c>
      <c r="F171" s="33">
        <v>0.68400000000000005</v>
      </c>
      <c r="G171" s="34"/>
      <c r="H171" s="34"/>
      <c r="I171" s="34"/>
      <c r="J171" s="34">
        <v>2.5806451612903225</v>
      </c>
      <c r="L171" s="43"/>
      <c r="N171" s="4"/>
      <c r="O171" s="27" t="s">
        <v>30</v>
      </c>
      <c r="Q171" s="25" t="s">
        <v>156</v>
      </c>
      <c r="R171" s="25" t="s">
        <v>157</v>
      </c>
      <c r="S171" s="5" t="s">
        <v>158</v>
      </c>
      <c r="V171" s="14"/>
      <c r="W171" s="4"/>
    </row>
    <row r="172" spans="1:23" x14ac:dyDescent="0.2">
      <c r="A172" s="22" t="s">
        <v>155</v>
      </c>
      <c r="B172" s="1">
        <f>C171</f>
        <v>2</v>
      </c>
      <c r="C172" s="1">
        <f>B172+D172</f>
        <v>2.2999999999999998</v>
      </c>
      <c r="D172" s="1">
        <v>0.3</v>
      </c>
      <c r="E172" s="40">
        <v>311954</v>
      </c>
      <c r="F172" s="33">
        <v>8.5740000000000016</v>
      </c>
      <c r="G172" s="34"/>
      <c r="H172" s="34"/>
      <c r="I172" s="34"/>
      <c r="J172" s="34">
        <v>2.8169014084506951</v>
      </c>
      <c r="L172" s="43"/>
      <c r="N172" s="4"/>
      <c r="O172" s="27" t="s">
        <v>31</v>
      </c>
      <c r="P172" s="27">
        <v>0.3</v>
      </c>
      <c r="Q172" s="25" t="s">
        <v>156</v>
      </c>
      <c r="R172" s="25" t="s">
        <v>157</v>
      </c>
      <c r="S172" s="5" t="s">
        <v>158</v>
      </c>
      <c r="V172" s="14"/>
      <c r="W172" s="4"/>
    </row>
    <row r="173" spans="1:23" x14ac:dyDescent="0.2">
      <c r="A173" s="22" t="s">
        <v>155</v>
      </c>
      <c r="B173" s="1">
        <f>C172</f>
        <v>2.2999999999999998</v>
      </c>
      <c r="C173" s="1">
        <f>B173+D173</f>
        <v>2.5</v>
      </c>
      <c r="D173" s="1">
        <v>0.2</v>
      </c>
      <c r="E173" s="40">
        <v>311955</v>
      </c>
      <c r="F173" s="33">
        <v>10.898000000000001</v>
      </c>
      <c r="G173" s="34"/>
      <c r="H173" s="34"/>
      <c r="I173" s="34"/>
      <c r="J173" s="34">
        <v>2.7972027972027949</v>
      </c>
      <c r="L173" s="35"/>
      <c r="N173" s="4"/>
      <c r="O173" s="27" t="s">
        <v>31</v>
      </c>
      <c r="P173" s="27">
        <v>0.2</v>
      </c>
      <c r="Q173" s="25" t="s">
        <v>156</v>
      </c>
      <c r="R173" s="25" t="s">
        <v>157</v>
      </c>
      <c r="S173" s="5" t="s">
        <v>158</v>
      </c>
      <c r="V173" s="14"/>
      <c r="W173" s="4"/>
    </row>
    <row r="174" spans="1:23" x14ac:dyDescent="0.2">
      <c r="A174" s="22" t="s">
        <v>155</v>
      </c>
      <c r="B174" s="1">
        <f>C173</f>
        <v>2.5</v>
      </c>
      <c r="C174" s="1">
        <f>B174+D174</f>
        <v>3.6</v>
      </c>
      <c r="D174" s="1">
        <v>1.1000000000000001</v>
      </c>
      <c r="E174" s="40">
        <v>311956</v>
      </c>
      <c r="F174" s="33">
        <v>0.19800000000000001</v>
      </c>
      <c r="G174" s="34"/>
      <c r="H174" s="34"/>
      <c r="I174" s="34"/>
      <c r="J174" s="34">
        <v>2.631578947368423</v>
      </c>
      <c r="L174" s="35"/>
      <c r="O174" s="4" t="s">
        <v>32</v>
      </c>
      <c r="Q174" s="25" t="s">
        <v>156</v>
      </c>
      <c r="R174" s="25" t="s">
        <v>157</v>
      </c>
      <c r="S174" s="5" t="s">
        <v>158</v>
      </c>
    </row>
    <row r="175" spans="1:23" x14ac:dyDescent="0.2">
      <c r="A175" s="22" t="s">
        <v>135</v>
      </c>
      <c r="B175" s="1">
        <v>0</v>
      </c>
      <c r="C175" s="1">
        <f>D175</f>
        <v>1.6</v>
      </c>
      <c r="D175" s="1">
        <v>1.6</v>
      </c>
      <c r="E175" s="40">
        <v>312228</v>
      </c>
      <c r="F175" s="33">
        <v>0.67799999999999994</v>
      </c>
      <c r="G175" s="34">
        <v>6.0000000000000001E-3</v>
      </c>
      <c r="H175" s="34">
        <v>2.8000000000000001E-2</v>
      </c>
      <c r="I175" s="34">
        <v>9.9000000000000005E-2</v>
      </c>
      <c r="J175" s="34"/>
      <c r="L175" s="35">
        <v>31.399000000000001</v>
      </c>
      <c r="O175" s="4" t="s">
        <v>30</v>
      </c>
      <c r="Q175" s="28">
        <v>43246</v>
      </c>
      <c r="R175" s="28">
        <v>43247</v>
      </c>
      <c r="S175" s="5" t="s">
        <v>136</v>
      </c>
    </row>
    <row r="176" spans="1:23" x14ac:dyDescent="0.2">
      <c r="A176" s="22" t="s">
        <v>135</v>
      </c>
      <c r="B176" s="1">
        <f>C175</f>
        <v>1.6</v>
      </c>
      <c r="C176" s="1">
        <f>B176+D176</f>
        <v>2.1</v>
      </c>
      <c r="D176" s="1">
        <v>0.5</v>
      </c>
      <c r="E176" s="40">
        <v>312230</v>
      </c>
      <c r="F176" s="33">
        <v>9.01</v>
      </c>
      <c r="G176" s="34">
        <v>1.413</v>
      </c>
      <c r="H176" s="34">
        <v>0.126</v>
      </c>
      <c r="I176" s="34">
        <v>5.3360000000000003</v>
      </c>
      <c r="J176" s="34"/>
      <c r="L176" s="35">
        <v>34.335000000000001</v>
      </c>
      <c r="O176" s="4" t="s">
        <v>31</v>
      </c>
      <c r="P176" s="27">
        <v>0.5</v>
      </c>
      <c r="Q176" s="28">
        <v>43246</v>
      </c>
      <c r="R176" s="28">
        <v>43247</v>
      </c>
      <c r="S176" s="5" t="s">
        <v>136</v>
      </c>
    </row>
    <row r="177" spans="1:19" x14ac:dyDescent="0.2">
      <c r="A177" s="22" t="s">
        <v>135</v>
      </c>
      <c r="B177" s="1">
        <f>C176</f>
        <v>2.1</v>
      </c>
      <c r="C177" s="1">
        <f>B177+D177</f>
        <v>2.3000000000000003</v>
      </c>
      <c r="D177" s="1">
        <v>0.2</v>
      </c>
      <c r="E177" s="40">
        <v>312231</v>
      </c>
      <c r="F177" s="33">
        <v>12.43</v>
      </c>
      <c r="G177" s="34">
        <v>7.5999999999999998E-2</v>
      </c>
      <c r="H177" s="34">
        <v>0.89200000000000002</v>
      </c>
      <c r="I177" s="34">
        <v>1.02</v>
      </c>
      <c r="J177" s="34"/>
      <c r="L177" s="35">
        <v>33.536999999999999</v>
      </c>
      <c r="O177" s="4" t="s">
        <v>31</v>
      </c>
      <c r="P177" s="27">
        <v>0.2</v>
      </c>
      <c r="Q177" s="28">
        <v>43246</v>
      </c>
      <c r="R177" s="28">
        <v>43247</v>
      </c>
      <c r="S177" s="5" t="s">
        <v>136</v>
      </c>
    </row>
    <row r="178" spans="1:19" x14ac:dyDescent="0.2">
      <c r="A178" s="22" t="s">
        <v>135</v>
      </c>
      <c r="B178" s="1">
        <f>C177</f>
        <v>2.3000000000000003</v>
      </c>
      <c r="C178" s="1">
        <f>B178+D178</f>
        <v>3.5</v>
      </c>
      <c r="D178" s="1">
        <v>1.2</v>
      </c>
      <c r="E178" s="40">
        <v>312232</v>
      </c>
      <c r="F178" s="33">
        <v>0.72400000000000009</v>
      </c>
      <c r="G178" s="34">
        <v>1.0999999999999999E-2</v>
      </c>
      <c r="H178" s="34">
        <v>9.2999999999999999E-2</v>
      </c>
      <c r="I178" s="34">
        <v>0.35699999999999998</v>
      </c>
      <c r="J178" s="34"/>
      <c r="L178" s="35">
        <v>37.997999999999998</v>
      </c>
      <c r="O178" s="4" t="s">
        <v>32</v>
      </c>
      <c r="Q178" s="28">
        <v>43246</v>
      </c>
      <c r="R178" s="28">
        <v>43247</v>
      </c>
      <c r="S178" s="5" t="s">
        <v>136</v>
      </c>
    </row>
    <row r="179" spans="1:19" x14ac:dyDescent="0.2">
      <c r="A179" s="22" t="s">
        <v>137</v>
      </c>
      <c r="B179" s="1">
        <v>0</v>
      </c>
      <c r="C179" s="1">
        <f>D179</f>
        <v>0.5</v>
      </c>
      <c r="D179" s="1">
        <v>0.5</v>
      </c>
      <c r="E179" s="40">
        <v>312708</v>
      </c>
      <c r="F179" s="33">
        <v>3.1180000000000003</v>
      </c>
      <c r="G179" s="34">
        <v>1.6E-2</v>
      </c>
      <c r="H179" s="34">
        <v>0.35299999999999998</v>
      </c>
      <c r="I179" s="34">
        <v>0.40699999999999997</v>
      </c>
      <c r="J179" s="34">
        <v>2.8169014084507067</v>
      </c>
      <c r="L179" s="35">
        <v>13.148999999999999</v>
      </c>
      <c r="O179" s="4" t="s">
        <v>31</v>
      </c>
      <c r="P179" s="27">
        <v>0.5</v>
      </c>
      <c r="Q179" s="28">
        <v>43250</v>
      </c>
      <c r="R179" s="28">
        <v>43250</v>
      </c>
      <c r="S179" s="5" t="s">
        <v>138</v>
      </c>
    </row>
    <row r="180" spans="1:19" x14ac:dyDescent="0.2">
      <c r="A180" s="22" t="s">
        <v>137</v>
      </c>
      <c r="B180" s="1">
        <f>C179</f>
        <v>0.5</v>
      </c>
      <c r="C180" s="1">
        <f>B180+D180</f>
        <v>1.2</v>
      </c>
      <c r="D180" s="1">
        <v>0.7</v>
      </c>
      <c r="E180" s="40">
        <v>312709</v>
      </c>
      <c r="F180" s="33">
        <v>47.244000000000007</v>
      </c>
      <c r="G180" s="34">
        <v>0.11600000000000001</v>
      </c>
      <c r="H180" s="34">
        <v>1.339</v>
      </c>
      <c r="I180" s="34">
        <v>0.59499999999999997</v>
      </c>
      <c r="J180" s="34">
        <v>2.8571428571428572</v>
      </c>
      <c r="L180" s="35">
        <v>75.177999999999997</v>
      </c>
      <c r="O180" s="4" t="s">
        <v>32</v>
      </c>
      <c r="Q180" s="28">
        <v>43250</v>
      </c>
      <c r="R180" s="28">
        <v>43250</v>
      </c>
      <c r="S180" s="5" t="s">
        <v>138</v>
      </c>
    </row>
    <row r="181" spans="1:19" x14ac:dyDescent="0.2">
      <c r="A181" s="22" t="s">
        <v>137</v>
      </c>
      <c r="B181" s="1">
        <f>C180</f>
        <v>1.2</v>
      </c>
      <c r="C181" s="1">
        <f>B181+D181</f>
        <v>3.0999999999999996</v>
      </c>
      <c r="D181" s="1">
        <v>1.9</v>
      </c>
      <c r="E181" s="40">
        <v>312710</v>
      </c>
      <c r="F181" s="33">
        <v>0.59599999999999997</v>
      </c>
      <c r="G181" s="34">
        <v>5.0000000000000001E-3</v>
      </c>
      <c r="H181" s="34">
        <v>4.2000000000000003E-2</v>
      </c>
      <c r="I181" s="34">
        <v>8.5000000000000006E-2</v>
      </c>
      <c r="J181" s="34">
        <v>2.8571428571428572</v>
      </c>
      <c r="L181" s="35">
        <v>3.883</v>
      </c>
      <c r="O181" s="4" t="s">
        <v>32</v>
      </c>
      <c r="Q181" s="28">
        <v>43250</v>
      </c>
      <c r="R181" s="28">
        <v>43250</v>
      </c>
      <c r="S181" s="5" t="s">
        <v>138</v>
      </c>
    </row>
    <row r="182" spans="1:19" x14ac:dyDescent="0.2">
      <c r="A182" s="22" t="s">
        <v>139</v>
      </c>
      <c r="B182" s="1">
        <v>0</v>
      </c>
      <c r="C182" s="1">
        <f>D182</f>
        <v>2</v>
      </c>
      <c r="D182" s="1">
        <v>2</v>
      </c>
      <c r="E182" s="40">
        <v>313275</v>
      </c>
      <c r="F182" s="33">
        <v>4.0039999999999996</v>
      </c>
      <c r="G182" s="34">
        <v>1.9E-2</v>
      </c>
      <c r="H182" s="34">
        <v>8.7999999999999995E-2</v>
      </c>
      <c r="I182" s="34">
        <v>0.38300000000000001</v>
      </c>
      <c r="J182" s="34">
        <v>2.8985507246376789</v>
      </c>
      <c r="L182" s="38">
        <v>20.815000000000001</v>
      </c>
      <c r="O182" s="4" t="s">
        <v>30</v>
      </c>
      <c r="Q182" s="28">
        <v>43255</v>
      </c>
      <c r="R182" s="28">
        <v>43255</v>
      </c>
      <c r="S182" s="5" t="s">
        <v>140</v>
      </c>
    </row>
    <row r="183" spans="1:19" x14ac:dyDescent="0.2">
      <c r="A183" s="22" t="s">
        <v>139</v>
      </c>
      <c r="B183" s="1">
        <f>C182</f>
        <v>2</v>
      </c>
      <c r="C183" s="1">
        <f>B183+D183</f>
        <v>2.5</v>
      </c>
      <c r="D183" s="1">
        <v>0.5</v>
      </c>
      <c r="E183" s="40">
        <v>313277</v>
      </c>
      <c r="F183" s="33">
        <v>9.6679999999999993</v>
      </c>
      <c r="G183" s="34">
        <v>0.10299999999999999</v>
      </c>
      <c r="H183" s="34">
        <v>0.36899999999999999</v>
      </c>
      <c r="I183" s="34">
        <v>0.89200000000000002</v>
      </c>
      <c r="J183" s="34">
        <v>2.7397260273972668</v>
      </c>
      <c r="L183" s="35">
        <v>15.685</v>
      </c>
      <c r="O183" s="4" t="s">
        <v>31</v>
      </c>
      <c r="P183" s="27">
        <v>0.5</v>
      </c>
      <c r="Q183" s="28">
        <v>43255</v>
      </c>
      <c r="R183" s="28">
        <v>43255</v>
      </c>
      <c r="S183" s="5" t="s">
        <v>140</v>
      </c>
    </row>
    <row r="184" spans="1:19" x14ac:dyDescent="0.2">
      <c r="A184" s="22" t="s">
        <v>139</v>
      </c>
      <c r="B184" s="1">
        <f>C183</f>
        <v>2.5</v>
      </c>
      <c r="C184" s="1">
        <f>B184+D184</f>
        <v>3.8</v>
      </c>
      <c r="D184" s="1">
        <v>1.3</v>
      </c>
      <c r="E184" s="40">
        <v>313278</v>
      </c>
      <c r="F184" s="33">
        <v>1.35</v>
      </c>
      <c r="G184" s="34">
        <v>8.1000000000000003E-2</v>
      </c>
      <c r="H184" s="34">
        <v>0.11600000000000001</v>
      </c>
      <c r="I184" s="34">
        <v>0.41099999999999998</v>
      </c>
      <c r="J184" s="34">
        <v>2.9411764705882302</v>
      </c>
      <c r="L184" s="35">
        <v>15.2</v>
      </c>
      <c r="O184" s="4" t="s">
        <v>32</v>
      </c>
      <c r="Q184" s="28">
        <v>43255</v>
      </c>
      <c r="R184" s="28">
        <v>43255</v>
      </c>
      <c r="S184" s="5" t="s">
        <v>140</v>
      </c>
    </row>
    <row r="185" spans="1:19" x14ac:dyDescent="0.2">
      <c r="A185" s="22" t="s">
        <v>139</v>
      </c>
      <c r="B185" s="1">
        <f>C184</f>
        <v>3.8</v>
      </c>
      <c r="C185" s="1">
        <f>B185+D185</f>
        <v>4</v>
      </c>
      <c r="D185" s="1">
        <v>0.2</v>
      </c>
      <c r="E185" s="40">
        <v>313279</v>
      </c>
      <c r="F185" s="33">
        <v>6.0779999999999994</v>
      </c>
      <c r="G185" s="34">
        <v>2.1999999999999999E-2</v>
      </c>
      <c r="H185" s="34">
        <v>0.152</v>
      </c>
      <c r="I185" s="34">
        <v>0.48</v>
      </c>
      <c r="J185" s="34">
        <v>2.7972027972027949</v>
      </c>
      <c r="L185" s="35">
        <v>11.304</v>
      </c>
      <c r="O185" s="4" t="s">
        <v>32</v>
      </c>
      <c r="Q185" s="28">
        <v>43255</v>
      </c>
      <c r="R185" s="28">
        <v>43255</v>
      </c>
      <c r="S185" s="5" t="s">
        <v>140</v>
      </c>
    </row>
    <row r="186" spans="1:19" x14ac:dyDescent="0.2">
      <c r="A186" s="22" t="s">
        <v>141</v>
      </c>
      <c r="B186" s="1">
        <v>0</v>
      </c>
      <c r="C186" s="1">
        <f>D186</f>
        <v>1.4</v>
      </c>
      <c r="D186" s="1">
        <v>1.4</v>
      </c>
      <c r="E186" s="40">
        <v>313422</v>
      </c>
      <c r="F186" s="33">
        <v>2.38</v>
      </c>
      <c r="G186" s="34">
        <v>2E-3</v>
      </c>
      <c r="H186" s="34">
        <v>1E-3</v>
      </c>
      <c r="I186" s="34">
        <v>1.9E-2</v>
      </c>
      <c r="J186" s="34">
        <v>2.8571428571428572</v>
      </c>
      <c r="L186" s="38">
        <v>1.7649999999999999</v>
      </c>
      <c r="O186" s="4" t="s">
        <v>30</v>
      </c>
      <c r="Q186" s="28">
        <v>43256</v>
      </c>
      <c r="R186" s="28">
        <v>43257</v>
      </c>
      <c r="S186" s="5" t="s">
        <v>142</v>
      </c>
    </row>
    <row r="187" spans="1:19" x14ac:dyDescent="0.2">
      <c r="A187" s="22" t="s">
        <v>141</v>
      </c>
      <c r="B187" s="1">
        <f>C186</f>
        <v>1.4</v>
      </c>
      <c r="C187" s="1">
        <f>B187+D187</f>
        <v>2.5999999999999996</v>
      </c>
      <c r="D187" s="1">
        <v>1.2</v>
      </c>
      <c r="E187" s="40">
        <v>313424</v>
      </c>
      <c r="F187" s="33">
        <v>1.5079999999999998</v>
      </c>
      <c r="G187" s="34">
        <v>4.0000000000000001E-3</v>
      </c>
      <c r="H187" s="34">
        <v>4.0000000000000001E-3</v>
      </c>
      <c r="I187" s="34">
        <v>2.1999999999999999E-2</v>
      </c>
      <c r="J187" s="34">
        <v>2.8169014084507067</v>
      </c>
      <c r="L187" s="35">
        <v>6.0670000000000002</v>
      </c>
      <c r="O187" s="4" t="s">
        <v>30</v>
      </c>
      <c r="Q187" s="28">
        <v>43256</v>
      </c>
      <c r="R187" s="28">
        <v>43257</v>
      </c>
      <c r="S187" s="5" t="s">
        <v>142</v>
      </c>
    </row>
    <row r="188" spans="1:19" x14ac:dyDescent="0.2">
      <c r="A188" s="22" t="s">
        <v>141</v>
      </c>
      <c r="B188" s="1">
        <f>C187</f>
        <v>2.5999999999999996</v>
      </c>
      <c r="C188" s="1">
        <f>B188+D188</f>
        <v>2.8</v>
      </c>
      <c r="D188" s="1">
        <v>0.2</v>
      </c>
      <c r="E188" s="40">
        <v>313425</v>
      </c>
      <c r="F188" s="33">
        <v>4.3020000000000005</v>
      </c>
      <c r="G188" s="34">
        <v>2.7E-2</v>
      </c>
      <c r="H188" s="34">
        <v>8.8999999999999996E-2</v>
      </c>
      <c r="I188" s="34">
        <v>1.0680000000000001</v>
      </c>
      <c r="J188" s="34">
        <v>2.8776978417266235</v>
      </c>
      <c r="L188" s="35">
        <v>13.802</v>
      </c>
      <c r="O188" s="4" t="s">
        <v>31</v>
      </c>
      <c r="P188" s="27">
        <v>0.2</v>
      </c>
      <c r="Q188" s="28">
        <v>43256</v>
      </c>
      <c r="R188" s="28">
        <v>43257</v>
      </c>
      <c r="S188" s="5" t="s">
        <v>142</v>
      </c>
    </row>
    <row r="189" spans="1:19" x14ac:dyDescent="0.2">
      <c r="A189" s="22" t="s">
        <v>141</v>
      </c>
      <c r="B189" s="1">
        <f>C188</f>
        <v>2.8</v>
      </c>
      <c r="C189" s="1">
        <f>B189+D189</f>
        <v>3.8</v>
      </c>
      <c r="D189" s="1">
        <v>1</v>
      </c>
      <c r="E189" s="40">
        <v>313426</v>
      </c>
      <c r="F189" s="33">
        <v>11.116</v>
      </c>
      <c r="G189" s="34">
        <v>0.17299999999999999</v>
      </c>
      <c r="H189" s="34">
        <v>5.3999999999999999E-2</v>
      </c>
      <c r="I189" s="34">
        <v>1.0980000000000001</v>
      </c>
      <c r="J189" s="34">
        <v>2.8368794326241202</v>
      </c>
      <c r="L189" s="35">
        <v>46.237000000000002</v>
      </c>
      <c r="O189" s="4" t="s">
        <v>31</v>
      </c>
      <c r="P189" s="27">
        <v>1</v>
      </c>
      <c r="Q189" s="28">
        <v>43256</v>
      </c>
      <c r="R189" s="28">
        <v>43257</v>
      </c>
      <c r="S189" s="5" t="s">
        <v>142</v>
      </c>
    </row>
    <row r="190" spans="1:19" x14ac:dyDescent="0.2">
      <c r="A190" s="22" t="s">
        <v>141</v>
      </c>
      <c r="B190" s="1">
        <f>C189</f>
        <v>3.8</v>
      </c>
      <c r="C190" s="1">
        <f>B190+D190</f>
        <v>4.3999999999999995</v>
      </c>
      <c r="D190" s="1">
        <v>0.6</v>
      </c>
      <c r="E190" s="40">
        <v>313427</v>
      </c>
      <c r="F190" s="33">
        <v>1.7919999999999998</v>
      </c>
      <c r="G190" s="34">
        <v>8.1000000000000003E-2</v>
      </c>
      <c r="H190" s="34">
        <v>0.58199999999999996</v>
      </c>
      <c r="I190" s="34">
        <v>1.681</v>
      </c>
      <c r="J190" s="34">
        <v>2.8169014084507067</v>
      </c>
      <c r="L190" s="35">
        <v>15.862</v>
      </c>
      <c r="O190" s="4" t="s">
        <v>32</v>
      </c>
      <c r="Q190" s="28">
        <v>43256</v>
      </c>
      <c r="R190" s="28">
        <v>43257</v>
      </c>
      <c r="S190" s="5" t="s">
        <v>142</v>
      </c>
    </row>
    <row r="191" spans="1:19" x14ac:dyDescent="0.2">
      <c r="A191" s="22" t="s">
        <v>143</v>
      </c>
      <c r="B191" s="1">
        <v>0</v>
      </c>
      <c r="C191" s="1">
        <f>D191</f>
        <v>1.7</v>
      </c>
      <c r="D191" s="1">
        <v>1.7</v>
      </c>
      <c r="E191" s="40">
        <v>314662</v>
      </c>
      <c r="F191" s="33">
        <v>1.046</v>
      </c>
      <c r="G191" s="34">
        <v>7.0000000000000001E-3</v>
      </c>
      <c r="H191" s="34">
        <v>2.4E-2</v>
      </c>
      <c r="I191" s="34">
        <v>5.8000000000000003E-2</v>
      </c>
      <c r="J191" s="34">
        <v>2.7397260273972561</v>
      </c>
      <c r="L191" s="35">
        <v>2.927</v>
      </c>
      <c r="O191" s="4" t="s">
        <v>32</v>
      </c>
      <c r="Q191" s="28">
        <v>43266</v>
      </c>
      <c r="R191" s="28">
        <v>43266</v>
      </c>
      <c r="S191" s="5" t="s">
        <v>144</v>
      </c>
    </row>
    <row r="192" spans="1:19" x14ac:dyDescent="0.2">
      <c r="A192" s="22" t="s">
        <v>143</v>
      </c>
      <c r="B192" s="1">
        <f>C191</f>
        <v>1.7</v>
      </c>
      <c r="C192" s="1">
        <f>B192+D192</f>
        <v>2.4</v>
      </c>
      <c r="D192" s="1">
        <v>0.7</v>
      </c>
      <c r="E192" s="40">
        <v>314663</v>
      </c>
      <c r="F192" s="33">
        <v>9.85</v>
      </c>
      <c r="G192" s="34">
        <v>0.08</v>
      </c>
      <c r="H192" s="34">
        <v>0.26600000000000001</v>
      </c>
      <c r="I192" s="34">
        <v>0.67900000000000005</v>
      </c>
      <c r="J192" s="34">
        <v>2.7210884353741518</v>
      </c>
      <c r="L192" s="35">
        <v>13.698</v>
      </c>
      <c r="O192" s="4" t="s">
        <v>30</v>
      </c>
      <c r="Q192" s="28">
        <v>43266</v>
      </c>
      <c r="R192" s="28">
        <v>43266</v>
      </c>
      <c r="S192" s="5" t="s">
        <v>144</v>
      </c>
    </row>
    <row r="193" spans="1:23" x14ac:dyDescent="0.2">
      <c r="A193" s="22" t="s">
        <v>143</v>
      </c>
      <c r="B193" s="1">
        <f>C192</f>
        <v>2.4</v>
      </c>
      <c r="C193" s="1">
        <f>B193+D193</f>
        <v>3.2</v>
      </c>
      <c r="D193" s="1">
        <v>0.8</v>
      </c>
      <c r="E193" s="40">
        <v>314664</v>
      </c>
      <c r="F193" s="33">
        <v>19.190000000000001</v>
      </c>
      <c r="G193" s="34">
        <v>0.188</v>
      </c>
      <c r="H193" s="34">
        <v>0.16800000000000001</v>
      </c>
      <c r="I193" s="34">
        <v>1.1160000000000001</v>
      </c>
      <c r="J193" s="34">
        <v>2.8368794326241202</v>
      </c>
      <c r="L193" s="35">
        <v>23.131</v>
      </c>
      <c r="O193" s="4" t="s">
        <v>30</v>
      </c>
      <c r="Q193" s="28">
        <v>43266</v>
      </c>
      <c r="R193" s="28">
        <v>43266</v>
      </c>
      <c r="S193" s="5" t="s">
        <v>144</v>
      </c>
    </row>
    <row r="194" spans="1:23" x14ac:dyDescent="0.2">
      <c r="A194" s="22" t="s">
        <v>145</v>
      </c>
      <c r="B194" s="1">
        <v>0</v>
      </c>
      <c r="C194" s="1">
        <f>D194</f>
        <v>0.8</v>
      </c>
      <c r="D194" s="1">
        <v>0.8</v>
      </c>
      <c r="E194" s="40">
        <v>315792</v>
      </c>
      <c r="F194" s="33">
        <v>5.9979999999999993</v>
      </c>
      <c r="G194" s="34">
        <v>1.6E-2</v>
      </c>
      <c r="H194" s="34">
        <v>8.7999999999999995E-2</v>
      </c>
      <c r="I194" s="34">
        <v>0.28199999999999997</v>
      </c>
      <c r="J194" s="34">
        <v>2.9411764705882302</v>
      </c>
      <c r="L194" s="35">
        <v>8.01</v>
      </c>
      <c r="O194" s="4" t="s">
        <v>31</v>
      </c>
      <c r="P194" s="27">
        <v>0.8</v>
      </c>
      <c r="Q194" s="28">
        <v>43276</v>
      </c>
      <c r="R194" s="28">
        <v>43276</v>
      </c>
      <c r="S194" s="5" t="s">
        <v>146</v>
      </c>
    </row>
    <row r="195" spans="1:23" x14ac:dyDescent="0.2">
      <c r="A195" s="22" t="s">
        <v>145</v>
      </c>
      <c r="B195" s="1">
        <f>C194</f>
        <v>0.8</v>
      </c>
      <c r="C195" s="1">
        <f>B195+D195</f>
        <v>1.2000000000000002</v>
      </c>
      <c r="D195" s="1">
        <v>0.4</v>
      </c>
      <c r="E195" s="40">
        <v>315793</v>
      </c>
      <c r="F195" s="33">
        <v>8.1440000000000001</v>
      </c>
      <c r="G195" s="34">
        <v>0.02</v>
      </c>
      <c r="H195" s="34">
        <v>0.02</v>
      </c>
      <c r="I195" s="34">
        <v>0.25800000000000001</v>
      </c>
      <c r="J195" s="34">
        <v>2.7397260273972561</v>
      </c>
      <c r="L195" s="38">
        <v>33.911000000000001</v>
      </c>
      <c r="O195" s="4" t="s">
        <v>31</v>
      </c>
      <c r="P195" s="27">
        <v>0.4</v>
      </c>
      <c r="Q195" s="28">
        <v>43276</v>
      </c>
      <c r="R195" s="28">
        <v>43276</v>
      </c>
      <c r="S195" s="5" t="s">
        <v>146</v>
      </c>
    </row>
    <row r="196" spans="1:23" x14ac:dyDescent="0.2">
      <c r="A196" s="22" t="s">
        <v>145</v>
      </c>
      <c r="B196" s="1">
        <f>C195</f>
        <v>1.2000000000000002</v>
      </c>
      <c r="C196" s="1">
        <f>B196+D196</f>
        <v>4.0999999999999996</v>
      </c>
      <c r="D196" s="1">
        <v>2.9</v>
      </c>
      <c r="E196" s="40">
        <v>315795</v>
      </c>
      <c r="F196" s="33">
        <v>0.14000000000000001</v>
      </c>
      <c r="G196" s="34">
        <v>8.0000000000000002E-3</v>
      </c>
      <c r="H196" s="34">
        <v>3.6999999999999998E-2</v>
      </c>
      <c r="I196" s="34">
        <v>0.08</v>
      </c>
      <c r="J196" s="34">
        <v>2.7972027972027949</v>
      </c>
      <c r="L196" s="35">
        <v>4.516</v>
      </c>
      <c r="O196" s="4" t="s">
        <v>32</v>
      </c>
      <c r="Q196" s="28">
        <v>43276</v>
      </c>
      <c r="R196" s="28">
        <v>43276</v>
      </c>
      <c r="S196" s="5" t="s">
        <v>146</v>
      </c>
    </row>
    <row r="197" spans="1:23" x14ac:dyDescent="0.2">
      <c r="A197" s="22" t="s">
        <v>119</v>
      </c>
      <c r="B197" s="1">
        <v>0</v>
      </c>
      <c r="C197" s="1">
        <f>D197</f>
        <v>0.8</v>
      </c>
      <c r="D197" s="1">
        <v>0.8</v>
      </c>
      <c r="E197" s="40">
        <v>318886</v>
      </c>
      <c r="F197" s="33">
        <v>1.27</v>
      </c>
      <c r="G197" s="34">
        <v>2.5999999999999999E-2</v>
      </c>
      <c r="H197" s="34">
        <v>3.2000000000000001E-2</v>
      </c>
      <c r="I197" s="34">
        <v>0.19500000000000001</v>
      </c>
      <c r="J197" s="34">
        <v>2.7210884353741518</v>
      </c>
      <c r="L197" s="35">
        <v>8.8989999999999991</v>
      </c>
      <c r="O197" s="4" t="s">
        <v>30</v>
      </c>
      <c r="Q197" s="28">
        <v>43299</v>
      </c>
      <c r="R197" s="28">
        <v>43299</v>
      </c>
      <c r="S197" s="5" t="s">
        <v>80</v>
      </c>
    </row>
    <row r="198" spans="1:23" x14ac:dyDescent="0.2">
      <c r="A198" s="22" t="s">
        <v>119</v>
      </c>
      <c r="B198" s="1">
        <f>C197</f>
        <v>0.8</v>
      </c>
      <c r="C198" s="1">
        <f>B198+D198</f>
        <v>1.1000000000000001</v>
      </c>
      <c r="D198" s="1">
        <v>0.3</v>
      </c>
      <c r="E198" s="40">
        <v>318887</v>
      </c>
      <c r="F198" s="33">
        <v>2.194</v>
      </c>
      <c r="G198" s="34">
        <v>1.0999999999999999E-2</v>
      </c>
      <c r="H198" s="34">
        <v>6.0999999999999999E-2</v>
      </c>
      <c r="I198" s="34">
        <v>0.23</v>
      </c>
      <c r="J198" s="34">
        <v>2.6666666666666665</v>
      </c>
      <c r="L198" s="35">
        <v>11.807</v>
      </c>
      <c r="O198" s="4" t="s">
        <v>31</v>
      </c>
      <c r="P198" s="27">
        <v>0.3</v>
      </c>
      <c r="Q198" s="28">
        <v>43299</v>
      </c>
      <c r="R198" s="28">
        <v>43299</v>
      </c>
      <c r="S198" s="5" t="s">
        <v>80</v>
      </c>
    </row>
    <row r="199" spans="1:23" x14ac:dyDescent="0.2">
      <c r="A199" s="22" t="s">
        <v>119</v>
      </c>
      <c r="B199" s="1">
        <f>C198</f>
        <v>1.1000000000000001</v>
      </c>
      <c r="C199" s="1">
        <f>B199+D199</f>
        <v>2.6</v>
      </c>
      <c r="D199" s="1">
        <v>1.5</v>
      </c>
      <c r="E199" s="40">
        <v>318888</v>
      </c>
      <c r="F199" s="33">
        <v>26.736000000000001</v>
      </c>
      <c r="G199" s="34">
        <v>4.9000000000000002E-2</v>
      </c>
      <c r="H199" s="34">
        <v>0.2</v>
      </c>
      <c r="I199" s="34">
        <v>0.52100000000000002</v>
      </c>
      <c r="J199" s="34">
        <v>2.8776978417266235</v>
      </c>
      <c r="L199" s="35">
        <v>13.62</v>
      </c>
      <c r="O199" s="4" t="s">
        <v>32</v>
      </c>
      <c r="Q199" s="28">
        <v>43299</v>
      </c>
      <c r="R199" s="28">
        <v>43299</v>
      </c>
      <c r="S199" s="5" t="s">
        <v>80</v>
      </c>
    </row>
    <row r="200" spans="1:23" x14ac:dyDescent="0.2">
      <c r="A200" s="22" t="s">
        <v>119</v>
      </c>
      <c r="B200" s="1">
        <f>C199</f>
        <v>2.6</v>
      </c>
      <c r="C200" s="1">
        <f>B200+D200</f>
        <v>3.5</v>
      </c>
      <c r="D200" s="1">
        <v>0.9</v>
      </c>
      <c r="E200" s="40">
        <v>318889</v>
      </c>
      <c r="F200" s="33">
        <v>0.59</v>
      </c>
      <c r="G200" s="34">
        <v>1.2E-2</v>
      </c>
      <c r="H200" s="34">
        <v>1.7000000000000001E-2</v>
      </c>
      <c r="I200" s="34">
        <v>4.2000000000000003E-2</v>
      </c>
      <c r="J200" s="34">
        <v>2.8169014084507067</v>
      </c>
      <c r="L200" s="35">
        <v>5.0410000000000004</v>
      </c>
      <c r="O200" s="4" t="s">
        <v>32</v>
      </c>
      <c r="Q200" s="28">
        <v>43299</v>
      </c>
      <c r="R200" s="28">
        <v>43299</v>
      </c>
      <c r="S200" s="5" t="s">
        <v>80</v>
      </c>
    </row>
    <row r="201" spans="1:23" x14ac:dyDescent="0.2">
      <c r="A201" s="22" t="s">
        <v>147</v>
      </c>
      <c r="B201" s="1">
        <v>0</v>
      </c>
      <c r="C201" s="1">
        <f>D201</f>
        <v>1.2</v>
      </c>
      <c r="D201" s="1">
        <v>1.2</v>
      </c>
      <c r="E201" s="40">
        <v>323412</v>
      </c>
      <c r="F201" s="33">
        <v>1.194</v>
      </c>
      <c r="G201" s="34">
        <v>9.2999999999999999E-2</v>
      </c>
      <c r="H201" s="34">
        <v>1.7000000000000001E-2</v>
      </c>
      <c r="I201" s="34">
        <v>5.8999999999999997E-2</v>
      </c>
      <c r="J201" s="34">
        <v>3.1007751937984551</v>
      </c>
      <c r="L201" s="35">
        <v>3.782</v>
      </c>
      <c r="O201" s="4" t="s">
        <v>30</v>
      </c>
      <c r="Q201" s="28">
        <v>43336</v>
      </c>
      <c r="R201" s="28">
        <v>43336</v>
      </c>
      <c r="S201" s="5" t="s">
        <v>148</v>
      </c>
    </row>
    <row r="202" spans="1:23" x14ac:dyDescent="0.2">
      <c r="A202" s="22" t="s">
        <v>147</v>
      </c>
      <c r="B202" s="1">
        <f>C201</f>
        <v>1.2</v>
      </c>
      <c r="C202" s="1">
        <f>B202+D202</f>
        <v>2</v>
      </c>
      <c r="D202" s="1">
        <v>0.8</v>
      </c>
      <c r="E202" s="40">
        <v>323413</v>
      </c>
      <c r="F202" s="33">
        <v>6.3720000000000008</v>
      </c>
      <c r="G202" s="34">
        <v>0.245</v>
      </c>
      <c r="H202" s="34">
        <v>0.14199999999999999</v>
      </c>
      <c r="I202" s="34">
        <v>0.99</v>
      </c>
      <c r="J202" s="34">
        <v>2.9629629629629628</v>
      </c>
      <c r="L202" s="35">
        <v>18.417000000000002</v>
      </c>
      <c r="O202" s="4" t="s">
        <v>31</v>
      </c>
      <c r="P202" s="27">
        <v>0.8</v>
      </c>
      <c r="Q202" s="28">
        <v>43336</v>
      </c>
      <c r="R202" s="28">
        <v>43336</v>
      </c>
      <c r="S202" s="5" t="s">
        <v>148</v>
      </c>
    </row>
    <row r="203" spans="1:23" x14ac:dyDescent="0.2">
      <c r="A203" s="22" t="s">
        <v>147</v>
      </c>
      <c r="B203" s="1">
        <f>C202</f>
        <v>2</v>
      </c>
      <c r="C203" s="1">
        <f>B203+D203</f>
        <v>3.2</v>
      </c>
      <c r="D203" s="1">
        <v>1.2</v>
      </c>
      <c r="E203" s="40">
        <v>323414</v>
      </c>
      <c r="F203" s="33">
        <v>21.152000000000001</v>
      </c>
      <c r="G203" s="34">
        <v>1.347</v>
      </c>
      <c r="H203" s="34">
        <v>0.41599999999999998</v>
      </c>
      <c r="I203" s="34">
        <v>5.6820000000000004</v>
      </c>
      <c r="J203" s="34">
        <v>2.777777777777771</v>
      </c>
      <c r="L203" s="35">
        <v>78.322000000000003</v>
      </c>
      <c r="O203" s="4" t="s">
        <v>31</v>
      </c>
      <c r="P203" s="27">
        <v>1.2</v>
      </c>
      <c r="Q203" s="28">
        <v>43336</v>
      </c>
      <c r="R203" s="28">
        <v>43336</v>
      </c>
      <c r="S203" s="5" t="s">
        <v>148</v>
      </c>
    </row>
    <row r="204" spans="1:23" x14ac:dyDescent="0.2">
      <c r="A204" s="22" t="s">
        <v>149</v>
      </c>
      <c r="B204" s="1">
        <v>0</v>
      </c>
      <c r="C204" s="1">
        <f>D204</f>
        <v>1.3</v>
      </c>
      <c r="D204" s="1">
        <v>1.3</v>
      </c>
      <c r="E204" s="40">
        <v>327918</v>
      </c>
      <c r="F204" s="33">
        <v>0.79799999999999993</v>
      </c>
      <c r="G204" s="34">
        <v>2.8000000000000001E-2</v>
      </c>
      <c r="H204" s="34">
        <v>4.1000000000000002E-2</v>
      </c>
      <c r="I204" s="34">
        <v>0.16200000000000001</v>
      </c>
      <c r="J204" s="34">
        <v>2.6666666666666665</v>
      </c>
      <c r="L204" s="35">
        <v>4.7779999999999996</v>
      </c>
      <c r="O204" s="4" t="s">
        <v>30</v>
      </c>
      <c r="Q204" s="28">
        <v>43363</v>
      </c>
      <c r="R204" s="28">
        <v>43363</v>
      </c>
      <c r="S204" s="5" t="s">
        <v>151</v>
      </c>
    </row>
    <row r="205" spans="1:23" x14ac:dyDescent="0.2">
      <c r="A205" s="22" t="s">
        <v>149</v>
      </c>
      <c r="B205" s="1">
        <f>C204</f>
        <v>1.3</v>
      </c>
      <c r="C205" s="1">
        <f>B205+D205</f>
        <v>2</v>
      </c>
      <c r="D205" s="1">
        <v>0.7</v>
      </c>
      <c r="E205" s="40">
        <v>327919</v>
      </c>
      <c r="F205" s="33">
        <v>1.024</v>
      </c>
      <c r="G205" s="34">
        <v>3.7999999999999999E-2</v>
      </c>
      <c r="H205" s="34">
        <v>5.8000000000000003E-2</v>
      </c>
      <c r="I205" s="34">
        <v>0.14499999999999999</v>
      </c>
      <c r="J205" s="34">
        <v>2.7210884353741518</v>
      </c>
      <c r="L205" s="35">
        <v>6.931</v>
      </c>
      <c r="N205" s="4"/>
      <c r="O205" s="27" t="s">
        <v>31</v>
      </c>
      <c r="P205" s="27">
        <v>0.7</v>
      </c>
      <c r="Q205" s="28">
        <v>43363</v>
      </c>
      <c r="R205" s="28">
        <v>43363</v>
      </c>
      <c r="S205" s="5" t="s">
        <v>151</v>
      </c>
      <c r="V205" s="14"/>
      <c r="W205" s="4"/>
    </row>
    <row r="206" spans="1:23" x14ac:dyDescent="0.2">
      <c r="A206" s="22" t="s">
        <v>149</v>
      </c>
      <c r="B206" s="1">
        <f>C205</f>
        <v>2</v>
      </c>
      <c r="C206" s="1">
        <f>B206+D206</f>
        <v>3.1</v>
      </c>
      <c r="D206" s="1">
        <v>1.1000000000000001</v>
      </c>
      <c r="E206" s="40">
        <v>327920</v>
      </c>
      <c r="F206" s="33">
        <v>1.1640000000000001</v>
      </c>
      <c r="G206" s="34">
        <v>1.0999999999999999E-2</v>
      </c>
      <c r="H206" s="34">
        <v>3.2000000000000001E-2</v>
      </c>
      <c r="I206" s="34">
        <v>0.10199999999999999</v>
      </c>
      <c r="J206" s="34">
        <v>2.7210884353741518</v>
      </c>
      <c r="L206" s="35">
        <v>10.943</v>
      </c>
      <c r="N206" s="4"/>
      <c r="O206" s="27" t="s">
        <v>31</v>
      </c>
      <c r="P206" s="27">
        <v>1.1000000000000001</v>
      </c>
      <c r="Q206" s="28">
        <v>43363</v>
      </c>
      <c r="R206" s="28">
        <v>43363</v>
      </c>
      <c r="S206" s="5" t="s">
        <v>151</v>
      </c>
      <c r="V206" s="14"/>
      <c r="W206" s="4"/>
    </row>
    <row r="207" spans="1:23" x14ac:dyDescent="0.2">
      <c r="A207" s="22" t="s">
        <v>149</v>
      </c>
      <c r="B207" s="1">
        <f>C206</f>
        <v>3.1</v>
      </c>
      <c r="C207" s="1">
        <f>B207+D207</f>
        <v>3.4</v>
      </c>
      <c r="D207" s="1">
        <v>0.3</v>
      </c>
      <c r="E207" s="40">
        <v>327921</v>
      </c>
      <c r="F207" s="33">
        <v>3.9340000000000002</v>
      </c>
      <c r="G207" s="34">
        <v>4.2999999999999997E-2</v>
      </c>
      <c r="H207" s="34">
        <v>0.38700000000000001</v>
      </c>
      <c r="I207" s="34">
        <v>0.82499999999999996</v>
      </c>
      <c r="J207" s="34">
        <v>2.8776978417266235</v>
      </c>
      <c r="L207" s="35">
        <v>15.138</v>
      </c>
      <c r="N207" s="4"/>
      <c r="O207" s="27" t="s">
        <v>32</v>
      </c>
      <c r="Q207" s="28">
        <v>43363</v>
      </c>
      <c r="R207" s="28">
        <v>43363</v>
      </c>
      <c r="S207" s="5" t="s">
        <v>151</v>
      </c>
      <c r="V207" s="14"/>
      <c r="W207" s="4"/>
    </row>
    <row r="208" spans="1:23" x14ac:dyDescent="0.2">
      <c r="A208" s="22" t="s">
        <v>152</v>
      </c>
      <c r="B208" s="1">
        <v>0</v>
      </c>
      <c r="C208" s="1">
        <f>D208</f>
        <v>0.7</v>
      </c>
      <c r="D208" s="1">
        <v>0.7</v>
      </c>
      <c r="E208" s="40">
        <v>331267</v>
      </c>
      <c r="F208" s="33">
        <v>1.244</v>
      </c>
      <c r="G208" s="34">
        <v>2.1999999999999999E-2</v>
      </c>
      <c r="H208" s="34">
        <v>0.05</v>
      </c>
      <c r="I208" s="34">
        <v>0.23400000000000001</v>
      </c>
      <c r="J208" s="34">
        <v>2.797202797202806</v>
      </c>
      <c r="L208" s="35">
        <v>4.7169999999999996</v>
      </c>
      <c r="N208" s="4"/>
      <c r="O208" s="27" t="s">
        <v>30</v>
      </c>
      <c r="Q208" s="28">
        <v>43322</v>
      </c>
      <c r="R208" s="28">
        <v>43353</v>
      </c>
      <c r="S208" s="5" t="s">
        <v>154</v>
      </c>
      <c r="V208" s="14"/>
      <c r="W208" s="4"/>
    </row>
    <row r="209" spans="1:23" x14ac:dyDescent="0.2">
      <c r="A209" s="22" t="s">
        <v>152</v>
      </c>
      <c r="B209" s="1">
        <f>C208</f>
        <v>0.7</v>
      </c>
      <c r="C209" s="1">
        <f>B209+D209</f>
        <v>1.7</v>
      </c>
      <c r="D209" s="1">
        <v>1</v>
      </c>
      <c r="E209" s="40">
        <v>331268</v>
      </c>
      <c r="F209" s="33">
        <v>2.9759999999999995</v>
      </c>
      <c r="G209" s="34">
        <v>5.8000000000000003E-2</v>
      </c>
      <c r="H209" s="34">
        <v>0.40400000000000003</v>
      </c>
      <c r="I209" s="34">
        <v>0.47299999999999998</v>
      </c>
      <c r="J209" s="34">
        <v>2.7777777777777821</v>
      </c>
      <c r="L209" s="35">
        <v>6.8710000000000004</v>
      </c>
      <c r="N209" s="4"/>
      <c r="O209" s="27" t="s">
        <v>31</v>
      </c>
      <c r="P209" s="27">
        <v>1</v>
      </c>
      <c r="Q209" s="28">
        <v>43322</v>
      </c>
      <c r="R209" s="28">
        <v>43353</v>
      </c>
      <c r="S209" s="5" t="s">
        <v>154</v>
      </c>
      <c r="V209" s="14"/>
      <c r="W209" s="4"/>
    </row>
    <row r="210" spans="1:23" x14ac:dyDescent="0.2">
      <c r="A210" s="22" t="s">
        <v>152</v>
      </c>
      <c r="B210" s="1">
        <f>C209</f>
        <v>1.7</v>
      </c>
      <c r="C210" s="1">
        <f>B210+D210</f>
        <v>2.2999999999999998</v>
      </c>
      <c r="D210" s="1">
        <v>0.6</v>
      </c>
      <c r="E210" s="40">
        <v>331269</v>
      </c>
      <c r="F210" s="33">
        <v>28.603999999999996</v>
      </c>
      <c r="G210" s="34">
        <v>0.23</v>
      </c>
      <c r="H210" s="34">
        <v>0.63100000000000001</v>
      </c>
      <c r="I210" s="34">
        <v>1.4370000000000001</v>
      </c>
      <c r="J210" s="34">
        <v>2.9197080291970825</v>
      </c>
      <c r="L210" s="35">
        <v>3.6059999999999999</v>
      </c>
      <c r="N210" s="4"/>
      <c r="O210" s="27" t="s">
        <v>31</v>
      </c>
      <c r="P210" s="27">
        <v>0.6</v>
      </c>
      <c r="Q210" s="28">
        <v>43322</v>
      </c>
      <c r="R210" s="28">
        <v>43353</v>
      </c>
      <c r="S210" s="5" t="s">
        <v>154</v>
      </c>
      <c r="V210" s="14"/>
      <c r="W210" s="4"/>
    </row>
    <row r="211" spans="1:23" x14ac:dyDescent="0.2">
      <c r="A211" s="22" t="s">
        <v>152</v>
      </c>
      <c r="B211" s="1">
        <f>C210</f>
        <v>2.2999999999999998</v>
      </c>
      <c r="C211" s="1">
        <f>B211+D211</f>
        <v>3.3</v>
      </c>
      <c r="D211" s="1">
        <v>1</v>
      </c>
      <c r="E211" s="40">
        <v>331270</v>
      </c>
      <c r="F211" s="33">
        <v>2.5540000000000003</v>
      </c>
      <c r="G211" s="34">
        <v>2.1000000000000001E-2</v>
      </c>
      <c r="H211" s="34">
        <v>0.157</v>
      </c>
      <c r="I211" s="34">
        <v>0.84099999999999997</v>
      </c>
      <c r="J211" s="34">
        <v>2.9197080291970825</v>
      </c>
      <c r="L211" s="35">
        <v>3.605</v>
      </c>
      <c r="N211" s="4"/>
      <c r="O211" s="27" t="s">
        <v>32</v>
      </c>
      <c r="Q211" s="28">
        <v>43322</v>
      </c>
      <c r="R211" s="28">
        <v>43353</v>
      </c>
      <c r="S211" s="5" t="s">
        <v>154</v>
      </c>
      <c r="V211" s="14"/>
      <c r="W211" s="4"/>
    </row>
    <row r="212" spans="1:23" x14ac:dyDescent="0.2">
      <c r="A212" s="44" t="s">
        <v>159</v>
      </c>
      <c r="E212" s="32"/>
      <c r="F212" s="33"/>
      <c r="G212" s="34"/>
      <c r="H212" s="34"/>
      <c r="I212" s="34"/>
      <c r="L212" s="35"/>
    </row>
    <row r="213" spans="1:23" x14ac:dyDescent="0.2">
      <c r="A213" s="44" t="s">
        <v>160</v>
      </c>
      <c r="E213" s="32"/>
      <c r="F213" s="33"/>
      <c r="G213" s="34"/>
      <c r="H213" s="34"/>
      <c r="I213" s="34"/>
      <c r="L213" s="35"/>
    </row>
    <row r="214" spans="1:23" x14ac:dyDescent="0.2">
      <c r="A214" s="44" t="s">
        <v>161</v>
      </c>
      <c r="E214" s="32"/>
      <c r="F214" s="33"/>
      <c r="G214" s="34"/>
      <c r="H214" s="34"/>
      <c r="I214" s="34"/>
      <c r="J214" s="34"/>
      <c r="L214" s="35"/>
    </row>
    <row r="215" spans="1:23" x14ac:dyDescent="0.2">
      <c r="A215" s="44" t="s">
        <v>162</v>
      </c>
      <c r="E215" s="32"/>
      <c r="F215" s="33"/>
      <c r="G215" s="34"/>
      <c r="H215" s="34"/>
      <c r="I215" s="34"/>
      <c r="J215" s="34"/>
      <c r="L215" s="38"/>
    </row>
    <row r="216" spans="1:23" x14ac:dyDescent="0.2">
      <c r="A216" s="44" t="s">
        <v>163</v>
      </c>
      <c r="B216" s="1">
        <v>0</v>
      </c>
      <c r="C216" s="1">
        <f>D216</f>
        <v>1</v>
      </c>
      <c r="D216" s="1">
        <v>1</v>
      </c>
      <c r="E216" s="32">
        <v>483272</v>
      </c>
      <c r="F216" s="33">
        <v>0.43</v>
      </c>
      <c r="G216" s="34">
        <v>2.1000000000000001E-2</v>
      </c>
      <c r="H216" s="34">
        <v>1.2999999999999999E-2</v>
      </c>
      <c r="I216" s="34">
        <v>0.25800000000000001</v>
      </c>
      <c r="J216" s="34">
        <v>2.6869999999999998</v>
      </c>
      <c r="L216" s="35">
        <v>1.262</v>
      </c>
      <c r="O216" s="4" t="s">
        <v>30</v>
      </c>
      <c r="Q216" s="28">
        <v>44224</v>
      </c>
      <c r="R216" s="28">
        <v>44224</v>
      </c>
      <c r="S216" s="5" t="s">
        <v>165</v>
      </c>
    </row>
    <row r="217" spans="1:23" x14ac:dyDescent="0.2">
      <c r="A217" s="44" t="s">
        <v>163</v>
      </c>
      <c r="B217" s="1">
        <f>C216</f>
        <v>1</v>
      </c>
      <c r="C217" s="1">
        <f>B217+D217</f>
        <v>1.6</v>
      </c>
      <c r="D217" s="1">
        <v>0.6</v>
      </c>
      <c r="E217" s="32">
        <v>483273</v>
      </c>
      <c r="F217" s="33">
        <v>3.3079999999999994</v>
      </c>
      <c r="G217" s="34">
        <v>0.14799999999999999</v>
      </c>
      <c r="H217" s="34">
        <v>0.623</v>
      </c>
      <c r="I217" s="34">
        <v>1.3779999999999999</v>
      </c>
      <c r="J217" s="34">
        <v>2.8254999999999999</v>
      </c>
      <c r="L217" s="35">
        <v>12.505000000000001</v>
      </c>
      <c r="O217" s="4" t="s">
        <v>31</v>
      </c>
      <c r="P217" s="27">
        <v>0.6</v>
      </c>
      <c r="Q217" s="28">
        <v>44224</v>
      </c>
      <c r="R217" s="28">
        <v>44224</v>
      </c>
      <c r="S217" s="5" t="s">
        <v>165</v>
      </c>
    </row>
    <row r="218" spans="1:23" x14ac:dyDescent="0.2">
      <c r="A218" s="44" t="s">
        <v>163</v>
      </c>
      <c r="B218" s="1">
        <f>C217</f>
        <v>1.6</v>
      </c>
      <c r="C218" s="1">
        <f>B218+D218</f>
        <v>2.6</v>
      </c>
      <c r="D218" s="1">
        <v>1</v>
      </c>
      <c r="E218" s="32">
        <v>483274</v>
      </c>
      <c r="F218" s="33">
        <v>1.4680000000000002</v>
      </c>
      <c r="G218" s="34">
        <v>0.251</v>
      </c>
      <c r="H218" s="34">
        <v>0.498</v>
      </c>
      <c r="I218" s="34">
        <v>0.90800000000000003</v>
      </c>
      <c r="J218" s="34">
        <v>2.7450000000000001</v>
      </c>
      <c r="L218" s="35">
        <v>12.212</v>
      </c>
      <c r="O218" s="4" t="s">
        <v>31</v>
      </c>
      <c r="P218" s="27">
        <v>1</v>
      </c>
      <c r="Q218" s="28">
        <v>44224</v>
      </c>
      <c r="R218" s="28">
        <v>44224</v>
      </c>
      <c r="S218" s="5" t="s">
        <v>165</v>
      </c>
    </row>
    <row r="219" spans="1:23" x14ac:dyDescent="0.2">
      <c r="A219" s="44" t="s">
        <v>163</v>
      </c>
      <c r="B219" s="1">
        <f>C218</f>
        <v>2.6</v>
      </c>
      <c r="C219" s="1">
        <f>B219+D219</f>
        <v>3.6</v>
      </c>
      <c r="D219" s="1">
        <v>1</v>
      </c>
      <c r="E219" s="32">
        <v>483275</v>
      </c>
      <c r="F219" s="33">
        <v>0.54600000000000004</v>
      </c>
      <c r="G219" s="34">
        <v>5.2999999999999999E-2</v>
      </c>
      <c r="H219" s="34">
        <v>1.7000000000000001E-2</v>
      </c>
      <c r="I219" s="34">
        <v>0.435</v>
      </c>
      <c r="J219" s="34">
        <v>2.7566000000000002</v>
      </c>
      <c r="L219" s="35">
        <v>0.97299999999999998</v>
      </c>
      <c r="O219" s="4" t="s">
        <v>31</v>
      </c>
      <c r="P219" s="27">
        <v>1</v>
      </c>
      <c r="Q219" s="28">
        <v>44224</v>
      </c>
      <c r="R219" s="28">
        <v>44224</v>
      </c>
      <c r="S219" s="5" t="s">
        <v>165</v>
      </c>
    </row>
    <row r="220" spans="1:23" x14ac:dyDescent="0.2">
      <c r="A220" s="44" t="s">
        <v>163</v>
      </c>
      <c r="B220" s="1">
        <f>C219</f>
        <v>3.6</v>
      </c>
      <c r="C220" s="1">
        <f>B220+D220</f>
        <v>4.2</v>
      </c>
      <c r="D220" s="1">
        <v>0.6</v>
      </c>
      <c r="E220" s="32">
        <v>483276</v>
      </c>
      <c r="F220" s="33">
        <v>0.79600000000000004</v>
      </c>
      <c r="G220" s="34">
        <v>6.6000000000000003E-2</v>
      </c>
      <c r="H220" s="34">
        <v>0.98599999999999999</v>
      </c>
      <c r="I220" s="34">
        <v>0.89300000000000002</v>
      </c>
      <c r="J220" s="34">
        <v>2.7088999999999999</v>
      </c>
      <c r="L220" s="35">
        <v>4.37</v>
      </c>
      <c r="O220" s="4" t="s">
        <v>32</v>
      </c>
      <c r="Q220" s="28">
        <v>44224</v>
      </c>
      <c r="R220" s="28">
        <v>44224</v>
      </c>
      <c r="S220" s="5" t="s">
        <v>165</v>
      </c>
    </row>
    <row r="221" spans="1:23" x14ac:dyDescent="0.2">
      <c r="A221" s="44" t="s">
        <v>164</v>
      </c>
      <c r="B221" s="1">
        <v>0</v>
      </c>
      <c r="C221" s="1">
        <f>D221</f>
        <v>0.6</v>
      </c>
      <c r="D221" s="1">
        <v>0.6</v>
      </c>
      <c r="E221" s="32">
        <v>483402</v>
      </c>
      <c r="F221" s="33">
        <v>0.76</v>
      </c>
      <c r="G221" s="34">
        <v>1.2E-2</v>
      </c>
      <c r="H221" s="34">
        <v>2.5999999999999999E-2</v>
      </c>
      <c r="I221" s="34">
        <v>0.307</v>
      </c>
      <c r="J221" s="34">
        <v>2.7029999999999998</v>
      </c>
      <c r="L221" s="35">
        <v>2.9159999999999999</v>
      </c>
      <c r="O221" s="4" t="s">
        <v>30</v>
      </c>
      <c r="Q221" s="28">
        <v>44225</v>
      </c>
      <c r="R221" s="28">
        <v>44225</v>
      </c>
      <c r="S221" s="5" t="s">
        <v>166</v>
      </c>
    </row>
    <row r="222" spans="1:23" x14ac:dyDescent="0.2">
      <c r="A222" s="44" t="s">
        <v>164</v>
      </c>
      <c r="B222" s="1">
        <f>C221</f>
        <v>0.6</v>
      </c>
      <c r="C222" s="1">
        <f>B222+D222</f>
        <v>1.2999999999999998</v>
      </c>
      <c r="D222" s="1">
        <v>0.7</v>
      </c>
      <c r="E222" s="32">
        <v>483403</v>
      </c>
      <c r="F222" s="33">
        <v>8.3879999999999999</v>
      </c>
      <c r="G222" s="34">
        <v>0.11700000000000001</v>
      </c>
      <c r="H222" s="34">
        <v>0.65100000000000002</v>
      </c>
      <c r="I222" s="34">
        <v>2.8119999999999998</v>
      </c>
      <c r="J222" s="34">
        <v>2.8656999999999999</v>
      </c>
      <c r="L222" s="35">
        <v>22.106999999999999</v>
      </c>
      <c r="O222" s="4" t="s">
        <v>31</v>
      </c>
      <c r="P222" s="27">
        <v>0.7</v>
      </c>
      <c r="Q222" s="28">
        <v>44225</v>
      </c>
      <c r="R222" s="28">
        <v>44225</v>
      </c>
      <c r="S222" s="5" t="s">
        <v>166</v>
      </c>
    </row>
    <row r="223" spans="1:23" x14ac:dyDescent="0.2">
      <c r="A223" s="44" t="s">
        <v>164</v>
      </c>
      <c r="B223" s="1">
        <f>C222</f>
        <v>1.2999999999999998</v>
      </c>
      <c r="C223" s="1">
        <f>B223+D223</f>
        <v>2.6999999999999997</v>
      </c>
      <c r="D223" s="1">
        <v>1.4</v>
      </c>
      <c r="E223" s="32">
        <v>483404</v>
      </c>
      <c r="F223" s="33">
        <v>0.56999999999999995</v>
      </c>
      <c r="G223" s="34">
        <v>5.0000000000000001E-3</v>
      </c>
      <c r="H223" s="34">
        <v>1.4E-2</v>
      </c>
      <c r="I223" s="34">
        <v>8.1000000000000003E-2</v>
      </c>
      <c r="J223" s="34">
        <v>2.698</v>
      </c>
      <c r="L223" s="35">
        <v>0.47</v>
      </c>
      <c r="O223" s="4" t="s">
        <v>31</v>
      </c>
      <c r="P223" s="27">
        <v>1.4</v>
      </c>
      <c r="Q223" s="28">
        <v>44225</v>
      </c>
      <c r="R223" s="28">
        <v>44225</v>
      </c>
      <c r="S223" s="5" t="s">
        <v>166</v>
      </c>
    </row>
    <row r="224" spans="1:23" x14ac:dyDescent="0.2">
      <c r="A224" s="44" t="s">
        <v>164</v>
      </c>
      <c r="B224" s="1">
        <f>C223</f>
        <v>2.6999999999999997</v>
      </c>
      <c r="C224" s="1">
        <f>B224+D224</f>
        <v>3.5999999999999996</v>
      </c>
      <c r="D224" s="1">
        <v>0.9</v>
      </c>
      <c r="E224" s="32">
        <v>483405</v>
      </c>
      <c r="F224" s="33">
        <v>1.3880000000000001</v>
      </c>
      <c r="G224" s="34">
        <v>5.0999999999999997E-2</v>
      </c>
      <c r="H224" s="34">
        <v>0.08</v>
      </c>
      <c r="I224" s="34">
        <v>0.59399999999999997</v>
      </c>
      <c r="J224" s="34">
        <v>2.7480000000000002</v>
      </c>
      <c r="L224" s="35">
        <v>3.6669999999999998</v>
      </c>
      <c r="O224" s="4" t="s">
        <v>32</v>
      </c>
      <c r="Q224" s="28">
        <v>44225</v>
      </c>
      <c r="R224" s="28">
        <v>44225</v>
      </c>
      <c r="S224" s="5" t="s">
        <v>166</v>
      </c>
    </row>
    <row r="225" spans="1:23" x14ac:dyDescent="0.2">
      <c r="A225" s="44" t="s">
        <v>167</v>
      </c>
      <c r="B225" s="1">
        <v>0</v>
      </c>
      <c r="C225" s="1">
        <f>D225</f>
        <v>0.6</v>
      </c>
      <c r="D225" s="1">
        <v>0.6</v>
      </c>
      <c r="E225" s="40">
        <v>483882</v>
      </c>
      <c r="F225" s="33">
        <v>1.056</v>
      </c>
      <c r="G225" s="34">
        <v>9.0999999999999998E-2</v>
      </c>
      <c r="H225" s="34">
        <v>0.11899999999999999</v>
      </c>
      <c r="I225" s="34">
        <v>0.59799999999999998</v>
      </c>
      <c r="J225" s="34">
        <v>2.74255</v>
      </c>
      <c r="L225" s="35">
        <v>6.2130000000000001</v>
      </c>
      <c r="O225" s="4" t="s">
        <v>30</v>
      </c>
      <c r="Q225" s="28">
        <v>44228</v>
      </c>
      <c r="R225" s="28">
        <v>44228</v>
      </c>
      <c r="S225" s="5" t="s">
        <v>171</v>
      </c>
    </row>
    <row r="226" spans="1:23" x14ac:dyDescent="0.2">
      <c r="A226" s="44" t="s">
        <v>167</v>
      </c>
      <c r="B226" s="1">
        <f>C225</f>
        <v>0.6</v>
      </c>
      <c r="C226" s="1">
        <f>B226+D226</f>
        <v>1.2999999999999998</v>
      </c>
      <c r="D226" s="1">
        <v>0.7</v>
      </c>
      <c r="E226" s="40">
        <v>483883</v>
      </c>
      <c r="F226" s="33">
        <v>3.2119999999999997</v>
      </c>
      <c r="G226" s="34">
        <v>0.63400000000000001</v>
      </c>
      <c r="H226" s="34">
        <v>1.091</v>
      </c>
      <c r="I226" s="34">
        <v>1.264</v>
      </c>
      <c r="J226" s="34">
        <v>2.8359999999999999</v>
      </c>
      <c r="L226" s="35">
        <v>27.562999999999999</v>
      </c>
      <c r="O226" s="4" t="s">
        <v>31</v>
      </c>
      <c r="P226" s="27">
        <v>0.7</v>
      </c>
      <c r="Q226" s="28">
        <v>44228</v>
      </c>
      <c r="R226" s="28">
        <v>44228</v>
      </c>
      <c r="S226" s="5" t="s">
        <v>171</v>
      </c>
    </row>
    <row r="227" spans="1:23" x14ac:dyDescent="0.2">
      <c r="A227" s="44" t="s">
        <v>167</v>
      </c>
      <c r="B227" s="1">
        <f>C226</f>
        <v>1.2999999999999998</v>
      </c>
      <c r="C227" s="1">
        <f>B227+D227</f>
        <v>2.0999999999999996</v>
      </c>
      <c r="D227" s="1">
        <v>0.8</v>
      </c>
      <c r="E227" s="40">
        <v>483884</v>
      </c>
      <c r="F227" s="33">
        <v>5.5039999999999996</v>
      </c>
      <c r="G227" s="34">
        <v>2.5000000000000001E-2</v>
      </c>
      <c r="H227" s="34">
        <v>7.8E-2</v>
      </c>
      <c r="I227" s="34">
        <v>0.17799999999999999</v>
      </c>
      <c r="J227" s="34">
        <v>2.867</v>
      </c>
      <c r="L227" s="35">
        <v>5.6369999999999996</v>
      </c>
      <c r="O227" s="4" t="s">
        <v>31</v>
      </c>
      <c r="P227" s="27">
        <v>0.8</v>
      </c>
      <c r="Q227" s="28">
        <v>44228</v>
      </c>
      <c r="R227" s="28">
        <v>44228</v>
      </c>
      <c r="S227" s="5" t="s">
        <v>171</v>
      </c>
    </row>
    <row r="228" spans="1:23" x14ac:dyDescent="0.2">
      <c r="A228" s="44" t="s">
        <v>167</v>
      </c>
      <c r="B228" s="1">
        <f>C227</f>
        <v>2.0999999999999996</v>
      </c>
      <c r="C228" s="1">
        <f>B228+D228</f>
        <v>3.6999999999999997</v>
      </c>
      <c r="D228" s="1">
        <v>1.6</v>
      </c>
      <c r="E228" s="40">
        <v>483885</v>
      </c>
      <c r="F228" s="33">
        <v>0.20400000000000001</v>
      </c>
      <c r="G228" s="34">
        <v>2E-3</v>
      </c>
      <c r="H228" s="34">
        <v>3.5000000000000003E-2</v>
      </c>
      <c r="I228" s="34">
        <v>6.2E-2</v>
      </c>
      <c r="J228" s="34">
        <v>2.6869999999999998</v>
      </c>
      <c r="L228" s="35">
        <v>1.4419999999999999</v>
      </c>
      <c r="O228" s="4" t="s">
        <v>32</v>
      </c>
      <c r="Q228" s="28">
        <v>44228</v>
      </c>
      <c r="R228" s="28">
        <v>44228</v>
      </c>
      <c r="S228" s="5" t="s">
        <v>171</v>
      </c>
    </row>
    <row r="229" spans="1:23" x14ac:dyDescent="0.2">
      <c r="A229" s="44" t="s">
        <v>168</v>
      </c>
      <c r="B229" s="1">
        <v>0</v>
      </c>
      <c r="C229" s="1">
        <f>D229</f>
        <v>1.4</v>
      </c>
      <c r="D229" s="1">
        <v>1.4</v>
      </c>
      <c r="E229" s="40">
        <v>484328</v>
      </c>
      <c r="F229" s="33">
        <v>27.263999999999999</v>
      </c>
      <c r="G229" s="34">
        <v>0.13900000000000001</v>
      </c>
      <c r="H229" s="34">
        <v>1.409</v>
      </c>
      <c r="I229" s="34">
        <v>0.94799999999999995</v>
      </c>
      <c r="J229" s="34">
        <v>2.887</v>
      </c>
      <c r="L229" s="35">
        <v>76.114999999999995</v>
      </c>
      <c r="O229" s="4" t="s">
        <v>30</v>
      </c>
      <c r="Q229" s="28">
        <v>44231</v>
      </c>
      <c r="R229" s="28">
        <v>44231</v>
      </c>
      <c r="S229" s="5" t="s">
        <v>172</v>
      </c>
    </row>
    <row r="230" spans="1:23" x14ac:dyDescent="0.2">
      <c r="A230" s="44" t="s">
        <v>168</v>
      </c>
      <c r="B230" s="1">
        <f>C229</f>
        <v>1.4</v>
      </c>
      <c r="C230" s="1">
        <f>B230+D230</f>
        <v>2.0999999999999996</v>
      </c>
      <c r="D230" s="1">
        <v>0.7</v>
      </c>
      <c r="E230" s="40">
        <v>484329</v>
      </c>
      <c r="F230" s="33">
        <v>0.59599999999999997</v>
      </c>
      <c r="G230" s="34">
        <v>1.7999999999999999E-2</v>
      </c>
      <c r="H230" s="34">
        <v>0.16200000000000001</v>
      </c>
      <c r="I230" s="34">
        <v>0.47299999999999998</v>
      </c>
      <c r="J230" s="34">
        <v>2.698</v>
      </c>
      <c r="L230" s="35">
        <v>3.1709999999999998</v>
      </c>
      <c r="O230" s="4" t="s">
        <v>31</v>
      </c>
      <c r="P230" s="27">
        <v>0.7</v>
      </c>
      <c r="Q230" s="28">
        <v>44231</v>
      </c>
      <c r="R230" s="28">
        <v>44231</v>
      </c>
      <c r="S230" s="5" t="s">
        <v>172</v>
      </c>
    </row>
    <row r="231" spans="1:23" x14ac:dyDescent="0.2">
      <c r="A231" s="44" t="s">
        <v>168</v>
      </c>
      <c r="B231" s="1">
        <f>C230</f>
        <v>2.0999999999999996</v>
      </c>
      <c r="C231" s="1">
        <f>B231+D231</f>
        <v>2.9999999999999996</v>
      </c>
      <c r="D231" s="1">
        <v>0.9</v>
      </c>
      <c r="E231" s="40">
        <v>484330</v>
      </c>
      <c r="F231" s="33">
        <v>0.34799999999999998</v>
      </c>
      <c r="G231" s="34">
        <v>3.0000000000000001E-3</v>
      </c>
      <c r="H231" s="34">
        <v>0.02</v>
      </c>
      <c r="I231" s="34">
        <v>8.8999999999999996E-2</v>
      </c>
      <c r="J231" s="34">
        <v>2.6779999999999999</v>
      </c>
      <c r="L231" s="35">
        <v>0</v>
      </c>
      <c r="O231" s="4" t="s">
        <v>31</v>
      </c>
      <c r="P231" s="27">
        <v>0.9</v>
      </c>
      <c r="Q231" s="28">
        <v>44231</v>
      </c>
      <c r="R231" s="28">
        <v>44231</v>
      </c>
      <c r="S231" s="5" t="s">
        <v>172</v>
      </c>
    </row>
    <row r="232" spans="1:23" x14ac:dyDescent="0.2">
      <c r="A232" s="44" t="s">
        <v>168</v>
      </c>
      <c r="B232" s="1">
        <f>C231</f>
        <v>2.9999999999999996</v>
      </c>
      <c r="C232" s="1">
        <f>B232+D232</f>
        <v>3.8999999999999995</v>
      </c>
      <c r="D232" s="1">
        <v>0.9</v>
      </c>
      <c r="E232" s="40">
        <v>484331</v>
      </c>
      <c r="F232" s="33">
        <v>1.702</v>
      </c>
      <c r="G232" s="34">
        <v>1.0999999999999999E-2</v>
      </c>
      <c r="H232" s="34">
        <v>0.121</v>
      </c>
      <c r="I232" s="34">
        <v>0.21099999999999999</v>
      </c>
      <c r="J232" s="34">
        <v>2.7349999999999999</v>
      </c>
      <c r="L232" s="35">
        <v>2.573</v>
      </c>
      <c r="O232" s="4" t="s">
        <v>32</v>
      </c>
      <c r="Q232" s="28">
        <v>44231</v>
      </c>
      <c r="R232" s="28">
        <v>44231</v>
      </c>
      <c r="S232" s="5" t="s">
        <v>172</v>
      </c>
    </row>
    <row r="233" spans="1:23" x14ac:dyDescent="0.2">
      <c r="A233" s="44" t="s">
        <v>169</v>
      </c>
      <c r="B233" s="1">
        <v>0</v>
      </c>
      <c r="C233" s="1">
        <f>D233</f>
        <v>0.9</v>
      </c>
      <c r="D233" s="1">
        <v>0.9</v>
      </c>
      <c r="E233" s="40">
        <v>484725</v>
      </c>
      <c r="F233" s="33">
        <v>4.7939999999999996</v>
      </c>
      <c r="G233" s="34">
        <v>7.0000000000000001E-3</v>
      </c>
      <c r="H233" s="34">
        <v>9.7000000000000003E-2</v>
      </c>
      <c r="I233" s="34">
        <v>0.14599999999999999</v>
      </c>
      <c r="J233" s="34">
        <v>2.8479999999999999</v>
      </c>
      <c r="L233" s="35">
        <v>1.3180000000000001</v>
      </c>
      <c r="O233" s="4" t="s">
        <v>30</v>
      </c>
      <c r="Q233" s="28">
        <v>44233</v>
      </c>
      <c r="R233" s="28">
        <v>44233</v>
      </c>
      <c r="S233" s="5" t="s">
        <v>173</v>
      </c>
    </row>
    <row r="234" spans="1:23" x14ac:dyDescent="0.2">
      <c r="A234" s="44" t="s">
        <v>169</v>
      </c>
      <c r="B234" s="1">
        <f>C233</f>
        <v>0.9</v>
      </c>
      <c r="C234" s="1">
        <f>B234+D234</f>
        <v>1.6</v>
      </c>
      <c r="D234" s="1">
        <v>0.7</v>
      </c>
      <c r="E234" s="40">
        <v>484726</v>
      </c>
      <c r="F234" s="33">
        <v>0.54</v>
      </c>
      <c r="G234" s="34">
        <v>0.06</v>
      </c>
      <c r="H234" s="34">
        <v>0.159</v>
      </c>
      <c r="I234" s="34">
        <v>0.754</v>
      </c>
      <c r="J234" s="34">
        <v>2.7080000000000002</v>
      </c>
      <c r="L234" s="35">
        <v>24.347999999999999</v>
      </c>
      <c r="O234" s="4" t="s">
        <v>31</v>
      </c>
      <c r="P234" s="27">
        <v>0.7</v>
      </c>
      <c r="Q234" s="28">
        <v>44233</v>
      </c>
      <c r="R234" s="28">
        <v>44233</v>
      </c>
      <c r="S234" s="5" t="s">
        <v>173</v>
      </c>
    </row>
    <row r="235" spans="1:23" x14ac:dyDescent="0.2">
      <c r="A235" s="44" t="s">
        <v>169</v>
      </c>
      <c r="B235" s="1">
        <f>C234</f>
        <v>1.6</v>
      </c>
      <c r="C235" s="1">
        <f>B235+D235</f>
        <v>2.6</v>
      </c>
      <c r="D235" s="1">
        <v>1</v>
      </c>
      <c r="E235" s="40">
        <v>484727</v>
      </c>
      <c r="F235" s="33">
        <v>0.434</v>
      </c>
      <c r="G235" s="34">
        <v>5.0000000000000001E-3</v>
      </c>
      <c r="H235" s="34">
        <v>8.5000000000000006E-2</v>
      </c>
      <c r="I235" s="34">
        <v>0.16</v>
      </c>
      <c r="J235" s="34">
        <v>2.6869999999999998</v>
      </c>
      <c r="L235" s="38">
        <v>4.5999999999999999E-2</v>
      </c>
      <c r="O235" s="4" t="s">
        <v>31</v>
      </c>
      <c r="P235" s="27">
        <v>1</v>
      </c>
      <c r="Q235" s="28">
        <v>44233</v>
      </c>
      <c r="R235" s="28">
        <v>44233</v>
      </c>
      <c r="S235" s="5" t="s">
        <v>173</v>
      </c>
    </row>
    <row r="236" spans="1:23" x14ac:dyDescent="0.2">
      <c r="A236" s="44" t="s">
        <v>169</v>
      </c>
      <c r="B236" s="1">
        <f>C235</f>
        <v>2.6</v>
      </c>
      <c r="C236" s="1">
        <f>B236+D236</f>
        <v>3.2</v>
      </c>
      <c r="D236" s="1">
        <v>0.6</v>
      </c>
      <c r="E236" s="40">
        <v>484728</v>
      </c>
      <c r="F236" s="33">
        <v>0.43200000000000005</v>
      </c>
      <c r="G236" s="34">
        <v>3.2000000000000001E-2</v>
      </c>
      <c r="H236" s="34">
        <v>0.28000000000000003</v>
      </c>
      <c r="I236" s="34">
        <v>0.30599999999999999</v>
      </c>
      <c r="J236" s="34">
        <v>2.698</v>
      </c>
      <c r="L236" s="35">
        <v>10.159000000000001</v>
      </c>
      <c r="O236" s="4" t="s">
        <v>32</v>
      </c>
      <c r="Q236" s="28">
        <v>44233</v>
      </c>
      <c r="R236" s="28">
        <v>44233</v>
      </c>
      <c r="S236" s="5" t="s">
        <v>173</v>
      </c>
    </row>
    <row r="237" spans="1:23" x14ac:dyDescent="0.2">
      <c r="A237" s="44" t="s">
        <v>194</v>
      </c>
      <c r="E237" s="40"/>
      <c r="F237" s="33"/>
      <c r="G237" s="34"/>
      <c r="H237" s="34"/>
      <c r="I237" s="34"/>
      <c r="J237" s="34"/>
      <c r="L237" s="35"/>
    </row>
    <row r="238" spans="1:23" x14ac:dyDescent="0.2">
      <c r="A238" s="46" t="s">
        <v>205</v>
      </c>
      <c r="E238" s="40"/>
      <c r="F238" s="33"/>
      <c r="G238" s="34"/>
      <c r="H238" s="34"/>
      <c r="I238" s="34"/>
      <c r="J238" s="34"/>
      <c r="L238" s="38"/>
    </row>
    <row r="239" spans="1:23" s="52" customFormat="1" x14ac:dyDescent="0.2">
      <c r="A239" s="46" t="s">
        <v>206</v>
      </c>
      <c r="B239" s="58">
        <v>0</v>
      </c>
      <c r="C239" s="58">
        <f>D239</f>
        <v>1.3</v>
      </c>
      <c r="D239" s="58">
        <v>1.3</v>
      </c>
      <c r="E239" s="40">
        <v>490154</v>
      </c>
      <c r="F239" s="47">
        <v>0.71200000000000008</v>
      </c>
      <c r="G239" s="48">
        <v>0.112</v>
      </c>
      <c r="H239" s="48">
        <v>5.7000000000000002E-2</v>
      </c>
      <c r="I239" s="48">
        <v>5.8999999999999997E-2</v>
      </c>
      <c r="J239" s="48">
        <v>2.6869999999999998</v>
      </c>
      <c r="K239" s="49"/>
      <c r="L239" s="50">
        <v>3.4</v>
      </c>
      <c r="M239" s="51"/>
      <c r="N239" s="51"/>
      <c r="O239" s="52" t="s">
        <v>30</v>
      </c>
      <c r="P239" s="53"/>
      <c r="Q239" s="54">
        <v>44265</v>
      </c>
      <c r="R239" s="54">
        <v>44265</v>
      </c>
      <c r="S239" s="55" t="s">
        <v>215</v>
      </c>
      <c r="W239" s="51"/>
    </row>
    <row r="240" spans="1:23" s="52" customFormat="1" x14ac:dyDescent="0.2">
      <c r="A240" s="46" t="s">
        <v>206</v>
      </c>
      <c r="B240" s="58">
        <f>C239</f>
        <v>1.3</v>
      </c>
      <c r="C240" s="58">
        <f>B240+D240</f>
        <v>1.7000000000000002</v>
      </c>
      <c r="D240" s="58">
        <v>0.4</v>
      </c>
      <c r="E240" s="40">
        <v>490155</v>
      </c>
      <c r="F240" s="47">
        <v>22.72</v>
      </c>
      <c r="G240" s="48">
        <v>1.903</v>
      </c>
      <c r="H240" s="48">
        <v>2.423</v>
      </c>
      <c r="I240" s="48">
        <v>6.0369999999999999</v>
      </c>
      <c r="J240" s="48">
        <v>2.887</v>
      </c>
      <c r="K240" s="49"/>
      <c r="L240" s="50">
        <v>122.771</v>
      </c>
      <c r="M240" s="51"/>
      <c r="N240" s="51"/>
      <c r="O240" s="52" t="s">
        <v>31</v>
      </c>
      <c r="P240" s="53">
        <v>0.4</v>
      </c>
      <c r="Q240" s="54">
        <v>44265</v>
      </c>
      <c r="R240" s="54">
        <v>44265</v>
      </c>
      <c r="S240" s="55" t="s">
        <v>215</v>
      </c>
      <c r="W240" s="51"/>
    </row>
    <row r="241" spans="1:23" s="52" customFormat="1" x14ac:dyDescent="0.2">
      <c r="A241" s="46" t="s">
        <v>206</v>
      </c>
      <c r="B241" s="58">
        <f>C240</f>
        <v>1.7000000000000002</v>
      </c>
      <c r="C241" s="58">
        <f>B241+D241</f>
        <v>2.7</v>
      </c>
      <c r="D241" s="58">
        <v>1</v>
      </c>
      <c r="E241" s="40">
        <v>490156</v>
      </c>
      <c r="F241" s="47">
        <v>3.7880000000000003</v>
      </c>
      <c r="G241" s="48">
        <v>0.68</v>
      </c>
      <c r="H241" s="48">
        <v>0.31</v>
      </c>
      <c r="I241" s="48">
        <v>2.101</v>
      </c>
      <c r="J241" s="48">
        <v>2.835</v>
      </c>
      <c r="K241" s="49"/>
      <c r="L241" s="50">
        <v>29.384</v>
      </c>
      <c r="M241" s="51"/>
      <c r="N241" s="51"/>
      <c r="O241" s="52" t="s">
        <v>31</v>
      </c>
      <c r="P241" s="53">
        <v>1</v>
      </c>
      <c r="Q241" s="54">
        <v>44265</v>
      </c>
      <c r="R241" s="54">
        <v>44265</v>
      </c>
      <c r="S241" s="55" t="s">
        <v>215</v>
      </c>
      <c r="W241" s="51"/>
    </row>
    <row r="242" spans="1:23" s="52" customFormat="1" x14ac:dyDescent="0.2">
      <c r="A242" s="46" t="s">
        <v>206</v>
      </c>
      <c r="B242" s="58">
        <f>C241</f>
        <v>2.7</v>
      </c>
      <c r="C242" s="58">
        <f>B242+D242</f>
        <v>3.7</v>
      </c>
      <c r="D242" s="58">
        <v>1</v>
      </c>
      <c r="E242" s="40">
        <v>490157</v>
      </c>
      <c r="F242" s="47">
        <v>1.204</v>
      </c>
      <c r="G242" s="48">
        <v>1.9E-2</v>
      </c>
      <c r="H242" s="48">
        <v>0.04</v>
      </c>
      <c r="I242" s="48">
        <v>0.14499999999999999</v>
      </c>
      <c r="J242" s="48">
        <v>2.7410000000000001</v>
      </c>
      <c r="K242" s="49"/>
      <c r="L242" s="50">
        <v>9.4339999999999993</v>
      </c>
      <c r="M242" s="51"/>
      <c r="N242" s="51"/>
      <c r="O242" s="52" t="s">
        <v>32</v>
      </c>
      <c r="P242" s="53"/>
      <c r="Q242" s="54">
        <v>44265</v>
      </c>
      <c r="R242" s="54">
        <v>44265</v>
      </c>
      <c r="S242" s="55" t="s">
        <v>215</v>
      </c>
      <c r="W242" s="51"/>
    </row>
    <row r="243" spans="1:23" s="52" customFormat="1" x14ac:dyDescent="0.2">
      <c r="A243" s="46" t="s">
        <v>206</v>
      </c>
      <c r="B243" s="58">
        <f>C242</f>
        <v>3.7</v>
      </c>
      <c r="C243" s="58">
        <f>B243+D243</f>
        <v>4</v>
      </c>
      <c r="D243" s="58">
        <v>0.3</v>
      </c>
      <c r="E243" s="40">
        <v>490158</v>
      </c>
      <c r="F243" s="47">
        <v>7.9359999999999999</v>
      </c>
      <c r="G243" s="48">
        <v>0.63200000000000001</v>
      </c>
      <c r="H243" s="48">
        <v>1.476</v>
      </c>
      <c r="I243" s="48">
        <v>4.9720000000000004</v>
      </c>
      <c r="J243" s="48">
        <v>2.8450000000000002</v>
      </c>
      <c r="K243" s="49"/>
      <c r="L243" s="50">
        <v>81.210999999999999</v>
      </c>
      <c r="M243" s="51"/>
      <c r="N243" s="51"/>
      <c r="O243" s="52" t="s">
        <v>32</v>
      </c>
      <c r="P243" s="53"/>
      <c r="Q243" s="54">
        <v>44265</v>
      </c>
      <c r="R243" s="54">
        <v>44265</v>
      </c>
      <c r="S243" s="55" t="s">
        <v>215</v>
      </c>
      <c r="W243" s="51"/>
    </row>
    <row r="244" spans="1:23" x14ac:dyDescent="0.2">
      <c r="A244" s="46" t="s">
        <v>261</v>
      </c>
      <c r="B244" s="1">
        <v>0</v>
      </c>
      <c r="C244" s="1">
        <f>D244</f>
        <v>0.6</v>
      </c>
      <c r="D244" s="1">
        <v>0.6</v>
      </c>
      <c r="E244" s="40">
        <v>490421</v>
      </c>
      <c r="F244" s="33">
        <v>37.06</v>
      </c>
      <c r="G244" s="34">
        <v>1.474</v>
      </c>
      <c r="H244" s="34">
        <v>5.5339999999999998</v>
      </c>
      <c r="I244" s="34">
        <v>6.8120000000000003</v>
      </c>
      <c r="J244" s="34"/>
      <c r="L244" s="35">
        <v>238.66800000000001</v>
      </c>
      <c r="O244" s="4" t="s">
        <v>31</v>
      </c>
      <c r="P244" s="1">
        <v>0.6</v>
      </c>
      <c r="Q244" s="28">
        <v>44266</v>
      </c>
      <c r="R244" s="28">
        <v>44266</v>
      </c>
      <c r="S244" s="5" t="s">
        <v>320</v>
      </c>
    </row>
    <row r="245" spans="1:23" x14ac:dyDescent="0.2">
      <c r="A245" s="46" t="s">
        <v>261</v>
      </c>
      <c r="B245" s="1">
        <f>C244</f>
        <v>0.6</v>
      </c>
      <c r="C245" s="1">
        <f>B245+D245</f>
        <v>2.2000000000000002</v>
      </c>
      <c r="D245" s="1">
        <v>1.6</v>
      </c>
      <c r="E245" s="40">
        <v>490422</v>
      </c>
      <c r="F245" s="33">
        <v>3.0780000000000003</v>
      </c>
      <c r="G245" s="34">
        <v>0.52900000000000003</v>
      </c>
      <c r="H245" s="34">
        <v>0.91900000000000004</v>
      </c>
      <c r="I245" s="34">
        <v>4.242</v>
      </c>
      <c r="J245" s="34"/>
      <c r="L245" s="35">
        <v>24.408000000000001</v>
      </c>
      <c r="O245" s="4" t="s">
        <v>31</v>
      </c>
      <c r="P245" s="1">
        <v>1.6</v>
      </c>
      <c r="Q245" s="28">
        <v>44266</v>
      </c>
      <c r="R245" s="28">
        <v>44266</v>
      </c>
      <c r="S245" s="5" t="s">
        <v>320</v>
      </c>
    </row>
    <row r="246" spans="1:23" x14ac:dyDescent="0.2">
      <c r="A246" s="46" t="s">
        <v>261</v>
      </c>
      <c r="B246" s="1">
        <f>C245</f>
        <v>2.2000000000000002</v>
      </c>
      <c r="C246" s="1">
        <f>B246+D246</f>
        <v>2.8000000000000003</v>
      </c>
      <c r="D246" s="1">
        <v>0.6</v>
      </c>
      <c r="E246" s="40">
        <v>490423</v>
      </c>
      <c r="F246" s="33">
        <v>25.011999999999997</v>
      </c>
      <c r="G246" s="34">
        <v>0.79</v>
      </c>
      <c r="H246" s="34">
        <v>3.629</v>
      </c>
      <c r="I246" s="34">
        <v>4.7480000000000002</v>
      </c>
      <c r="J246" s="34"/>
      <c r="L246" s="35">
        <v>278.68200000000002</v>
      </c>
      <c r="O246" s="4" t="s">
        <v>31</v>
      </c>
      <c r="P246" s="1">
        <v>0.6</v>
      </c>
      <c r="Q246" s="28">
        <v>44266</v>
      </c>
      <c r="R246" s="28">
        <v>44266</v>
      </c>
      <c r="S246" s="5" t="s">
        <v>320</v>
      </c>
    </row>
    <row r="247" spans="1:23" x14ac:dyDescent="0.2">
      <c r="A247" s="46" t="s">
        <v>261</v>
      </c>
      <c r="B247" s="1">
        <f>C246</f>
        <v>2.8000000000000003</v>
      </c>
      <c r="C247" s="1">
        <f>B247+D247</f>
        <v>3.2</v>
      </c>
      <c r="D247" s="1">
        <v>0.4</v>
      </c>
      <c r="E247" s="40">
        <v>490424</v>
      </c>
      <c r="F247" s="33">
        <v>3.85</v>
      </c>
      <c r="G247" s="34">
        <v>0.218</v>
      </c>
      <c r="H247" s="34">
        <v>0.32500000000000001</v>
      </c>
      <c r="I247" s="34">
        <v>1.079</v>
      </c>
      <c r="J247" s="34"/>
      <c r="L247" s="35">
        <v>22.125</v>
      </c>
      <c r="O247" s="4" t="s">
        <v>30</v>
      </c>
      <c r="Q247" s="28">
        <v>44266</v>
      </c>
      <c r="R247" s="28">
        <v>44266</v>
      </c>
      <c r="S247" s="5" t="s">
        <v>320</v>
      </c>
    </row>
    <row r="248" spans="1:23" x14ac:dyDescent="0.2">
      <c r="A248" s="46" t="s">
        <v>262</v>
      </c>
      <c r="B248" s="1">
        <v>0</v>
      </c>
      <c r="C248" s="1">
        <f>D248</f>
        <v>0.6</v>
      </c>
      <c r="D248" s="1">
        <v>0.6</v>
      </c>
      <c r="E248" s="40">
        <v>490589</v>
      </c>
      <c r="F248" s="47">
        <v>36.067999999999998</v>
      </c>
      <c r="G248" s="48">
        <v>0.67500000000000004</v>
      </c>
      <c r="H248" s="48">
        <v>2.2029999999999998</v>
      </c>
      <c r="I248" s="48">
        <v>5</v>
      </c>
      <c r="J248" s="48">
        <v>2.89</v>
      </c>
      <c r="K248" s="49"/>
      <c r="L248" s="50">
        <v>141.50299999999999</v>
      </c>
      <c r="M248" s="51"/>
      <c r="N248" s="51"/>
      <c r="O248" s="52" t="s">
        <v>31</v>
      </c>
      <c r="P248" s="53">
        <v>0.6</v>
      </c>
      <c r="Q248" s="54">
        <v>44267</v>
      </c>
      <c r="R248" s="54">
        <v>44267</v>
      </c>
      <c r="S248" s="55" t="s">
        <v>213</v>
      </c>
    </row>
    <row r="249" spans="1:23" x14ac:dyDescent="0.2">
      <c r="A249" s="46" t="s">
        <v>262</v>
      </c>
      <c r="B249" s="1">
        <f>C248</f>
        <v>0.6</v>
      </c>
      <c r="C249" s="1">
        <f>B249+D249</f>
        <v>1.6</v>
      </c>
      <c r="D249" s="1">
        <v>1</v>
      </c>
      <c r="E249" s="40">
        <v>490591</v>
      </c>
      <c r="F249" s="47">
        <v>0.64</v>
      </c>
      <c r="G249" s="48">
        <v>4.1000000000000002E-2</v>
      </c>
      <c r="H249" s="48">
        <v>4.8000000000000001E-2</v>
      </c>
      <c r="I249" s="48">
        <v>0.11899999999999999</v>
      </c>
      <c r="J249" s="48">
        <v>2.6869999999999998</v>
      </c>
      <c r="K249" s="49"/>
      <c r="L249" s="50">
        <v>1.921</v>
      </c>
      <c r="M249" s="51"/>
      <c r="N249" s="51"/>
      <c r="O249" s="52" t="s">
        <v>32</v>
      </c>
      <c r="P249" s="53"/>
      <c r="Q249" s="54">
        <v>44267</v>
      </c>
      <c r="R249" s="54">
        <v>44267</v>
      </c>
      <c r="S249" s="55" t="s">
        <v>213</v>
      </c>
    </row>
    <row r="250" spans="1:23" x14ac:dyDescent="0.2">
      <c r="A250" s="46" t="s">
        <v>262</v>
      </c>
      <c r="B250" s="1">
        <f>C249</f>
        <v>1.6</v>
      </c>
      <c r="C250" s="1">
        <f>B250+D250</f>
        <v>2.6</v>
      </c>
      <c r="D250" s="1">
        <v>1</v>
      </c>
      <c r="E250" s="40">
        <v>490592</v>
      </c>
      <c r="F250" s="47">
        <v>2.7639999999999998</v>
      </c>
      <c r="G250" s="48">
        <v>0.159</v>
      </c>
      <c r="H250" s="48">
        <v>0.28499999999999998</v>
      </c>
      <c r="I250" s="48">
        <v>3.1059999999999999</v>
      </c>
      <c r="J250" s="48">
        <v>2.78</v>
      </c>
      <c r="K250" s="49"/>
      <c r="L250" s="50">
        <v>11.332000000000001</v>
      </c>
      <c r="M250" s="51"/>
      <c r="N250" s="51"/>
      <c r="O250" s="52" t="s">
        <v>32</v>
      </c>
      <c r="P250" s="53"/>
      <c r="Q250" s="54">
        <v>44267</v>
      </c>
      <c r="R250" s="54">
        <v>44267</v>
      </c>
      <c r="S250" s="55" t="s">
        <v>213</v>
      </c>
    </row>
    <row r="251" spans="1:23" x14ac:dyDescent="0.2">
      <c r="A251" s="46" t="s">
        <v>262</v>
      </c>
      <c r="B251" s="1">
        <f>C250</f>
        <v>2.6</v>
      </c>
      <c r="C251" s="1">
        <f>B251+D251</f>
        <v>3.3</v>
      </c>
      <c r="D251" s="1">
        <v>0.7</v>
      </c>
      <c r="E251" s="40">
        <v>490593</v>
      </c>
      <c r="F251" s="47">
        <v>24.388000000000002</v>
      </c>
      <c r="G251" s="48">
        <v>1.101</v>
      </c>
      <c r="H251" s="48">
        <v>1.0369999999999999</v>
      </c>
      <c r="I251" s="48">
        <v>6.9429999999999996</v>
      </c>
      <c r="J251" s="48">
        <v>2.8759999999999999</v>
      </c>
      <c r="K251" s="49"/>
      <c r="L251" s="50">
        <v>41.731999999999999</v>
      </c>
      <c r="M251" s="51"/>
      <c r="N251" s="51"/>
      <c r="O251" s="52" t="s">
        <v>32</v>
      </c>
      <c r="P251" s="53"/>
      <c r="Q251" s="54">
        <v>44267</v>
      </c>
      <c r="R251" s="54">
        <v>44267</v>
      </c>
      <c r="S251" s="55" t="s">
        <v>213</v>
      </c>
    </row>
    <row r="252" spans="1:23" x14ac:dyDescent="0.2">
      <c r="A252" s="46" t="s">
        <v>263</v>
      </c>
      <c r="B252" s="1">
        <v>0</v>
      </c>
      <c r="C252" s="1">
        <f>D252</f>
        <v>1.5</v>
      </c>
      <c r="D252" s="1">
        <v>1.5</v>
      </c>
      <c r="E252" s="40">
        <v>491080</v>
      </c>
      <c r="F252" s="47">
        <v>10.784000000000001</v>
      </c>
      <c r="G252" s="48">
        <v>0.89</v>
      </c>
      <c r="H252" s="48">
        <v>1.8460000000000001</v>
      </c>
      <c r="I252" s="48">
        <v>5.5250000000000004</v>
      </c>
      <c r="J252" s="48">
        <v>2.87</v>
      </c>
      <c r="K252" s="49"/>
      <c r="L252" s="50">
        <v>69.736999999999995</v>
      </c>
      <c r="M252" s="51"/>
      <c r="N252" s="51"/>
      <c r="O252" s="52" t="s">
        <v>31</v>
      </c>
      <c r="P252" s="53">
        <v>1.5</v>
      </c>
      <c r="Q252" s="54">
        <v>44270</v>
      </c>
      <c r="R252" s="54">
        <v>44270</v>
      </c>
      <c r="S252" s="55" t="s">
        <v>212</v>
      </c>
    </row>
    <row r="253" spans="1:23" x14ac:dyDescent="0.2">
      <c r="A253" s="46" t="s">
        <v>263</v>
      </c>
      <c r="B253" s="1">
        <f>C252</f>
        <v>1.5</v>
      </c>
      <c r="C253" s="1">
        <f>B253+D253</f>
        <v>2.4</v>
      </c>
      <c r="D253" s="1">
        <v>0.9</v>
      </c>
      <c r="E253" s="40">
        <v>491081</v>
      </c>
      <c r="F253" s="47">
        <v>0.53600000000000003</v>
      </c>
      <c r="G253" s="48">
        <v>1.4999999999999999E-2</v>
      </c>
      <c r="H253" s="48">
        <v>3.3000000000000002E-2</v>
      </c>
      <c r="I253" s="48">
        <v>9.7000000000000003E-2</v>
      </c>
      <c r="J253" s="48">
        <v>2.6779999999999999</v>
      </c>
      <c r="K253" s="49"/>
      <c r="L253" s="50">
        <v>2.7810000000000001</v>
      </c>
      <c r="M253" s="51"/>
      <c r="N253" s="51"/>
      <c r="O253" s="52" t="s">
        <v>32</v>
      </c>
      <c r="P253" s="53"/>
      <c r="Q253" s="54">
        <v>44270</v>
      </c>
      <c r="R253" s="54">
        <v>44270</v>
      </c>
      <c r="S253" s="55" t="s">
        <v>212</v>
      </c>
    </row>
    <row r="254" spans="1:23" x14ac:dyDescent="0.2">
      <c r="A254" s="46" t="s">
        <v>263</v>
      </c>
      <c r="B254" s="1">
        <f>C253</f>
        <v>2.4</v>
      </c>
      <c r="C254" s="1">
        <f>B254+D254</f>
        <v>3.5</v>
      </c>
      <c r="D254" s="1">
        <v>1.1000000000000001</v>
      </c>
      <c r="E254" s="40">
        <v>491082</v>
      </c>
      <c r="F254" s="47">
        <v>9.6000000000000002E-2</v>
      </c>
      <c r="G254" s="48">
        <v>0.01</v>
      </c>
      <c r="H254" s="48">
        <v>1.9E-2</v>
      </c>
      <c r="I254" s="48">
        <v>2.5000000000000001E-2</v>
      </c>
      <c r="J254" s="48">
        <v>2.665</v>
      </c>
      <c r="K254" s="49"/>
      <c r="L254" s="50">
        <v>0.29299999999999998</v>
      </c>
      <c r="M254" s="51"/>
      <c r="N254" s="51"/>
      <c r="O254" s="52" t="s">
        <v>32</v>
      </c>
      <c r="P254" s="53"/>
      <c r="Q254" s="54">
        <v>44270</v>
      </c>
      <c r="R254" s="54">
        <v>44270</v>
      </c>
      <c r="S254" s="55" t="s">
        <v>212</v>
      </c>
    </row>
    <row r="255" spans="1:23" x14ac:dyDescent="0.2">
      <c r="A255" s="46" t="s">
        <v>264</v>
      </c>
      <c r="B255" s="1">
        <v>0</v>
      </c>
      <c r="C255" s="1">
        <f>D255</f>
        <v>0.8</v>
      </c>
      <c r="D255" s="1">
        <v>0.8</v>
      </c>
      <c r="E255" s="40">
        <v>491699</v>
      </c>
      <c r="F255" s="47">
        <v>0.7639999999999999</v>
      </c>
      <c r="G255" s="48">
        <v>0.08</v>
      </c>
      <c r="H255" s="48">
        <v>0.14499999999999999</v>
      </c>
      <c r="I255" s="48">
        <v>0.40300000000000002</v>
      </c>
      <c r="J255" s="48">
        <v>2.6869999999999998</v>
      </c>
      <c r="K255" s="49"/>
      <c r="L255" s="50">
        <v>4.7279999999999998</v>
      </c>
      <c r="M255" s="51"/>
      <c r="N255" s="51"/>
      <c r="O255" s="52" t="s">
        <v>30</v>
      </c>
      <c r="P255" s="53"/>
      <c r="Q255" s="54">
        <v>44274</v>
      </c>
      <c r="R255" s="54">
        <v>44274</v>
      </c>
      <c r="S255" s="55" t="s">
        <v>207</v>
      </c>
    </row>
    <row r="256" spans="1:23" x14ac:dyDescent="0.2">
      <c r="A256" s="46" t="s">
        <v>264</v>
      </c>
      <c r="B256" s="1">
        <f>C255</f>
        <v>0.8</v>
      </c>
      <c r="C256" s="1">
        <f>B256+D256</f>
        <v>1.8</v>
      </c>
      <c r="D256" s="1">
        <v>1</v>
      </c>
      <c r="E256" s="40">
        <v>491700</v>
      </c>
      <c r="F256" s="47">
        <v>4.3640000000000008</v>
      </c>
      <c r="G256" s="48">
        <v>0.68</v>
      </c>
      <c r="H256" s="48">
        <v>4.3680000000000003</v>
      </c>
      <c r="I256" s="48">
        <v>3.5470000000000002</v>
      </c>
      <c r="J256" s="48">
        <v>2.8580000000000001</v>
      </c>
      <c r="K256" s="49"/>
      <c r="L256" s="50">
        <v>42.478000000000002</v>
      </c>
      <c r="M256" s="51"/>
      <c r="N256" s="51"/>
      <c r="O256" s="52" t="s">
        <v>30</v>
      </c>
      <c r="P256" s="53"/>
      <c r="Q256" s="54">
        <v>44274</v>
      </c>
      <c r="R256" s="54">
        <v>44274</v>
      </c>
      <c r="S256" s="55" t="s">
        <v>207</v>
      </c>
    </row>
    <row r="257" spans="1:19" x14ac:dyDescent="0.2">
      <c r="A257" s="46" t="s">
        <v>264</v>
      </c>
      <c r="B257" s="1">
        <f>C256</f>
        <v>1.8</v>
      </c>
      <c r="C257" s="1">
        <f>B257+D257</f>
        <v>2.2999999999999998</v>
      </c>
      <c r="D257" s="1">
        <v>0.5</v>
      </c>
      <c r="E257" s="40">
        <v>491701</v>
      </c>
      <c r="F257" s="47">
        <v>30.882000000000001</v>
      </c>
      <c r="G257" s="48">
        <v>0.36699999999999999</v>
      </c>
      <c r="H257" s="48">
        <v>1.01</v>
      </c>
      <c r="I257" s="48">
        <v>5.0090000000000003</v>
      </c>
      <c r="J257" s="48">
        <v>2.89</v>
      </c>
      <c r="K257" s="49"/>
      <c r="L257" s="50">
        <v>67.02</v>
      </c>
      <c r="M257" s="51"/>
      <c r="N257" s="51"/>
      <c r="O257" s="52" t="s">
        <v>31</v>
      </c>
      <c r="P257" s="53">
        <v>0.5</v>
      </c>
      <c r="Q257" s="54">
        <v>44274</v>
      </c>
      <c r="R257" s="54">
        <v>44274</v>
      </c>
      <c r="S257" s="55" t="s">
        <v>207</v>
      </c>
    </row>
    <row r="258" spans="1:19" x14ac:dyDescent="0.2">
      <c r="A258" s="46" t="s">
        <v>264</v>
      </c>
      <c r="B258" s="1">
        <f>C257</f>
        <v>2.2999999999999998</v>
      </c>
      <c r="C258" s="1">
        <f>B258+D258</f>
        <v>2.9</v>
      </c>
      <c r="D258" s="1">
        <v>0.6</v>
      </c>
      <c r="E258" s="40">
        <v>491702</v>
      </c>
      <c r="F258" s="47">
        <v>7.7680000000000007</v>
      </c>
      <c r="G258" s="48">
        <v>2.448</v>
      </c>
      <c r="H258" s="48">
        <v>2.419</v>
      </c>
      <c r="I258" s="48">
        <v>11.061</v>
      </c>
      <c r="J258" s="48">
        <v>2.88</v>
      </c>
      <c r="K258" s="49"/>
      <c r="L258" s="50">
        <v>105.904</v>
      </c>
      <c r="M258" s="51"/>
      <c r="N258" s="51"/>
      <c r="O258" s="52" t="s">
        <v>31</v>
      </c>
      <c r="P258" s="53">
        <v>0.6</v>
      </c>
      <c r="Q258" s="54">
        <v>44274</v>
      </c>
      <c r="R258" s="54">
        <v>44274</v>
      </c>
      <c r="S258" s="55" t="s">
        <v>207</v>
      </c>
    </row>
    <row r="259" spans="1:19" x14ac:dyDescent="0.2">
      <c r="A259" s="46" t="s">
        <v>264</v>
      </c>
      <c r="B259" s="1">
        <f>C258</f>
        <v>2.9</v>
      </c>
      <c r="C259" s="1">
        <f>B259+D259</f>
        <v>3.9</v>
      </c>
      <c r="D259" s="1">
        <v>1</v>
      </c>
      <c r="E259" s="40">
        <v>491703</v>
      </c>
      <c r="F259" s="47">
        <v>0.19</v>
      </c>
      <c r="G259" s="48">
        <v>4.7E-2</v>
      </c>
      <c r="H259" s="48">
        <v>2.7E-2</v>
      </c>
      <c r="I259" s="48">
        <v>0.14000000000000001</v>
      </c>
      <c r="J259" s="48">
        <v>2.665</v>
      </c>
      <c r="K259" s="49"/>
      <c r="L259" s="56">
        <v>-0.91400000000000003</v>
      </c>
      <c r="M259" s="51"/>
      <c r="N259" s="51"/>
      <c r="O259" s="52" t="s">
        <v>32</v>
      </c>
      <c r="P259" s="53"/>
      <c r="Q259" s="54">
        <v>44274</v>
      </c>
      <c r="R259" s="54">
        <v>44274</v>
      </c>
      <c r="S259" s="55" t="s">
        <v>207</v>
      </c>
    </row>
    <row r="260" spans="1:19" x14ac:dyDescent="0.2">
      <c r="A260" s="46" t="s">
        <v>265</v>
      </c>
      <c r="B260" s="1">
        <v>0</v>
      </c>
      <c r="C260" s="1">
        <f>D260</f>
        <v>1.5</v>
      </c>
      <c r="D260" s="1">
        <v>1.5</v>
      </c>
      <c r="E260" s="40">
        <v>492013</v>
      </c>
      <c r="F260" s="47">
        <v>0.47199999999999998</v>
      </c>
      <c r="G260" s="48">
        <v>3.3000000000000002E-2</v>
      </c>
      <c r="H260" s="48">
        <v>0.20200000000000001</v>
      </c>
      <c r="I260" s="48">
        <v>0.36</v>
      </c>
      <c r="J260" s="48">
        <v>2.6779999999999999</v>
      </c>
      <c r="K260" s="49"/>
      <c r="L260" s="50">
        <v>2.327</v>
      </c>
      <c r="M260" s="51"/>
      <c r="N260" s="51"/>
      <c r="O260" s="52" t="s">
        <v>30</v>
      </c>
      <c r="P260" s="53"/>
      <c r="Q260" s="54">
        <v>44276</v>
      </c>
      <c r="R260" s="54">
        <v>44276</v>
      </c>
      <c r="S260" s="55" t="s">
        <v>214</v>
      </c>
    </row>
    <row r="261" spans="1:19" x14ac:dyDescent="0.2">
      <c r="A261" s="46" t="s">
        <v>265</v>
      </c>
      <c r="B261" s="1">
        <f>C260</f>
        <v>1.5</v>
      </c>
      <c r="C261" s="1">
        <f>B261+D261</f>
        <v>3</v>
      </c>
      <c r="D261" s="1">
        <v>1.5</v>
      </c>
      <c r="E261" s="40">
        <v>492014</v>
      </c>
      <c r="F261" s="47">
        <v>28.624000000000002</v>
      </c>
      <c r="G261" s="48">
        <v>0.56599999999999995</v>
      </c>
      <c r="H261" s="48">
        <v>1.429</v>
      </c>
      <c r="I261" s="48">
        <v>3.2549999999999999</v>
      </c>
      <c r="J261" s="48">
        <v>2.89</v>
      </c>
      <c r="K261" s="49"/>
      <c r="L261" s="50">
        <v>79.393000000000001</v>
      </c>
      <c r="M261" s="51"/>
      <c r="N261" s="51"/>
      <c r="O261" s="52" t="s">
        <v>30</v>
      </c>
      <c r="P261" s="53"/>
      <c r="Q261" s="54">
        <v>44276</v>
      </c>
      <c r="R261" s="54">
        <v>44276</v>
      </c>
      <c r="S261" s="55" t="s">
        <v>214</v>
      </c>
    </row>
    <row r="262" spans="1:19" x14ac:dyDescent="0.2">
      <c r="A262" s="46" t="s">
        <v>265</v>
      </c>
      <c r="B262" s="1">
        <f>C261</f>
        <v>3</v>
      </c>
      <c r="C262" s="1">
        <f>B262+D262</f>
        <v>3.4</v>
      </c>
      <c r="D262" s="1">
        <v>0.4</v>
      </c>
      <c r="E262" s="40">
        <v>492015</v>
      </c>
      <c r="F262" s="47">
        <v>32.734000000000002</v>
      </c>
      <c r="G262" s="48">
        <v>0.96399999999999997</v>
      </c>
      <c r="H262" s="48">
        <v>2.41</v>
      </c>
      <c r="I262" s="48">
        <v>11.055</v>
      </c>
      <c r="J262" s="48">
        <v>2.9049999999999998</v>
      </c>
      <c r="K262" s="49"/>
      <c r="L262" s="50">
        <v>94.031000000000006</v>
      </c>
      <c r="M262" s="51"/>
      <c r="N262" s="51"/>
      <c r="O262" s="52" t="s">
        <v>31</v>
      </c>
      <c r="P262" s="53">
        <v>0.4</v>
      </c>
      <c r="Q262" s="54">
        <v>44276</v>
      </c>
      <c r="R262" s="54">
        <v>44276</v>
      </c>
      <c r="S262" s="55" t="s">
        <v>214</v>
      </c>
    </row>
    <row r="263" spans="1:19" x14ac:dyDescent="0.2">
      <c r="A263" s="46" t="s">
        <v>265</v>
      </c>
      <c r="B263" s="1">
        <f>C262</f>
        <v>3.4</v>
      </c>
      <c r="C263" s="1">
        <f>B263+D263</f>
        <v>4.0999999999999996</v>
      </c>
      <c r="D263" s="1">
        <v>0.7</v>
      </c>
      <c r="E263" s="40">
        <v>492016</v>
      </c>
      <c r="F263" s="47">
        <v>7.5939999999999994</v>
      </c>
      <c r="G263" s="48">
        <v>2.3069999999999999</v>
      </c>
      <c r="H263" s="48">
        <v>0.79600000000000004</v>
      </c>
      <c r="I263" s="48">
        <v>11.228999999999999</v>
      </c>
      <c r="J263" s="48">
        <v>2.8570000000000002</v>
      </c>
      <c r="K263" s="49"/>
      <c r="L263" s="50">
        <v>58.546999999999997</v>
      </c>
      <c r="M263" s="51"/>
      <c r="N263" s="51"/>
      <c r="O263" s="52" t="s">
        <v>31</v>
      </c>
      <c r="P263" s="53">
        <v>0.7</v>
      </c>
      <c r="Q263" s="54">
        <v>44276</v>
      </c>
      <c r="R263" s="54">
        <v>44276</v>
      </c>
      <c r="S263" s="55" t="s">
        <v>214</v>
      </c>
    </row>
    <row r="264" spans="1:19" x14ac:dyDescent="0.2">
      <c r="A264" s="46" t="s">
        <v>266</v>
      </c>
      <c r="B264" s="1">
        <v>0</v>
      </c>
      <c r="C264" s="1">
        <f>D264</f>
        <v>1.5</v>
      </c>
      <c r="D264" s="1">
        <v>1.5</v>
      </c>
      <c r="E264" s="40">
        <v>492329</v>
      </c>
      <c r="F264" s="47">
        <v>0.56800000000000006</v>
      </c>
      <c r="G264" s="48">
        <v>1.2999999999999999E-2</v>
      </c>
      <c r="H264" s="48">
        <v>4.1000000000000002E-2</v>
      </c>
      <c r="I264" s="48">
        <v>0.17599999999999999</v>
      </c>
      <c r="J264" s="48">
        <v>2.6779999999999999</v>
      </c>
      <c r="K264" s="49"/>
      <c r="L264" s="50">
        <v>1.133</v>
      </c>
      <c r="M264" s="51"/>
      <c r="N264" s="51"/>
      <c r="O264" s="52" t="s">
        <v>30</v>
      </c>
      <c r="P264" s="53"/>
      <c r="Q264" s="54">
        <v>44278</v>
      </c>
      <c r="R264" s="54">
        <v>44278</v>
      </c>
      <c r="S264" s="55" t="s">
        <v>209</v>
      </c>
    </row>
    <row r="265" spans="1:19" x14ac:dyDescent="0.2">
      <c r="A265" s="46" t="s">
        <v>266</v>
      </c>
      <c r="B265" s="1">
        <f>C264</f>
        <v>1.5</v>
      </c>
      <c r="C265" s="1">
        <f>B265+D265</f>
        <v>2.1</v>
      </c>
      <c r="D265" s="1">
        <v>0.6</v>
      </c>
      <c r="E265" s="40">
        <v>492330</v>
      </c>
      <c r="F265" s="47">
        <v>16.276</v>
      </c>
      <c r="G265" s="48">
        <v>0.502</v>
      </c>
      <c r="H265" s="48">
        <v>0.71</v>
      </c>
      <c r="I265" s="48">
        <v>4.8419999999999996</v>
      </c>
      <c r="J265" s="48">
        <v>2.88</v>
      </c>
      <c r="K265" s="49"/>
      <c r="L265" s="50">
        <v>109.66200000000001</v>
      </c>
      <c r="M265" s="51"/>
      <c r="N265" s="51"/>
      <c r="O265" s="52" t="s">
        <v>31</v>
      </c>
      <c r="P265" s="53">
        <v>0.6</v>
      </c>
      <c r="Q265" s="54">
        <v>44278</v>
      </c>
      <c r="R265" s="54">
        <v>44278</v>
      </c>
      <c r="S265" s="55" t="s">
        <v>209</v>
      </c>
    </row>
    <row r="266" spans="1:19" x14ac:dyDescent="0.2">
      <c r="A266" s="46" t="s">
        <v>266</v>
      </c>
      <c r="B266" s="1">
        <f>C265</f>
        <v>2.1</v>
      </c>
      <c r="C266" s="1">
        <f>B266+D266</f>
        <v>2.9000000000000004</v>
      </c>
      <c r="D266" s="1">
        <v>0.8</v>
      </c>
      <c r="E266" s="40">
        <v>492331</v>
      </c>
      <c r="F266" s="47">
        <v>33.590000000000003</v>
      </c>
      <c r="G266" s="48">
        <v>1.0640000000000001</v>
      </c>
      <c r="H266" s="48">
        <v>4.3600000000000003</v>
      </c>
      <c r="I266" s="48">
        <v>5.3959999999999999</v>
      </c>
      <c r="J266" s="48">
        <v>2.9049999999999998</v>
      </c>
      <c r="K266" s="49"/>
      <c r="L266" s="50">
        <v>126.95399999999999</v>
      </c>
      <c r="M266" s="51"/>
      <c r="N266" s="51"/>
      <c r="O266" s="52" t="s">
        <v>32</v>
      </c>
      <c r="P266" s="53"/>
      <c r="Q266" s="54">
        <v>44278</v>
      </c>
      <c r="R266" s="54">
        <v>44278</v>
      </c>
      <c r="S266" s="55" t="s">
        <v>209</v>
      </c>
    </row>
    <row r="267" spans="1:19" x14ac:dyDescent="0.2">
      <c r="A267" s="46" t="s">
        <v>267</v>
      </c>
      <c r="B267" s="1">
        <v>0</v>
      </c>
      <c r="C267" s="1">
        <f>D267</f>
        <v>0.6</v>
      </c>
      <c r="D267" s="1">
        <v>0.6</v>
      </c>
      <c r="E267" s="40">
        <v>492888</v>
      </c>
      <c r="F267" s="47">
        <v>4.0739999999999998</v>
      </c>
      <c r="G267" s="48">
        <v>0.51900000000000002</v>
      </c>
      <c r="H267" s="48">
        <v>0.84499999999999997</v>
      </c>
      <c r="I267" s="48">
        <v>3.4780000000000002</v>
      </c>
      <c r="J267" s="48">
        <v>2.8479999999999999</v>
      </c>
      <c r="K267" s="49"/>
      <c r="L267" s="57">
        <v>27.972999999999999</v>
      </c>
      <c r="M267" s="51"/>
      <c r="N267" s="51"/>
      <c r="O267" s="52" t="s">
        <v>30</v>
      </c>
      <c r="P267" s="53"/>
      <c r="Q267" s="54">
        <v>44281</v>
      </c>
      <c r="R267" s="54">
        <v>44281</v>
      </c>
      <c r="S267" s="55" t="s">
        <v>208</v>
      </c>
    </row>
    <row r="268" spans="1:19" x14ac:dyDescent="0.2">
      <c r="A268" s="46" t="s">
        <v>267</v>
      </c>
      <c r="B268" s="1">
        <f>C267</f>
        <v>0.6</v>
      </c>
      <c r="C268" s="1">
        <f>B268+D268</f>
        <v>1.6</v>
      </c>
      <c r="D268" s="1">
        <v>1</v>
      </c>
      <c r="E268" s="40">
        <v>492889</v>
      </c>
      <c r="F268" s="47">
        <v>0.86799999999999999</v>
      </c>
      <c r="G268" s="48">
        <v>1.2E-2</v>
      </c>
      <c r="H268" s="57">
        <v>2.3E-2</v>
      </c>
      <c r="I268" s="48">
        <v>4.5999999999999999E-2</v>
      </c>
      <c r="J268" s="48">
        <v>2.698</v>
      </c>
      <c r="K268" s="49"/>
      <c r="L268" s="57">
        <v>4.4169999999999998</v>
      </c>
      <c r="M268" s="51"/>
      <c r="N268" s="51"/>
      <c r="O268" s="52" t="s">
        <v>31</v>
      </c>
      <c r="P268" s="53">
        <v>1</v>
      </c>
      <c r="Q268" s="54">
        <v>44281</v>
      </c>
      <c r="R268" s="54">
        <v>44281</v>
      </c>
      <c r="S268" s="55" t="s">
        <v>208</v>
      </c>
    </row>
    <row r="269" spans="1:19" x14ac:dyDescent="0.2">
      <c r="A269" s="46" t="s">
        <v>267</v>
      </c>
      <c r="B269" s="1">
        <f>C268</f>
        <v>1.6</v>
      </c>
      <c r="C269" s="1">
        <f>B269+D269</f>
        <v>2.5</v>
      </c>
      <c r="D269" s="1">
        <v>0.9</v>
      </c>
      <c r="E269" s="40">
        <v>492890</v>
      </c>
      <c r="F269" s="47">
        <v>0.64800000000000002</v>
      </c>
      <c r="G269" s="48">
        <v>1.4E-2</v>
      </c>
      <c r="H269" s="57">
        <v>3.2000000000000001E-2</v>
      </c>
      <c r="I269" s="48">
        <v>4.9000000000000002E-2</v>
      </c>
      <c r="J269" s="48">
        <v>2.6779999999999999</v>
      </c>
      <c r="K269" s="49"/>
      <c r="L269" s="57">
        <v>1.9430000000000001</v>
      </c>
      <c r="M269" s="51"/>
      <c r="N269" s="51"/>
      <c r="O269" s="52" t="s">
        <v>31</v>
      </c>
      <c r="P269" s="53">
        <v>0.9</v>
      </c>
      <c r="Q269" s="54">
        <v>44281</v>
      </c>
      <c r="R269" s="54">
        <v>44281</v>
      </c>
      <c r="S269" s="55" t="s">
        <v>208</v>
      </c>
    </row>
    <row r="270" spans="1:19" x14ac:dyDescent="0.2">
      <c r="A270" s="46" t="s">
        <v>267</v>
      </c>
      <c r="B270" s="1">
        <f>C269</f>
        <v>2.5</v>
      </c>
      <c r="C270" s="1">
        <f>B270+D270</f>
        <v>3.3</v>
      </c>
      <c r="D270" s="1">
        <v>0.8</v>
      </c>
      <c r="E270" s="40">
        <v>492891</v>
      </c>
      <c r="F270" s="47">
        <v>15.223999999999998</v>
      </c>
      <c r="G270" s="48">
        <v>1.7709999999999999</v>
      </c>
      <c r="H270" s="57">
        <v>0.71599999999999997</v>
      </c>
      <c r="I270" s="48">
        <v>1.2589999999999999</v>
      </c>
      <c r="J270" s="48">
        <v>2.8679999999999999</v>
      </c>
      <c r="K270" s="49"/>
      <c r="L270" s="57">
        <v>72.870999999999995</v>
      </c>
      <c r="M270" s="51"/>
      <c r="N270" s="51"/>
      <c r="O270" s="52" t="s">
        <v>32</v>
      </c>
      <c r="P270" s="53"/>
      <c r="Q270" s="54">
        <v>44281</v>
      </c>
      <c r="R270" s="54">
        <v>44281</v>
      </c>
      <c r="S270" s="55" t="s">
        <v>208</v>
      </c>
    </row>
    <row r="271" spans="1:19" x14ac:dyDescent="0.2">
      <c r="A271" s="46" t="s">
        <v>268</v>
      </c>
      <c r="B271" s="1">
        <v>0</v>
      </c>
      <c r="C271" s="1">
        <f>D271</f>
        <v>0.8</v>
      </c>
      <c r="D271" s="1">
        <v>0.8</v>
      </c>
      <c r="E271" s="40">
        <v>494942</v>
      </c>
      <c r="F271" s="47">
        <v>5.694</v>
      </c>
      <c r="G271" s="48">
        <v>0.48699999999999999</v>
      </c>
      <c r="H271" s="57">
        <v>2.72</v>
      </c>
      <c r="I271" s="48">
        <v>6.0259999999999998</v>
      </c>
      <c r="J271" s="48">
        <v>2.8340000000000001</v>
      </c>
      <c r="K271" s="49"/>
      <c r="L271" s="57">
        <v>67.209999999999994</v>
      </c>
      <c r="M271" s="51"/>
      <c r="N271" s="51"/>
      <c r="O271" s="52" t="s">
        <v>31</v>
      </c>
      <c r="P271" s="53">
        <v>0.8</v>
      </c>
      <c r="Q271" s="54">
        <v>44292</v>
      </c>
      <c r="R271" s="54">
        <v>44292</v>
      </c>
      <c r="S271" s="55" t="s">
        <v>210</v>
      </c>
    </row>
    <row r="272" spans="1:19" x14ac:dyDescent="0.2">
      <c r="A272" s="46" t="s">
        <v>268</v>
      </c>
      <c r="B272" s="1">
        <f>C271</f>
        <v>0.8</v>
      </c>
      <c r="C272" s="1">
        <f>B272+D272</f>
        <v>1.9000000000000001</v>
      </c>
      <c r="D272" s="1">
        <v>1.1000000000000001</v>
      </c>
      <c r="E272" s="40">
        <v>494943</v>
      </c>
      <c r="F272" s="47">
        <v>15.551999999999998</v>
      </c>
      <c r="G272" s="48">
        <v>0.71199999999999997</v>
      </c>
      <c r="H272" s="57">
        <v>4.1509999999999998</v>
      </c>
      <c r="I272" s="48">
        <v>6.0960000000000001</v>
      </c>
      <c r="J272" s="48">
        <v>2.8719999999999999</v>
      </c>
      <c r="K272" s="49"/>
      <c r="L272" s="57">
        <v>73.816999999999993</v>
      </c>
      <c r="M272" s="51"/>
      <c r="N272" s="51"/>
      <c r="O272" s="52" t="s">
        <v>31</v>
      </c>
      <c r="P272" s="53">
        <v>1.1000000000000001</v>
      </c>
      <c r="Q272" s="54">
        <v>44292</v>
      </c>
      <c r="R272" s="54">
        <v>44292</v>
      </c>
      <c r="S272" s="55" t="s">
        <v>210</v>
      </c>
    </row>
    <row r="273" spans="1:19" x14ac:dyDescent="0.2">
      <c r="A273" s="46" t="s">
        <v>268</v>
      </c>
      <c r="B273" s="1">
        <f>C272</f>
        <v>1.9000000000000001</v>
      </c>
      <c r="C273" s="1">
        <f>B273+D273</f>
        <v>2.6</v>
      </c>
      <c r="D273" s="1">
        <v>0.7</v>
      </c>
      <c r="E273" s="40">
        <v>494944</v>
      </c>
      <c r="F273" s="47">
        <v>4.7</v>
      </c>
      <c r="G273" s="48">
        <v>4.7E-2</v>
      </c>
      <c r="H273" s="57">
        <v>0.26900000000000002</v>
      </c>
      <c r="I273" s="48">
        <v>1.1359999999999999</v>
      </c>
      <c r="J273" s="48">
        <v>2.8380000000000001</v>
      </c>
      <c r="K273" s="49"/>
      <c r="L273" s="57">
        <v>2.4209999999999998</v>
      </c>
      <c r="M273" s="51"/>
      <c r="N273" s="51"/>
      <c r="O273" s="52" t="s">
        <v>32</v>
      </c>
      <c r="P273" s="53"/>
      <c r="Q273" s="54">
        <v>44292</v>
      </c>
      <c r="R273" s="54">
        <v>44292</v>
      </c>
      <c r="S273" s="55" t="s">
        <v>210</v>
      </c>
    </row>
    <row r="274" spans="1:19" x14ac:dyDescent="0.2">
      <c r="A274" s="46" t="s">
        <v>268</v>
      </c>
      <c r="B274" s="1">
        <f>C273</f>
        <v>2.6</v>
      </c>
      <c r="C274" s="1">
        <f>B274+D274</f>
        <v>3.9000000000000004</v>
      </c>
      <c r="D274" s="1">
        <v>1.3</v>
      </c>
      <c r="E274" s="40">
        <v>494945</v>
      </c>
      <c r="F274" s="47">
        <v>0.26400000000000001</v>
      </c>
      <c r="G274" s="48">
        <v>1.6E-2</v>
      </c>
      <c r="H274" s="57">
        <v>1.8252899999999999E-2</v>
      </c>
      <c r="I274" s="48">
        <v>0.25900000000000001</v>
      </c>
      <c r="J274" s="57">
        <v>2.665</v>
      </c>
      <c r="K274" s="49"/>
      <c r="L274" s="57">
        <v>0.46100000000000002</v>
      </c>
      <c r="M274" s="51"/>
      <c r="N274" s="51"/>
      <c r="O274" s="52" t="s">
        <v>32</v>
      </c>
      <c r="P274" s="53"/>
      <c r="Q274" s="54">
        <v>44292</v>
      </c>
      <c r="R274" s="54">
        <v>44292</v>
      </c>
      <c r="S274" s="55" t="s">
        <v>210</v>
      </c>
    </row>
    <row r="275" spans="1:19" x14ac:dyDescent="0.2">
      <c r="A275" s="46" t="s">
        <v>269</v>
      </c>
      <c r="B275" s="1">
        <v>0</v>
      </c>
      <c r="C275" s="1">
        <f>D275</f>
        <v>0.5</v>
      </c>
      <c r="D275" s="1">
        <v>0.5</v>
      </c>
      <c r="E275" s="4">
        <v>495344</v>
      </c>
      <c r="F275" s="57">
        <v>0.3</v>
      </c>
      <c r="G275" s="57">
        <v>2.3E-2</v>
      </c>
      <c r="H275" s="57">
        <v>0.124</v>
      </c>
      <c r="I275" s="57">
        <v>0.311</v>
      </c>
      <c r="J275" s="57">
        <v>2.6549999999999998</v>
      </c>
      <c r="K275" s="49"/>
      <c r="L275" s="57">
        <v>1.0920000000000001</v>
      </c>
      <c r="M275" s="51"/>
      <c r="N275" s="51"/>
      <c r="O275" s="52" t="s">
        <v>30</v>
      </c>
      <c r="P275" s="53"/>
      <c r="Q275" s="54">
        <v>44294</v>
      </c>
      <c r="R275" s="54">
        <v>44294</v>
      </c>
      <c r="S275" s="55" t="s">
        <v>211</v>
      </c>
    </row>
    <row r="276" spans="1:19" x14ac:dyDescent="0.2">
      <c r="A276" s="46" t="s">
        <v>269</v>
      </c>
      <c r="B276" s="1">
        <f>C275</f>
        <v>0.5</v>
      </c>
      <c r="C276" s="1">
        <f>B276+D276</f>
        <v>1.4</v>
      </c>
      <c r="D276" s="1">
        <v>0.9</v>
      </c>
      <c r="E276" s="4">
        <v>495345</v>
      </c>
      <c r="F276" s="57">
        <v>11.01</v>
      </c>
      <c r="G276" s="57">
        <v>0.94699999999999995</v>
      </c>
      <c r="H276" s="57">
        <v>3.5249999999999999</v>
      </c>
      <c r="I276" s="57">
        <v>11.592000000000001</v>
      </c>
      <c r="J276" s="57">
        <v>2.8740000000000001</v>
      </c>
      <c r="K276" s="49"/>
      <c r="L276" s="57">
        <v>73.974999999999994</v>
      </c>
      <c r="M276" s="51"/>
      <c r="N276" s="51"/>
      <c r="O276" s="52" t="s">
        <v>31</v>
      </c>
      <c r="P276" s="53">
        <v>0.9</v>
      </c>
      <c r="Q276" s="54">
        <v>44294</v>
      </c>
      <c r="R276" s="54">
        <v>44294</v>
      </c>
      <c r="S276" s="55" t="s">
        <v>211</v>
      </c>
    </row>
    <row r="277" spans="1:19" x14ac:dyDescent="0.2">
      <c r="A277" s="46" t="s">
        <v>269</v>
      </c>
      <c r="B277" s="1">
        <f>C276</f>
        <v>1.4</v>
      </c>
      <c r="C277" s="1">
        <f>B277+D277</f>
        <v>2.5999999999999996</v>
      </c>
      <c r="D277" s="1">
        <v>1.2</v>
      </c>
      <c r="E277" s="4">
        <v>495346</v>
      </c>
      <c r="F277" s="57">
        <v>11.362</v>
      </c>
      <c r="G277" s="57">
        <v>0.191</v>
      </c>
      <c r="H277" s="57">
        <v>0.45600000000000002</v>
      </c>
      <c r="I277" s="57">
        <v>1.1220000000000001</v>
      </c>
      <c r="J277" s="57">
        <v>2.86</v>
      </c>
      <c r="K277" s="49"/>
      <c r="L277" s="57">
        <v>34.295000000000002</v>
      </c>
      <c r="M277" s="51"/>
      <c r="N277" s="51"/>
      <c r="O277" s="52" t="s">
        <v>31</v>
      </c>
      <c r="P277" s="53">
        <v>1.2</v>
      </c>
      <c r="Q277" s="54">
        <v>44294</v>
      </c>
      <c r="R277" s="54">
        <v>44294</v>
      </c>
      <c r="S277" s="55" t="s">
        <v>211</v>
      </c>
    </row>
    <row r="278" spans="1:19" x14ac:dyDescent="0.2">
      <c r="A278" s="46" t="s">
        <v>269</v>
      </c>
      <c r="B278" s="1">
        <f>C277</f>
        <v>2.5999999999999996</v>
      </c>
      <c r="C278" s="1">
        <f>B278+D278</f>
        <v>3.8999999999999995</v>
      </c>
      <c r="D278" s="1">
        <v>1.3</v>
      </c>
      <c r="E278" s="4">
        <v>495347</v>
      </c>
      <c r="F278" s="57">
        <v>2.016</v>
      </c>
      <c r="G278" s="57">
        <v>2.7E-2</v>
      </c>
      <c r="H278" s="57">
        <v>0.11600000000000001</v>
      </c>
      <c r="I278" s="57">
        <v>6.0999999999999999E-2</v>
      </c>
      <c r="J278" s="57">
        <v>2.738</v>
      </c>
      <c r="K278" s="49"/>
      <c r="L278" s="57">
        <v>9.8290000000000006</v>
      </c>
      <c r="M278" s="51"/>
      <c r="N278" s="51"/>
      <c r="O278" s="52" t="s">
        <v>32</v>
      </c>
      <c r="P278" s="53"/>
      <c r="Q278" s="54">
        <v>44294</v>
      </c>
      <c r="R278" s="54">
        <v>44294</v>
      </c>
      <c r="S278" s="55" t="s">
        <v>211</v>
      </c>
    </row>
    <row r="279" spans="1:19" x14ac:dyDescent="0.2">
      <c r="A279" s="46" t="s">
        <v>270</v>
      </c>
      <c r="B279" s="1">
        <v>0</v>
      </c>
      <c r="C279" s="1">
        <f>D279</f>
        <v>1.3</v>
      </c>
      <c r="D279" s="1">
        <v>1.3</v>
      </c>
      <c r="E279" s="4">
        <v>496950</v>
      </c>
      <c r="F279" s="18">
        <v>13.978</v>
      </c>
      <c r="G279" s="18">
        <v>0.33</v>
      </c>
      <c r="H279" s="18">
        <v>0.29099999999999998</v>
      </c>
      <c r="I279" s="18">
        <v>1.266</v>
      </c>
      <c r="J279" s="18">
        <v>2.8610000000000002</v>
      </c>
      <c r="L279" s="18">
        <v>10.951000000000001</v>
      </c>
      <c r="O279" s="4" t="s">
        <v>30</v>
      </c>
      <c r="Q279" s="28">
        <v>44304</v>
      </c>
      <c r="R279" s="28">
        <v>44304</v>
      </c>
      <c r="S279" s="5" t="s">
        <v>287</v>
      </c>
    </row>
    <row r="280" spans="1:19" x14ac:dyDescent="0.2">
      <c r="A280" s="46" t="s">
        <v>270</v>
      </c>
      <c r="B280" s="1">
        <f>C279</f>
        <v>1.3</v>
      </c>
      <c r="C280" s="1">
        <f>B280+D280</f>
        <v>2.2000000000000002</v>
      </c>
      <c r="D280" s="1">
        <v>0.9</v>
      </c>
      <c r="E280" s="4">
        <v>496951</v>
      </c>
      <c r="F280" s="18">
        <v>1.77</v>
      </c>
      <c r="G280" s="18">
        <v>0.61799999999999999</v>
      </c>
      <c r="H280" s="18">
        <v>0.16300000000000001</v>
      </c>
      <c r="I280" s="18">
        <v>1.153</v>
      </c>
      <c r="J280" s="18">
        <v>2.7410000000000001</v>
      </c>
      <c r="L280" s="18">
        <v>7.9009999999999998</v>
      </c>
      <c r="O280" s="4" t="s">
        <v>31</v>
      </c>
      <c r="P280" s="27">
        <v>0.9</v>
      </c>
      <c r="Q280" s="28">
        <v>44304</v>
      </c>
      <c r="R280" s="28">
        <v>44304</v>
      </c>
      <c r="S280" s="5" t="s">
        <v>287</v>
      </c>
    </row>
    <row r="281" spans="1:19" x14ac:dyDescent="0.2">
      <c r="A281" s="46" t="s">
        <v>270</v>
      </c>
      <c r="B281" s="1">
        <f>C280</f>
        <v>2.2000000000000002</v>
      </c>
      <c r="C281" s="1">
        <f>B281+D281</f>
        <v>2.7</v>
      </c>
      <c r="D281" s="1">
        <v>0.5</v>
      </c>
      <c r="E281" s="4">
        <v>496952</v>
      </c>
      <c r="F281" s="18">
        <v>4.1580000000000004</v>
      </c>
      <c r="G281" s="18">
        <v>0.126</v>
      </c>
      <c r="H281" s="18">
        <v>0.21</v>
      </c>
      <c r="I281" s="18">
        <v>0.61899999999999999</v>
      </c>
      <c r="J281" s="18">
        <v>2.8340000000000001</v>
      </c>
      <c r="L281" s="18">
        <v>10.678000000000001</v>
      </c>
      <c r="O281" s="4" t="s">
        <v>31</v>
      </c>
      <c r="P281" s="27">
        <v>0.5</v>
      </c>
      <c r="Q281" s="28">
        <v>44304</v>
      </c>
      <c r="R281" s="28">
        <v>44304</v>
      </c>
      <c r="S281" s="5" t="s">
        <v>287</v>
      </c>
    </row>
    <row r="282" spans="1:19" x14ac:dyDescent="0.2">
      <c r="A282" s="46" t="s">
        <v>270</v>
      </c>
      <c r="B282" s="1">
        <f>C281</f>
        <v>2.7</v>
      </c>
      <c r="C282" s="1">
        <f>B282+D282</f>
        <v>3.8000000000000003</v>
      </c>
      <c r="D282" s="1">
        <v>1.1000000000000001</v>
      </c>
      <c r="E282" s="4">
        <v>496953</v>
      </c>
      <c r="F282" s="18">
        <v>0.47199999999999998</v>
      </c>
      <c r="G282" s="18">
        <v>1.7999999999999999E-2</v>
      </c>
      <c r="H282" s="18">
        <v>3.9E-2</v>
      </c>
      <c r="I282" s="18">
        <v>5.1999999999999998E-2</v>
      </c>
      <c r="J282" s="18">
        <v>2.6680000000000001</v>
      </c>
      <c r="L282" s="18">
        <v>0.57199999999999995</v>
      </c>
      <c r="O282" s="4" t="s">
        <v>32</v>
      </c>
      <c r="Q282" s="28">
        <v>44304</v>
      </c>
      <c r="R282" s="28">
        <v>44304</v>
      </c>
      <c r="S282" s="5" t="s">
        <v>287</v>
      </c>
    </row>
    <row r="283" spans="1:19" x14ac:dyDescent="0.2">
      <c r="A283" s="46" t="s">
        <v>271</v>
      </c>
      <c r="B283" s="1">
        <v>0</v>
      </c>
      <c r="C283" s="1">
        <f>D283</f>
        <v>1.4</v>
      </c>
      <c r="D283" s="1">
        <v>1.4</v>
      </c>
      <c r="E283" s="4">
        <v>497416</v>
      </c>
      <c r="F283" s="18">
        <v>4.6739999999999995</v>
      </c>
      <c r="G283" s="18">
        <v>4.2999999999999997E-2</v>
      </c>
      <c r="H283" s="18">
        <v>0.114</v>
      </c>
      <c r="I283" s="18">
        <v>0.875</v>
      </c>
      <c r="J283" s="18">
        <v>2.8410000000000002</v>
      </c>
      <c r="L283" s="18">
        <v>30.360999999999997</v>
      </c>
      <c r="O283" s="4" t="s">
        <v>30</v>
      </c>
      <c r="Q283" s="28">
        <v>44307</v>
      </c>
      <c r="R283" s="28">
        <v>44307</v>
      </c>
      <c r="S283" s="5" t="s">
        <v>288</v>
      </c>
    </row>
    <row r="284" spans="1:19" x14ac:dyDescent="0.2">
      <c r="A284" s="46" t="s">
        <v>271</v>
      </c>
      <c r="B284" s="1">
        <f>C283</f>
        <v>1.4</v>
      </c>
      <c r="C284" s="1">
        <f>B284+D284</f>
        <v>2.0999999999999996</v>
      </c>
      <c r="D284" s="1">
        <v>0.7</v>
      </c>
      <c r="E284" s="4">
        <v>497417</v>
      </c>
      <c r="F284" s="18">
        <v>10.618000000000002</v>
      </c>
      <c r="G284" s="18">
        <v>1.18</v>
      </c>
      <c r="H284" s="18">
        <v>4.4980000000000002</v>
      </c>
      <c r="I284" s="18">
        <v>5.8010000000000002</v>
      </c>
      <c r="J284" s="18">
        <v>2.8679999999999999</v>
      </c>
      <c r="L284" s="18">
        <v>116.93899999999999</v>
      </c>
      <c r="O284" s="4" t="s">
        <v>31</v>
      </c>
      <c r="P284" s="27">
        <v>0.7</v>
      </c>
      <c r="Q284" s="28">
        <v>44307</v>
      </c>
      <c r="R284" s="28">
        <v>44307</v>
      </c>
      <c r="S284" s="5" t="s">
        <v>288</v>
      </c>
    </row>
    <row r="285" spans="1:19" x14ac:dyDescent="0.2">
      <c r="A285" s="46" t="s">
        <v>271</v>
      </c>
      <c r="B285" s="1">
        <f>C284</f>
        <v>2.0999999999999996</v>
      </c>
      <c r="C285" s="1">
        <f>B285+D285</f>
        <v>2.8</v>
      </c>
      <c r="D285" s="1">
        <v>0.7</v>
      </c>
      <c r="E285" s="4">
        <v>497418</v>
      </c>
      <c r="F285" s="18">
        <v>3.4</v>
      </c>
      <c r="G285" s="18">
        <v>0.44800000000000001</v>
      </c>
      <c r="H285" s="18">
        <v>0.92900000000000005</v>
      </c>
      <c r="I285" s="18">
        <v>1.262</v>
      </c>
      <c r="J285" s="18">
        <v>2.8119999999999998</v>
      </c>
      <c r="L285" s="18">
        <v>29.417000000000002</v>
      </c>
      <c r="O285" s="4" t="s">
        <v>31</v>
      </c>
      <c r="P285" s="27">
        <v>0.7</v>
      </c>
      <c r="Q285" s="28">
        <v>44307</v>
      </c>
      <c r="R285" s="28">
        <v>44307</v>
      </c>
      <c r="S285" s="5" t="s">
        <v>288</v>
      </c>
    </row>
    <row r="286" spans="1:19" x14ac:dyDescent="0.2">
      <c r="A286" s="46" t="s">
        <v>271</v>
      </c>
      <c r="B286" s="1">
        <f>C285</f>
        <v>2.8</v>
      </c>
      <c r="C286" s="1">
        <f>B286+D286</f>
        <v>4.0999999999999996</v>
      </c>
      <c r="D286" s="1">
        <v>1.3</v>
      </c>
      <c r="E286" s="4">
        <v>497419</v>
      </c>
      <c r="F286" s="18">
        <v>4.968</v>
      </c>
      <c r="G286" s="18">
        <v>2.4E-2</v>
      </c>
      <c r="H286" s="18">
        <v>1.2E-2</v>
      </c>
      <c r="I286" s="18">
        <v>0.02</v>
      </c>
      <c r="J286" s="18">
        <v>2.8479999999999999</v>
      </c>
      <c r="L286" s="18">
        <v>3.2760000000000002</v>
      </c>
      <c r="O286" s="4" t="s">
        <v>32</v>
      </c>
      <c r="Q286" s="28">
        <v>44307</v>
      </c>
      <c r="R286" s="28">
        <v>44307</v>
      </c>
      <c r="S286" s="5" t="s">
        <v>288</v>
      </c>
    </row>
    <row r="287" spans="1:19" x14ac:dyDescent="0.2">
      <c r="A287" s="46" t="s">
        <v>272</v>
      </c>
      <c r="B287" s="1">
        <v>0</v>
      </c>
      <c r="C287" s="1">
        <f>D287</f>
        <v>1.6</v>
      </c>
      <c r="D287" s="1">
        <v>1.6</v>
      </c>
      <c r="E287" s="4">
        <v>497995</v>
      </c>
      <c r="F287" s="18">
        <v>1.984</v>
      </c>
      <c r="G287" s="18">
        <v>4.7E-2</v>
      </c>
      <c r="H287" s="18">
        <v>7.0000000000000007E-2</v>
      </c>
      <c r="I287" s="18">
        <v>0.47</v>
      </c>
      <c r="J287" s="18">
        <v>2.742</v>
      </c>
      <c r="L287" s="18">
        <v>5.2910000000000004</v>
      </c>
      <c r="O287" s="4" t="s">
        <v>30</v>
      </c>
      <c r="Q287" s="28">
        <v>44310</v>
      </c>
      <c r="R287" s="28">
        <v>44310</v>
      </c>
      <c r="S287" s="5" t="s">
        <v>289</v>
      </c>
    </row>
    <row r="288" spans="1:19" x14ac:dyDescent="0.2">
      <c r="A288" s="46" t="s">
        <v>272</v>
      </c>
      <c r="B288" s="1">
        <f>C287</f>
        <v>1.6</v>
      </c>
      <c r="C288" s="1">
        <f>B288+D288</f>
        <v>2.2999999999999998</v>
      </c>
      <c r="D288" s="1">
        <v>0.7</v>
      </c>
      <c r="E288" s="4">
        <v>497996</v>
      </c>
      <c r="F288" s="18">
        <v>5.7720000000000002</v>
      </c>
      <c r="G288" s="18">
        <v>2.1659999999999999</v>
      </c>
      <c r="H288" s="18">
        <v>0.71599999999999997</v>
      </c>
      <c r="I288" s="18">
        <v>4.4109999999999996</v>
      </c>
      <c r="J288" s="18">
        <v>2.8380000000000001</v>
      </c>
      <c r="L288" s="18">
        <v>37.770000000000003</v>
      </c>
      <c r="O288" s="4" t="s">
        <v>31</v>
      </c>
      <c r="P288" s="27">
        <v>0.7</v>
      </c>
      <c r="Q288" s="28">
        <v>44310</v>
      </c>
      <c r="R288" s="28">
        <v>44310</v>
      </c>
      <c r="S288" s="5" t="s">
        <v>289</v>
      </c>
    </row>
    <row r="289" spans="1:19" x14ac:dyDescent="0.2">
      <c r="A289" s="46" t="s">
        <v>272</v>
      </c>
      <c r="B289" s="1">
        <f>C288</f>
        <v>2.2999999999999998</v>
      </c>
      <c r="C289" s="1">
        <f>B289+D289</f>
        <v>3.3</v>
      </c>
      <c r="D289" s="1">
        <v>1</v>
      </c>
      <c r="E289" s="4">
        <v>497998</v>
      </c>
      <c r="F289" s="18">
        <v>0.95200000000000007</v>
      </c>
      <c r="G289" s="18">
        <v>0.04</v>
      </c>
      <c r="H289" s="18">
        <v>4.4999999999999998E-2</v>
      </c>
      <c r="I289" s="18">
        <v>0.19500000000000001</v>
      </c>
      <c r="J289" s="18">
        <v>2.7080000000000002</v>
      </c>
      <c r="L289" s="18">
        <v>0.48199999999999998</v>
      </c>
      <c r="O289" s="4" t="s">
        <v>32</v>
      </c>
      <c r="Q289" s="28">
        <v>44310</v>
      </c>
      <c r="R289" s="28">
        <v>44310</v>
      </c>
      <c r="S289" s="5" t="s">
        <v>289</v>
      </c>
    </row>
    <row r="290" spans="1:19" x14ac:dyDescent="0.2">
      <c r="A290" s="46" t="s">
        <v>273</v>
      </c>
      <c r="B290" s="1">
        <v>0</v>
      </c>
      <c r="C290" s="1">
        <f>D290</f>
        <v>1.9</v>
      </c>
      <c r="D290" s="1">
        <v>1.9</v>
      </c>
      <c r="E290" s="4">
        <v>498250</v>
      </c>
      <c r="F290" s="18">
        <v>1.53</v>
      </c>
      <c r="G290" s="18">
        <v>1.4E-2</v>
      </c>
      <c r="H290" s="18">
        <v>3.6999999999999998E-2</v>
      </c>
      <c r="I290" s="18">
        <v>3.1E-2</v>
      </c>
      <c r="J290" s="18">
        <v>2.7410000000000001</v>
      </c>
      <c r="L290" s="18">
        <v>8.6379999999999999</v>
      </c>
      <c r="O290" s="4" t="s">
        <v>30</v>
      </c>
      <c r="Q290" s="28">
        <v>44312</v>
      </c>
      <c r="R290" s="28">
        <v>44312</v>
      </c>
      <c r="S290" s="5" t="s">
        <v>290</v>
      </c>
    </row>
    <row r="291" spans="1:19" x14ac:dyDescent="0.2">
      <c r="A291" s="46" t="s">
        <v>273</v>
      </c>
      <c r="B291" s="1">
        <f>C290</f>
        <v>1.9</v>
      </c>
      <c r="C291" s="1">
        <f>B291+D291</f>
        <v>2.5</v>
      </c>
      <c r="D291" s="1">
        <v>0.6</v>
      </c>
      <c r="E291" s="4">
        <v>498251</v>
      </c>
      <c r="F291" s="18">
        <v>4.6399999999999997</v>
      </c>
      <c r="G291" s="18">
        <v>0.36199999999999999</v>
      </c>
      <c r="H291" s="18">
        <v>0.54800000000000004</v>
      </c>
      <c r="I291" s="18">
        <v>4.1849999999999996</v>
      </c>
      <c r="J291" s="18">
        <v>2.8580000000000001</v>
      </c>
      <c r="L291" s="18">
        <v>32.72</v>
      </c>
      <c r="O291" s="4" t="s">
        <v>31</v>
      </c>
      <c r="P291" s="27">
        <v>0.6</v>
      </c>
      <c r="Q291" s="28">
        <v>44312</v>
      </c>
      <c r="R291" s="28">
        <v>44312</v>
      </c>
      <c r="S291" s="5" t="s">
        <v>290</v>
      </c>
    </row>
    <row r="292" spans="1:19" x14ac:dyDescent="0.2">
      <c r="A292" s="46" t="s">
        <v>273</v>
      </c>
      <c r="B292" s="1">
        <f>C291</f>
        <v>2.5</v>
      </c>
      <c r="C292" s="1">
        <f>B292+D292</f>
        <v>3.4</v>
      </c>
      <c r="D292" s="1">
        <v>0.9</v>
      </c>
      <c r="E292" s="4">
        <v>498252</v>
      </c>
      <c r="F292" s="18">
        <v>0.26</v>
      </c>
      <c r="G292" s="18">
        <v>4.2000000000000003E-2</v>
      </c>
      <c r="H292" s="18">
        <v>9.7000000000000003E-2</v>
      </c>
      <c r="I292" s="18">
        <v>0.56399999999999995</v>
      </c>
      <c r="J292" s="18">
        <v>2.5659999999999998</v>
      </c>
      <c r="L292" s="18">
        <v>4.6209999999999996</v>
      </c>
      <c r="O292" s="4" t="s">
        <v>32</v>
      </c>
      <c r="Q292" s="28">
        <v>44312</v>
      </c>
      <c r="R292" s="28">
        <v>44312</v>
      </c>
      <c r="S292" s="5" t="s">
        <v>290</v>
      </c>
    </row>
    <row r="293" spans="1:19" x14ac:dyDescent="0.2">
      <c r="A293" s="46" t="s">
        <v>274</v>
      </c>
      <c r="B293" s="1">
        <v>0</v>
      </c>
      <c r="C293" s="1">
        <f>D293</f>
        <v>1.2</v>
      </c>
      <c r="D293" s="1">
        <v>1.2</v>
      </c>
      <c r="E293" s="4">
        <v>498571</v>
      </c>
      <c r="F293" s="18">
        <v>1.6640000000000001</v>
      </c>
      <c r="G293" s="18">
        <v>7.1999999999999995E-2</v>
      </c>
      <c r="H293" s="18">
        <v>0.17499999999999999</v>
      </c>
      <c r="I293" s="18">
        <v>1.0029999999999999</v>
      </c>
      <c r="J293" s="18">
        <v>2.7469999999999999</v>
      </c>
      <c r="L293" s="18">
        <v>9.4429999999999996</v>
      </c>
      <c r="O293" s="4" t="s">
        <v>30</v>
      </c>
      <c r="Q293" s="28">
        <v>44314</v>
      </c>
      <c r="R293" s="28">
        <v>44314</v>
      </c>
      <c r="S293" s="5" t="s">
        <v>291</v>
      </c>
    </row>
    <row r="294" spans="1:19" x14ac:dyDescent="0.2">
      <c r="A294" s="46" t="s">
        <v>274</v>
      </c>
      <c r="B294" s="1">
        <f>C293</f>
        <v>1.2</v>
      </c>
      <c r="C294" s="1">
        <f>B294+D294</f>
        <v>1.7999999999999998</v>
      </c>
      <c r="D294" s="1">
        <v>0.6</v>
      </c>
      <c r="E294" s="4">
        <v>498572</v>
      </c>
      <c r="F294" s="18">
        <v>0.69200000000000006</v>
      </c>
      <c r="G294" s="18">
        <v>5.1999999999999998E-2</v>
      </c>
      <c r="H294" s="18">
        <v>0.27300000000000002</v>
      </c>
      <c r="I294" s="18">
        <v>0.88800000000000001</v>
      </c>
      <c r="J294" s="18">
        <v>2.6686999999999999</v>
      </c>
      <c r="L294" s="18">
        <v>9.7330000000000005</v>
      </c>
      <c r="O294" s="4" t="s">
        <v>31</v>
      </c>
      <c r="P294" s="1">
        <v>0.6</v>
      </c>
      <c r="Q294" s="28">
        <v>44314</v>
      </c>
      <c r="R294" s="28">
        <v>44314</v>
      </c>
      <c r="S294" s="5" t="s">
        <v>291</v>
      </c>
    </row>
    <row r="295" spans="1:19" x14ac:dyDescent="0.2">
      <c r="A295" s="46" t="s">
        <v>274</v>
      </c>
      <c r="B295" s="1">
        <f>C294</f>
        <v>1.7999999999999998</v>
      </c>
      <c r="C295" s="1">
        <f>B295+D295</f>
        <v>2.2999999999999998</v>
      </c>
      <c r="D295" s="1">
        <v>0.5</v>
      </c>
      <c r="E295" s="4">
        <v>498573</v>
      </c>
      <c r="F295" s="18">
        <v>1.6080000000000001</v>
      </c>
      <c r="G295" s="18">
        <v>0.59399999999999997</v>
      </c>
      <c r="H295" s="18">
        <v>0.755</v>
      </c>
      <c r="I295" s="18">
        <v>3.6419999999999999</v>
      </c>
      <c r="J295" s="18">
        <v>2.742</v>
      </c>
      <c r="L295" s="18">
        <v>19.916</v>
      </c>
      <c r="O295" s="4" t="s">
        <v>31</v>
      </c>
      <c r="P295" s="1">
        <v>0.5</v>
      </c>
      <c r="Q295" s="28">
        <v>44314</v>
      </c>
      <c r="R295" s="28">
        <v>44314</v>
      </c>
      <c r="S295" s="5" t="s">
        <v>291</v>
      </c>
    </row>
    <row r="296" spans="1:19" x14ac:dyDescent="0.2">
      <c r="A296" s="46" t="s">
        <v>274</v>
      </c>
      <c r="B296" s="1">
        <f>C295</f>
        <v>2.2999999999999998</v>
      </c>
      <c r="C296" s="1">
        <f>B296+D296</f>
        <v>2.5</v>
      </c>
      <c r="D296" s="1">
        <v>0.2</v>
      </c>
      <c r="E296" s="4">
        <v>498574</v>
      </c>
      <c r="F296" s="18">
        <v>3.0580000000000003</v>
      </c>
      <c r="G296" s="18">
        <v>0.193</v>
      </c>
      <c r="H296" s="18">
        <v>0.34499999999999997</v>
      </c>
      <c r="I296" s="18">
        <v>1.0980000000000001</v>
      </c>
      <c r="J296" s="18">
        <v>2.8180000000000001</v>
      </c>
      <c r="L296" s="18">
        <v>10.689</v>
      </c>
      <c r="O296" s="4" t="s">
        <v>31</v>
      </c>
      <c r="P296" s="1">
        <v>0.2</v>
      </c>
      <c r="Q296" s="28">
        <v>44314</v>
      </c>
      <c r="R296" s="28">
        <v>44314</v>
      </c>
      <c r="S296" s="5" t="s">
        <v>291</v>
      </c>
    </row>
    <row r="297" spans="1:19" x14ac:dyDescent="0.2">
      <c r="A297" s="46" t="s">
        <v>274</v>
      </c>
      <c r="B297" s="1">
        <f>C296</f>
        <v>2.5</v>
      </c>
      <c r="C297" s="1">
        <f>B297+D297</f>
        <v>4.0999999999999996</v>
      </c>
      <c r="D297" s="1">
        <v>1.6</v>
      </c>
      <c r="E297" s="4">
        <v>498575</v>
      </c>
      <c r="F297" s="18">
        <v>0.442</v>
      </c>
      <c r="G297" s="18">
        <v>2.7E-2</v>
      </c>
      <c r="H297" s="18">
        <v>5.2999999999999999E-2</v>
      </c>
      <c r="I297" s="18">
        <v>0.21</v>
      </c>
      <c r="J297" s="18">
        <v>2.6779999999999999</v>
      </c>
      <c r="L297" s="18">
        <v>2.1869999999999998</v>
      </c>
      <c r="O297" s="4" t="s">
        <v>32</v>
      </c>
      <c r="Q297" s="28">
        <v>44314</v>
      </c>
      <c r="R297" s="28">
        <v>44314</v>
      </c>
      <c r="S297" s="5" t="s">
        <v>291</v>
      </c>
    </row>
    <row r="298" spans="1:19" x14ac:dyDescent="0.2">
      <c r="A298" s="46" t="s">
        <v>275</v>
      </c>
      <c r="B298" s="1">
        <v>0</v>
      </c>
      <c r="C298" s="1">
        <f>D298</f>
        <v>0.9</v>
      </c>
      <c r="D298" s="1">
        <v>0.9</v>
      </c>
      <c r="E298" s="4">
        <v>499045</v>
      </c>
      <c r="F298" s="18">
        <v>5.5339999999999998</v>
      </c>
      <c r="G298" s="18">
        <v>3.6999999999999998E-2</v>
      </c>
      <c r="H298" s="18">
        <v>7.0000000000000007E-2</v>
      </c>
      <c r="I298" s="18">
        <v>3.9E-2</v>
      </c>
      <c r="J298" s="18">
        <v>2.8380000000000001</v>
      </c>
      <c r="L298" s="18">
        <v>58.365000000000002</v>
      </c>
      <c r="O298" s="4" t="s">
        <v>30</v>
      </c>
      <c r="Q298" s="28">
        <v>44316</v>
      </c>
      <c r="R298" s="28">
        <v>44316</v>
      </c>
      <c r="S298" s="5" t="s">
        <v>319</v>
      </c>
    </row>
    <row r="299" spans="1:19" x14ac:dyDescent="0.2">
      <c r="A299" s="46" t="s">
        <v>275</v>
      </c>
      <c r="B299" s="1">
        <f>C298</f>
        <v>0.9</v>
      </c>
      <c r="C299" s="1">
        <f>B299+D299</f>
        <v>1.8</v>
      </c>
      <c r="D299" s="1">
        <v>0.9</v>
      </c>
      <c r="E299" s="4">
        <v>499046</v>
      </c>
      <c r="F299" s="18">
        <v>4.17</v>
      </c>
      <c r="G299" s="18">
        <v>4.9000000000000002E-2</v>
      </c>
      <c r="H299" s="18">
        <v>1.9E-2</v>
      </c>
      <c r="I299" s="18">
        <v>4.5999999999999999E-2</v>
      </c>
      <c r="J299" s="18">
        <v>2.84</v>
      </c>
      <c r="L299" s="18">
        <v>16.568999999999999</v>
      </c>
      <c r="O299" s="4" t="s">
        <v>30</v>
      </c>
      <c r="Q299" s="28">
        <v>44316</v>
      </c>
      <c r="R299" s="28">
        <v>44316</v>
      </c>
      <c r="S299" s="5" t="s">
        <v>319</v>
      </c>
    </row>
    <row r="300" spans="1:19" x14ac:dyDescent="0.2">
      <c r="A300" s="46" t="s">
        <v>275</v>
      </c>
      <c r="B300" s="1">
        <f>C299</f>
        <v>1.8</v>
      </c>
      <c r="C300" s="1">
        <f>B300+D300</f>
        <v>2.8</v>
      </c>
      <c r="D300" s="1">
        <v>1</v>
      </c>
      <c r="E300" s="4">
        <v>499047</v>
      </c>
      <c r="F300" s="18">
        <v>1.46</v>
      </c>
      <c r="G300" s="18">
        <v>0.41099999999999998</v>
      </c>
      <c r="H300" s="18">
        <v>0.16500000000000001</v>
      </c>
      <c r="I300" s="18">
        <v>2.3580000000000001</v>
      </c>
      <c r="J300" s="18">
        <v>2.7410000000000001</v>
      </c>
      <c r="L300" s="18">
        <v>10.919</v>
      </c>
      <c r="O300" s="4" t="s">
        <v>30</v>
      </c>
      <c r="Q300" s="28">
        <v>44316</v>
      </c>
      <c r="R300" s="28">
        <v>44316</v>
      </c>
      <c r="S300" s="5" t="s">
        <v>319</v>
      </c>
    </row>
    <row r="301" spans="1:19" x14ac:dyDescent="0.2">
      <c r="A301" s="46" t="s">
        <v>275</v>
      </c>
      <c r="B301" s="1">
        <f>C300</f>
        <v>2.8</v>
      </c>
      <c r="C301" s="1">
        <f>B301+D301</f>
        <v>3.4</v>
      </c>
      <c r="D301" s="1">
        <v>0.6</v>
      </c>
      <c r="E301" s="4">
        <v>499048</v>
      </c>
      <c r="F301" s="18">
        <v>3.492</v>
      </c>
      <c r="G301" s="18">
        <v>0.46100000000000002</v>
      </c>
      <c r="H301" s="18">
        <v>0.66600000000000004</v>
      </c>
      <c r="I301" s="18">
        <v>4.3099999999999996</v>
      </c>
      <c r="J301" s="18">
        <v>2.8180000000000001</v>
      </c>
      <c r="L301" s="18">
        <v>18.061</v>
      </c>
      <c r="O301" s="4" t="s">
        <v>31</v>
      </c>
      <c r="P301" s="27">
        <v>0.6</v>
      </c>
      <c r="Q301" s="28">
        <v>44316</v>
      </c>
      <c r="R301" s="28">
        <v>44316</v>
      </c>
      <c r="S301" s="5" t="s">
        <v>319</v>
      </c>
    </row>
    <row r="302" spans="1:19" ht="13.5" customHeight="1" x14ac:dyDescent="0.2">
      <c r="A302" s="46" t="s">
        <v>276</v>
      </c>
      <c r="B302" s="1">
        <v>0</v>
      </c>
      <c r="C302" s="1">
        <f>D302</f>
        <v>1.4</v>
      </c>
      <c r="D302" s="1">
        <v>1.4</v>
      </c>
      <c r="E302" s="4">
        <v>499181</v>
      </c>
      <c r="F302" s="18">
        <v>2.306</v>
      </c>
      <c r="G302" s="18">
        <v>0.11</v>
      </c>
      <c r="H302" s="18">
        <v>0.36799999999999999</v>
      </c>
      <c r="I302" s="18">
        <v>0.90900000000000003</v>
      </c>
      <c r="J302" s="18">
        <v>2.7480000000000002</v>
      </c>
      <c r="L302" s="18">
        <v>21.385000000000002</v>
      </c>
      <c r="O302" s="4" t="s">
        <v>30</v>
      </c>
      <c r="Q302" s="28">
        <v>44323</v>
      </c>
      <c r="R302" s="28">
        <v>44323</v>
      </c>
      <c r="S302" s="5" t="s">
        <v>318</v>
      </c>
    </row>
    <row r="303" spans="1:19" ht="13.5" customHeight="1" x14ac:dyDescent="0.2">
      <c r="A303" s="46" t="s">
        <v>276</v>
      </c>
      <c r="B303" s="1">
        <f>C302</f>
        <v>1.4</v>
      </c>
      <c r="C303" s="1">
        <f>B303+D303</f>
        <v>2.8</v>
      </c>
      <c r="D303" s="1">
        <v>1.4</v>
      </c>
      <c r="E303" s="4">
        <v>499182</v>
      </c>
      <c r="F303" s="18">
        <v>3.472</v>
      </c>
      <c r="G303" s="18">
        <v>0.19600000000000001</v>
      </c>
      <c r="H303" s="18">
        <v>0.96799999999999997</v>
      </c>
      <c r="I303" s="18">
        <v>1.04</v>
      </c>
      <c r="J303" s="18">
        <v>2.8130000000000002</v>
      </c>
      <c r="L303" s="18">
        <v>28.56</v>
      </c>
      <c r="O303" s="4" t="s">
        <v>30</v>
      </c>
      <c r="Q303" s="28">
        <v>44323</v>
      </c>
      <c r="R303" s="28">
        <v>44323</v>
      </c>
      <c r="S303" s="5" t="s">
        <v>318</v>
      </c>
    </row>
    <row r="304" spans="1:19" ht="13.5" customHeight="1" x14ac:dyDescent="0.2">
      <c r="A304" s="46" t="s">
        <v>276</v>
      </c>
      <c r="B304" s="1">
        <f>C303</f>
        <v>2.8</v>
      </c>
      <c r="C304" s="1">
        <f>B304+D304</f>
        <v>3.5</v>
      </c>
      <c r="D304" s="1">
        <v>0.7</v>
      </c>
      <c r="E304" s="4">
        <v>499183</v>
      </c>
      <c r="F304" s="18">
        <v>2.0880000000000001</v>
      </c>
      <c r="G304" s="18">
        <v>0.106</v>
      </c>
      <c r="H304" s="18">
        <v>0.4</v>
      </c>
      <c r="I304" s="18">
        <v>0.73699999999999999</v>
      </c>
      <c r="J304" s="18">
        <v>2.742</v>
      </c>
      <c r="L304" s="18">
        <v>22.047000000000001</v>
      </c>
      <c r="O304" s="4" t="s">
        <v>31</v>
      </c>
      <c r="P304" s="27">
        <v>0.7</v>
      </c>
      <c r="Q304" s="28">
        <v>44323</v>
      </c>
      <c r="R304" s="28">
        <v>44323</v>
      </c>
      <c r="S304" s="5" t="s">
        <v>318</v>
      </c>
    </row>
    <row r="305" spans="1:19" x14ac:dyDescent="0.2">
      <c r="A305" s="46" t="s">
        <v>277</v>
      </c>
      <c r="B305" s="1">
        <v>0</v>
      </c>
      <c r="C305" s="1">
        <f>D305</f>
        <v>1.2</v>
      </c>
      <c r="D305" s="1">
        <v>1.2</v>
      </c>
      <c r="E305" s="4">
        <v>499370</v>
      </c>
      <c r="F305" s="18">
        <v>0.40800000000000003</v>
      </c>
      <c r="G305" s="18">
        <v>2.1999999999999999E-2</v>
      </c>
      <c r="H305" s="18">
        <v>0.122</v>
      </c>
      <c r="I305" s="18">
        <v>0.41599999999999998</v>
      </c>
      <c r="J305" s="18">
        <v>2.6869999999999998</v>
      </c>
      <c r="L305" s="18">
        <v>0.871</v>
      </c>
      <c r="O305" s="4" t="s">
        <v>30</v>
      </c>
      <c r="Q305" s="28">
        <v>44318</v>
      </c>
      <c r="R305" s="28">
        <v>44318</v>
      </c>
      <c r="S305" s="5" t="s">
        <v>317</v>
      </c>
    </row>
    <row r="306" spans="1:19" x14ac:dyDescent="0.2">
      <c r="A306" s="46" t="s">
        <v>277</v>
      </c>
      <c r="B306" s="1">
        <f>C305</f>
        <v>1.2</v>
      </c>
      <c r="C306" s="1">
        <f>B306+D306</f>
        <v>2.7</v>
      </c>
      <c r="D306" s="1">
        <v>1.5</v>
      </c>
      <c r="E306" s="4">
        <v>499371</v>
      </c>
      <c r="F306" s="18">
        <v>0.37</v>
      </c>
      <c r="G306" s="18">
        <v>3.5999999999999997E-2</v>
      </c>
      <c r="H306" s="18">
        <v>0.11</v>
      </c>
      <c r="I306" s="18">
        <v>0.32100000000000001</v>
      </c>
      <c r="J306" s="18">
        <v>2.6779999999999999</v>
      </c>
      <c r="L306" s="18">
        <v>0.752</v>
      </c>
      <c r="O306" s="4" t="s">
        <v>30</v>
      </c>
      <c r="Q306" s="28">
        <v>44318</v>
      </c>
      <c r="R306" s="28">
        <v>44318</v>
      </c>
      <c r="S306" s="5" t="s">
        <v>317</v>
      </c>
    </row>
    <row r="307" spans="1:19" x14ac:dyDescent="0.2">
      <c r="A307" s="46" t="s">
        <v>277</v>
      </c>
      <c r="B307" s="1">
        <f>C306</f>
        <v>2.7</v>
      </c>
      <c r="C307" s="1">
        <f>B307+D307</f>
        <v>3.5</v>
      </c>
      <c r="D307" s="1">
        <v>0.8</v>
      </c>
      <c r="E307" s="4">
        <v>499372</v>
      </c>
      <c r="F307" s="18">
        <v>4.9379999999999997</v>
      </c>
      <c r="G307" s="18">
        <v>0.999</v>
      </c>
      <c r="H307" s="18">
        <v>6.4710000000000001</v>
      </c>
      <c r="I307" s="18">
        <v>12.486000000000001</v>
      </c>
      <c r="J307" s="18">
        <v>2.8490000000000002</v>
      </c>
      <c r="L307" s="18">
        <v>54.186</v>
      </c>
      <c r="O307" s="4" t="s">
        <v>31</v>
      </c>
      <c r="P307" s="27">
        <v>0.8</v>
      </c>
      <c r="Q307" s="28">
        <v>44318</v>
      </c>
      <c r="R307" s="28">
        <v>44318</v>
      </c>
      <c r="S307" s="5" t="s">
        <v>317</v>
      </c>
    </row>
    <row r="308" spans="1:19" x14ac:dyDescent="0.2">
      <c r="A308" s="46" t="s">
        <v>278</v>
      </c>
      <c r="B308" s="1">
        <v>0</v>
      </c>
      <c r="C308" s="1">
        <f>D308</f>
        <v>1.1000000000000001</v>
      </c>
      <c r="D308" s="1">
        <v>1.1000000000000001</v>
      </c>
      <c r="E308" s="4">
        <v>500359</v>
      </c>
      <c r="F308" s="18">
        <v>1.1279999999999999</v>
      </c>
      <c r="G308" s="18">
        <v>2.3E-2</v>
      </c>
      <c r="H308" s="18">
        <v>0.10299999999999999</v>
      </c>
      <c r="I308" s="18">
        <v>0.36599999999999999</v>
      </c>
      <c r="J308" s="18">
        <v>2.7280000000000002</v>
      </c>
      <c r="L308" s="18">
        <v>4.76</v>
      </c>
      <c r="O308" s="4" t="s">
        <v>30</v>
      </c>
      <c r="Q308" s="28">
        <v>44323</v>
      </c>
      <c r="R308" s="28">
        <v>44323</v>
      </c>
      <c r="S308" s="5" t="s">
        <v>316</v>
      </c>
    </row>
    <row r="309" spans="1:19" x14ac:dyDescent="0.2">
      <c r="A309" s="46" t="s">
        <v>278</v>
      </c>
      <c r="B309" s="1">
        <f>C308</f>
        <v>1.1000000000000001</v>
      </c>
      <c r="C309" s="1">
        <f>B309+D309</f>
        <v>2.4000000000000004</v>
      </c>
      <c r="D309" s="1">
        <v>1.3</v>
      </c>
      <c r="E309" s="4">
        <v>500361</v>
      </c>
      <c r="F309" s="18">
        <v>1.238</v>
      </c>
      <c r="G309" s="18">
        <v>5.2999999999999999E-2</v>
      </c>
      <c r="H309" s="18">
        <v>0.187</v>
      </c>
      <c r="I309" s="18">
        <v>0.54800000000000004</v>
      </c>
      <c r="J309" s="18">
        <v>2.72</v>
      </c>
      <c r="L309" s="18">
        <v>8.2590000000000003</v>
      </c>
      <c r="O309" s="4" t="s">
        <v>30</v>
      </c>
      <c r="Q309" s="28">
        <v>44323</v>
      </c>
      <c r="R309" s="28">
        <v>44323</v>
      </c>
      <c r="S309" s="5" t="s">
        <v>316</v>
      </c>
    </row>
    <row r="310" spans="1:19" x14ac:dyDescent="0.2">
      <c r="A310" s="46" t="s">
        <v>278</v>
      </c>
      <c r="B310" s="1">
        <f>C309</f>
        <v>2.4000000000000004</v>
      </c>
      <c r="C310" s="1">
        <f>B310+D310</f>
        <v>3.1000000000000005</v>
      </c>
      <c r="D310" s="1">
        <v>0.7</v>
      </c>
      <c r="E310" s="4">
        <v>500362</v>
      </c>
      <c r="F310" s="18">
        <v>2.3380000000000001</v>
      </c>
      <c r="G310" s="18">
        <v>0.14699999999999999</v>
      </c>
      <c r="H310" s="18">
        <v>0.78</v>
      </c>
      <c r="I310" s="18">
        <v>1.218</v>
      </c>
      <c r="J310" s="18">
        <v>2.7480000000000002</v>
      </c>
      <c r="L310" s="18">
        <v>14.827</v>
      </c>
      <c r="O310" s="4" t="s">
        <v>31</v>
      </c>
      <c r="P310" s="27">
        <v>0.7</v>
      </c>
      <c r="Q310" s="28">
        <v>44323</v>
      </c>
      <c r="R310" s="28">
        <v>44323</v>
      </c>
      <c r="S310" s="5" t="s">
        <v>316</v>
      </c>
    </row>
    <row r="311" spans="1:19" x14ac:dyDescent="0.2">
      <c r="A311" s="46" t="s">
        <v>278</v>
      </c>
      <c r="B311" s="1">
        <f>C310</f>
        <v>3.1000000000000005</v>
      </c>
      <c r="C311" s="1">
        <f>B311+D311</f>
        <v>3.7000000000000006</v>
      </c>
      <c r="D311" s="1">
        <v>0.6</v>
      </c>
      <c r="E311" s="4">
        <v>500363</v>
      </c>
      <c r="F311" s="18">
        <v>1.4180000000000001</v>
      </c>
      <c r="G311" s="18">
        <v>4.2999999999999997E-2</v>
      </c>
      <c r="H311" s="18">
        <v>1.2999999999999999E-2</v>
      </c>
      <c r="I311" s="18">
        <v>8.1000000000000003E-2</v>
      </c>
      <c r="J311" s="18">
        <v>2.7290000000000001</v>
      </c>
      <c r="L311" s="18">
        <v>5.0869999999999997</v>
      </c>
      <c r="O311" s="4" t="s">
        <v>32</v>
      </c>
      <c r="Q311" s="28">
        <v>44323</v>
      </c>
      <c r="R311" s="28">
        <v>44323</v>
      </c>
      <c r="S311" s="5" t="s">
        <v>316</v>
      </c>
    </row>
    <row r="312" spans="1:19" x14ac:dyDescent="0.2">
      <c r="A312" s="46" t="s">
        <v>279</v>
      </c>
      <c r="B312" s="1">
        <v>0</v>
      </c>
      <c r="C312" s="1">
        <f>D312</f>
        <v>0.3</v>
      </c>
      <c r="D312" s="1">
        <v>0.3</v>
      </c>
      <c r="E312" s="4">
        <v>500900</v>
      </c>
      <c r="F312" s="18">
        <v>2.5540000000000003</v>
      </c>
      <c r="G312" s="18">
        <v>6.4000000000000001E-2</v>
      </c>
      <c r="H312" s="18">
        <v>0.26900000000000002</v>
      </c>
      <c r="I312" s="18">
        <v>0.61299999999999999</v>
      </c>
      <c r="J312" s="18">
        <v>2.7679999999999998</v>
      </c>
      <c r="L312" s="18">
        <v>11.003</v>
      </c>
      <c r="O312" s="4" t="s">
        <v>30</v>
      </c>
      <c r="Q312" s="28">
        <v>44326</v>
      </c>
      <c r="R312" s="28">
        <v>44326</v>
      </c>
      <c r="S312" s="5" t="s">
        <v>315</v>
      </c>
    </row>
    <row r="313" spans="1:19" x14ac:dyDescent="0.2">
      <c r="A313" s="46" t="s">
        <v>279</v>
      </c>
      <c r="B313" s="1">
        <f>C312</f>
        <v>0.3</v>
      </c>
      <c r="C313" s="1">
        <f>B313+D313</f>
        <v>1.4000000000000001</v>
      </c>
      <c r="D313" s="1">
        <v>1.1000000000000001</v>
      </c>
      <c r="E313" s="4">
        <v>500902</v>
      </c>
      <c r="F313" s="18">
        <v>0.51600000000000001</v>
      </c>
      <c r="G313" s="18">
        <v>0.05</v>
      </c>
      <c r="H313" s="18">
        <v>0.11600000000000001</v>
      </c>
      <c r="I313" s="18">
        <v>0.30399999999999999</v>
      </c>
      <c r="J313" s="18">
        <v>2.6779999999999999</v>
      </c>
      <c r="L313" s="18">
        <v>2.5950000000000002</v>
      </c>
      <c r="O313" s="4" t="s">
        <v>30</v>
      </c>
      <c r="Q313" s="28">
        <v>44326</v>
      </c>
      <c r="R313" s="28">
        <v>44326</v>
      </c>
      <c r="S313" s="5" t="s">
        <v>315</v>
      </c>
    </row>
    <row r="314" spans="1:19" x14ac:dyDescent="0.2">
      <c r="A314" s="46" t="s">
        <v>279</v>
      </c>
      <c r="B314" s="1">
        <f>C313</f>
        <v>1.4000000000000001</v>
      </c>
      <c r="C314" s="1">
        <f>B314+D314</f>
        <v>2.6</v>
      </c>
      <c r="D314" s="1">
        <v>1.2</v>
      </c>
      <c r="E314" s="4">
        <v>500903</v>
      </c>
      <c r="F314" s="18">
        <v>0.45400000000000007</v>
      </c>
      <c r="G314" s="18">
        <v>1.9E-2</v>
      </c>
      <c r="H314" s="18">
        <v>7.1999999999999995E-2</v>
      </c>
      <c r="I314" s="18">
        <v>0.26500000000000001</v>
      </c>
      <c r="J314" s="18">
        <v>2.6669999999999998</v>
      </c>
      <c r="L314" s="18">
        <v>3.0470000000000002</v>
      </c>
      <c r="O314" s="4" t="s">
        <v>30</v>
      </c>
      <c r="Q314" s="28">
        <v>44326</v>
      </c>
      <c r="R314" s="28">
        <v>44326</v>
      </c>
      <c r="S314" s="5" t="s">
        <v>315</v>
      </c>
    </row>
    <row r="315" spans="1:19" x14ac:dyDescent="0.2">
      <c r="A315" s="46" t="s">
        <v>279</v>
      </c>
      <c r="B315" s="1">
        <f>C314</f>
        <v>2.6</v>
      </c>
      <c r="C315" s="1">
        <f>B315+D315</f>
        <v>4.4000000000000004</v>
      </c>
      <c r="D315" s="1">
        <v>1.8</v>
      </c>
      <c r="E315" s="4">
        <v>500904</v>
      </c>
      <c r="F315" s="18">
        <v>0.36</v>
      </c>
      <c r="G315" s="18">
        <v>3.5000000000000003E-2</v>
      </c>
      <c r="H315" s="18">
        <v>2.4E-2</v>
      </c>
      <c r="I315" s="18">
        <v>6.0999999999999999E-2</v>
      </c>
      <c r="J315" s="18">
        <v>2.681</v>
      </c>
      <c r="L315" s="18">
        <v>1.8089999999999999</v>
      </c>
      <c r="O315" s="4" t="s">
        <v>32</v>
      </c>
      <c r="Q315" s="28">
        <v>44326</v>
      </c>
      <c r="R315" s="28">
        <v>44326</v>
      </c>
      <c r="S315" s="5" t="s">
        <v>315</v>
      </c>
    </row>
    <row r="316" spans="1:19" x14ac:dyDescent="0.2">
      <c r="A316" s="46" t="s">
        <v>280</v>
      </c>
      <c r="B316" s="1">
        <v>0</v>
      </c>
      <c r="C316" s="1">
        <f>D316</f>
        <v>1.8</v>
      </c>
      <c r="D316" s="1">
        <v>1.8</v>
      </c>
      <c r="E316" s="4">
        <v>501263</v>
      </c>
      <c r="F316" s="18">
        <v>0.498</v>
      </c>
      <c r="G316" s="18">
        <v>4.8000000000000001E-2</v>
      </c>
      <c r="H316" s="18">
        <v>2.5000000000000001E-2</v>
      </c>
      <c r="I316" s="18">
        <v>0.123</v>
      </c>
      <c r="J316" s="18">
        <v>2.6779999999999999</v>
      </c>
      <c r="L316" s="18">
        <v>1.633</v>
      </c>
      <c r="O316" s="4" t="s">
        <v>30</v>
      </c>
      <c r="Q316" s="28">
        <v>44328</v>
      </c>
      <c r="R316" s="28">
        <v>44328</v>
      </c>
      <c r="S316" s="5" t="s">
        <v>292</v>
      </c>
    </row>
    <row r="317" spans="1:19" x14ac:dyDescent="0.2">
      <c r="A317" s="46" t="s">
        <v>280</v>
      </c>
      <c r="B317" s="1">
        <f>C316</f>
        <v>1.8</v>
      </c>
      <c r="C317" s="1">
        <f>B317+D317</f>
        <v>2.2999999999999998</v>
      </c>
      <c r="D317" s="1">
        <v>0.5</v>
      </c>
      <c r="E317" s="4">
        <v>501264</v>
      </c>
      <c r="F317" s="18">
        <v>3.7959999999999998</v>
      </c>
      <c r="G317" s="18">
        <v>6.5000000000000002E-2</v>
      </c>
      <c r="H317" s="18">
        <v>0.49199999999999999</v>
      </c>
      <c r="I317" s="18">
        <v>0.73199999999999998</v>
      </c>
      <c r="J317" s="18">
        <v>2.8279999999999998</v>
      </c>
      <c r="L317" s="18">
        <v>8.3129999999999988</v>
      </c>
      <c r="O317" s="4" t="s">
        <v>31</v>
      </c>
      <c r="P317" s="27">
        <v>0.5</v>
      </c>
      <c r="Q317" s="28">
        <v>44328</v>
      </c>
      <c r="R317" s="28">
        <v>44328</v>
      </c>
      <c r="S317" s="5" t="s">
        <v>292</v>
      </c>
    </row>
    <row r="318" spans="1:19" x14ac:dyDescent="0.2">
      <c r="A318" s="46" t="s">
        <v>280</v>
      </c>
      <c r="B318" s="1">
        <f>C317</f>
        <v>2.2999999999999998</v>
      </c>
      <c r="C318" s="1">
        <f>B318+D318</f>
        <v>2.9</v>
      </c>
      <c r="D318" s="1">
        <v>0.6</v>
      </c>
      <c r="E318" s="4">
        <v>501265</v>
      </c>
      <c r="F318" s="18">
        <v>1.19</v>
      </c>
      <c r="G318" s="18">
        <v>2.1000000000000001E-2</v>
      </c>
      <c r="H318" s="18">
        <v>0.219</v>
      </c>
      <c r="I318" s="18">
        <v>0.373</v>
      </c>
      <c r="J318" s="18">
        <v>2.7450000000000001</v>
      </c>
      <c r="L318" s="18">
        <v>3.76</v>
      </c>
      <c r="O318" s="4" t="s">
        <v>31</v>
      </c>
      <c r="P318" s="27">
        <v>0.6</v>
      </c>
      <c r="Q318" s="28">
        <v>44328</v>
      </c>
      <c r="R318" s="28">
        <v>44328</v>
      </c>
      <c r="S318" s="5" t="s">
        <v>292</v>
      </c>
    </row>
    <row r="319" spans="1:19" x14ac:dyDescent="0.2">
      <c r="A319" s="46" t="s">
        <v>280</v>
      </c>
      <c r="B319" s="1">
        <f>C318</f>
        <v>2.9</v>
      </c>
      <c r="C319" s="1">
        <f>B319+D319</f>
        <v>3.8</v>
      </c>
      <c r="D319" s="1">
        <v>0.9</v>
      </c>
      <c r="E319" s="4">
        <v>501267</v>
      </c>
      <c r="F319" s="18">
        <v>0.44799999999999995</v>
      </c>
      <c r="G319" s="18">
        <v>2.1999999999999999E-2</v>
      </c>
      <c r="H319" s="18">
        <v>2.3E-2</v>
      </c>
      <c r="I319" s="18">
        <v>0.08</v>
      </c>
      <c r="J319" s="18">
        <v>2.669</v>
      </c>
      <c r="L319" s="18">
        <v>2.1269999999999998</v>
      </c>
      <c r="O319" s="4" t="s">
        <v>32</v>
      </c>
      <c r="Q319" s="28">
        <v>44328</v>
      </c>
      <c r="R319" s="28">
        <v>44328</v>
      </c>
      <c r="S319" s="5" t="s">
        <v>292</v>
      </c>
    </row>
  </sheetData>
  <protectedRanges>
    <protectedRange sqref="H215:H223 H233:H255 H259:H267 G2:J4 G269:G274 J268:J273 I237 G234:G267 G178:J211 J225:J266 J214:J221 G212:G222 J94:J96 H28:J30 G33 J33 I212:I221 I225:I234 I244:I265 I269:I274 L33 G65:J71 H73 J73 L73 G76:G78 H76:H77 I76 J76:J90 G79:I90 G91:J93 H126:J127 G128:J135 H140:I140 H136:H138 I136:I137 G136:G142 J136:J142 G144:J151 G153 G155 I154:J155 J153 L155 L153 G156:J159 J160:J161 G160:G161 G164 J164 L164 J174:J177 G165:J173 G174:I174 G175:G176" name="Range1"/>
    <protectedRange sqref="E17:E18" name="Range1_9_2_4"/>
    <protectedRange sqref="G17:G18" name="Range1_14"/>
    <protectedRange sqref="H17:H18" name="Range1_15"/>
    <protectedRange sqref="I17" name="Range1_16"/>
    <protectedRange sqref="I18" name="Range1_4_2_1_1"/>
    <protectedRange sqref="J17:J18" name="Range1_17"/>
    <protectedRange sqref="L18" name="Range1_18"/>
    <protectedRange sqref="L17" name="Range1_6_4"/>
    <protectedRange sqref="E34:E35" name="Range1_9_2_12"/>
    <protectedRange sqref="G34:G35" name="Range1_39"/>
    <protectedRange sqref="H34" name="Range1_40"/>
    <protectedRange sqref="I34:I35" name="Range1_41"/>
    <protectedRange sqref="J34" name="Range1_42"/>
    <protectedRange sqref="L34:L35" name="Range1_8_1_7"/>
    <protectedRange sqref="E36" name="Range1_9_2_13"/>
    <protectedRange sqref="G36" name="Range1_43"/>
    <protectedRange sqref="I36" name="Range1_45"/>
    <protectedRange sqref="J35" name="Range1_47"/>
    <protectedRange sqref="L36" name="Range1_8_1_8"/>
    <protectedRange sqref="E37:E38" name="Range1_9_2_14"/>
    <protectedRange sqref="G37:G38" name="Range1_48"/>
    <protectedRange sqref="H35" name="Range1_8_1_9"/>
    <protectedRange sqref="H36" name="Range1_6_13"/>
    <protectedRange sqref="I37" name="Range1_4_2_1_4"/>
    <protectedRange sqref="I38" name="Range1_6_14"/>
    <protectedRange sqref="J36:J37" name="Range1_49"/>
    <protectedRange sqref="L37" name="Range1_8_7"/>
    <protectedRange sqref="L38" name="Range1_6_15"/>
    <protectedRange sqref="E39:E40" name="Range1_9_2_16"/>
    <protectedRange sqref="G39:G40" name="Range1_50"/>
    <protectedRange sqref="H37:H40" name="Range1_51"/>
    <protectedRange sqref="I39:I40" name="Range1_52"/>
    <protectedRange sqref="J38:J41" name="Range1_53"/>
    <protectedRange sqref="L39:L40" name="Range1_8_1_10"/>
    <protectedRange sqref="J42:J44" name="Range1_57"/>
    <protectedRange sqref="H225:H267 G244:G274 J237:J273 L225:L266 L19:L33 G19:J33 I238:I274 G42:I44 G45:J81 G82:I83 G84:J86 G87:I90 G91:J93 G94:I96 G97:J173 G174:I177 G178:J202 L41:L202" name="Range27"/>
    <protectedRange sqref="H244:H267 G266:G274 J258:J273 G19:J33 I259:I274 G41:I44 G45:J81 G82:I83 G84:J86 G87:I90 G91:J93 G94:I96 G97:J173 G174:I177 G178:J202" name="Range26"/>
    <protectedRange sqref="J174:J176" name="Range27_3"/>
    <protectedRange sqref="J174:J176" name="Range26_3"/>
    <protectedRange sqref="J177" name="Range27_8"/>
    <protectedRange sqref="J177" name="Range26_7"/>
    <protectedRange sqref="E212:E214" name="Range1_9_2_1_1_16"/>
    <protectedRange sqref="G212:G214" name="Range27_60"/>
    <protectedRange sqref="G212:G214" name="Range26_48"/>
    <protectedRange sqref="I212:I214" name="Range27_62"/>
    <protectedRange sqref="I212:I214" name="Range26_50"/>
    <protectedRange sqref="E215:E224" name="Range1_9_2_1_1_18"/>
    <protectedRange sqref="G215:G221" name="Range27_64"/>
    <protectedRange sqref="G215:G221" name="Range26_51"/>
    <protectedRange sqref="I215:I221" name="Range27_66"/>
    <protectedRange sqref="I215:I221" name="Range26_53"/>
    <protectedRange sqref="J214:J220" name="Range27_67"/>
    <protectedRange sqref="J214:J220" name="Range26_54"/>
    <protectedRange sqref="L210" name="Range27_68"/>
    <protectedRange sqref="L210" name="Range1_8_1_67"/>
    <protectedRange sqref="L210" name="Range28_13"/>
    <protectedRange sqref="G222:G224" name="Range27_69"/>
    <protectedRange sqref="G223" name="Range1_8_3_42"/>
    <protectedRange sqref="G222:G224" name="Range26_55"/>
    <protectedRange sqref="H212:H214" name="Range27_70"/>
    <protectedRange sqref="H214" name="Range1_6_42"/>
    <protectedRange sqref="H212:H213" name="Range1_8_3_43"/>
    <protectedRange sqref="H212:H214" name="Range26_56"/>
    <protectedRange sqref="I222:I224" name="Range27_71"/>
    <protectedRange sqref="I222" name="Range1_6_43"/>
    <protectedRange sqref="I223" name="Range1_8_3_44"/>
    <protectedRange sqref="I222:I224" name="Range26_57"/>
    <protectedRange sqref="J221:J224" name="Range27_72"/>
    <protectedRange sqref="J224" name="Range1_6_44"/>
    <protectedRange sqref="J222:J223" name="Range1_8_3_45"/>
    <protectedRange sqref="J221:J224" name="Range26_58"/>
    <protectedRange sqref="L211:L214" name="Range27_73"/>
    <protectedRange sqref="L214 L211" name="Range1_6_45"/>
    <protectedRange sqref="L212:L213" name="Range1_8_3_46"/>
    <protectedRange sqref="L211:L214" name="Range28_14"/>
    <protectedRange sqref="H215" name="Range27_75"/>
    <protectedRange sqref="H215" name="Range26_60"/>
    <protectedRange sqref="L215" name="Range27_78"/>
    <protectedRange sqref="L215" name="Range1_8_1_68"/>
    <protectedRange sqref="L215" name="Range28_15"/>
    <protectedRange sqref="E225:E236" name="Range1_9_2_1_1_21"/>
    <protectedRange sqref="G225:G233" name="Range27_79"/>
    <protectedRange sqref="G225:G233" name="Range1_76"/>
    <protectedRange sqref="G225:G233" name="Range26_63"/>
    <protectedRange sqref="H216:H222" name="Range27_80"/>
    <protectedRange sqref="H216:H222" name="Range26_64"/>
    <protectedRange sqref="I225:I233" name="Range27_81"/>
    <protectedRange sqref="I225:I233" name="Range26_65"/>
    <protectedRange sqref="J225:J232" name="Range27_82"/>
    <protectedRange sqref="J225:J232" name="Range26_66"/>
    <protectedRange sqref="L216:L222" name="Range27_83"/>
    <protectedRange sqref="L216:L222" name="Range1_8_1_16"/>
    <protectedRange sqref="L216:L222" name="Range28_16"/>
    <protectedRange sqref="G234" name="Range27_84"/>
    <protectedRange sqref="G234" name="Range26_67"/>
    <protectedRange sqref="H223" name="Range27_85"/>
    <protectedRange sqref="H223" name="Range26_68"/>
    <protectedRange sqref="I234" name="Range27_86"/>
    <protectedRange sqref="I234" name="Range26_69"/>
    <protectedRange sqref="J233" name="Range27_87"/>
    <protectedRange sqref="J233" name="Range26_70"/>
    <protectedRange sqref="L223" name="Range27_88"/>
    <protectedRange sqref="L223" name="Range1_8_1_69"/>
    <protectedRange sqref="L223" name="Range28_17"/>
    <protectedRange sqref="G235:G236" name="Range27_89"/>
    <protectedRange sqref="G235:G236" name="Range26_71"/>
    <protectedRange sqref="H224" name="Range27_90"/>
    <protectedRange sqref="H224" name="Range1_8_1_70"/>
    <protectedRange sqref="H224" name="Range26_72"/>
    <protectedRange sqref="I235:I236" name="Range27_91"/>
    <protectedRange sqref="I235" name="Range1_4_2_1_14"/>
    <protectedRange sqref="I236" name="Range1_6_47"/>
    <protectedRange sqref="I235:I236" name="Range26_73"/>
    <protectedRange sqref="J234:J235" name="Range27_92"/>
    <protectedRange sqref="J234:J235" name="Range26_74"/>
    <protectedRange sqref="L224" name="Range27_93"/>
    <protectedRange sqref="L224" name="Range1_8_10"/>
    <protectedRange sqref="L224" name="Range28_18"/>
    <protectedRange sqref="E237" name="Range1_9_2_1_1_24"/>
    <protectedRange sqref="G237" name="Range27_94"/>
    <protectedRange sqref="G237" name="Range26_75"/>
    <protectedRange sqref="I237" name="Range27_96"/>
    <protectedRange sqref="I237" name="Range26_77"/>
    <protectedRange sqref="J236" name="Range27_97"/>
    <protectedRange sqref="J236" name="Range26_78"/>
    <protectedRange sqref="E238:E243" name="Range1_9_2_1_1_25"/>
    <protectedRange sqref="G238:G243" name="Range27_99"/>
    <protectedRange sqref="G238:G243" name="Range26_79"/>
    <protectedRange sqref="H225:H228" name="Range1_8_1_72"/>
    <protectedRange sqref="H229:H232" name="Range1_6_49"/>
    <protectedRange sqref="H225:H232" name="Range26_80"/>
    <protectedRange sqref="I238" name="Range1_4_2_1_15"/>
    <protectedRange sqref="I239:I243" name="Range1_6_50"/>
    <protectedRange sqref="I238:I243" name="Range26_81"/>
    <protectedRange sqref="J237:J238" name="Range26_82"/>
    <protectedRange sqref="L225:L228" name="Range1_8_45"/>
    <protectedRange sqref="L229:L232" name="Range1_6_51"/>
    <protectedRange sqref="L225:L232" name="Range28_20"/>
    <protectedRange sqref="E244:E254" name="Range1_9_2_1_1_26"/>
    <protectedRange sqref="G244:G254" name="Range26_83"/>
    <protectedRange sqref="H233:H235" name="Range26_84"/>
    <protectedRange sqref="I244:I254" name="Range26_85"/>
    <protectedRange sqref="J239:J251" name="Range26_86"/>
    <protectedRange sqref="L233:L234" name="Range1_8_1_73"/>
    <protectedRange sqref="L233:L234" name="Range28_21"/>
    <protectedRange sqref="E255:E259" name="Range1_9_2_1_1_27"/>
    <protectedRange sqref="G255" name="Range26_87"/>
    <protectedRange sqref="H236" name="Range26_88"/>
    <protectedRange sqref="I255" name="Range26_89"/>
    <protectedRange sqref="J252:J254" name="Range26_90"/>
    <protectedRange sqref="L235" name="Range1_8_1_74"/>
    <protectedRange sqref="L235" name="Range28_22"/>
    <protectedRange sqref="G256:G257" name="Range26_91"/>
    <protectedRange sqref="H237:H238" name="Range26_92"/>
    <protectedRange sqref="I256:I257" name="Range26_93"/>
    <protectedRange sqref="J255:J256" name="Range26_94"/>
    <protectedRange sqref="L236:L237" name="Range1_8_1_75"/>
    <protectedRange sqref="L236:L237" name="Range28_23"/>
    <protectedRange sqref="G258" name="Range26_95"/>
    <protectedRange sqref="H239:H243" name="Range26_96"/>
    <protectedRange sqref="I258" name="Range26_97"/>
    <protectedRange sqref="J257" name="Range26_98"/>
    <protectedRange sqref="L238" name="Range1_8_1_76"/>
    <protectedRange sqref="L238" name="Range28_24"/>
    <protectedRange sqref="E260:E266" name="Range1_9_2_1_1_30"/>
    <protectedRange sqref="G259:G265" name="Range26_99"/>
    <protectedRange sqref="L239:L254" name="Range1_8_1_77"/>
    <protectedRange sqref="L239:L254" name="Range28_25"/>
    <protectedRange sqref="E267:E270" name="Range1_9_2_1_1_31"/>
    <protectedRange sqref="G268" name="Range1_8_3_47"/>
    <protectedRange sqref="H256" name="Range1_8_1_78"/>
    <protectedRange sqref="H257" name="Range1_6_52"/>
    <protectedRange sqref="H258" name="Range1_8_3_48"/>
    <protectedRange sqref="I266" name="Range1_4_2_1_16"/>
    <protectedRange sqref="I267" name="Range1_6_53"/>
    <protectedRange sqref="I268" name="Range1_8_3_49"/>
    <protectedRange sqref="J267" name="Range1_8_3_50"/>
    <protectedRange sqref="L255" name="Range1_8_46"/>
    <protectedRange sqref="L256" name="Range1_6_54"/>
    <protectedRange sqref="L257" name="Range1_8_3_51"/>
    <protectedRange sqref="L255:L257" name="Range28_26"/>
    <protectedRange sqref="L258:L259" name="Range1_8_1_79"/>
    <protectedRange sqref="L258:L259" name="Range28_27"/>
    <protectedRange sqref="E271:E274" name="Range1_9_2_1_1_33"/>
    <protectedRange sqref="L260:L263" name="Range1_8_1_80"/>
    <protectedRange sqref="L260:L263" name="Range28_28"/>
    <protectedRange sqref="L264:L266" name="Range1_8_1_81"/>
    <protectedRange sqref="L264:L266" name="Range28_29"/>
    <protectedRange sqref="E2:E4" name="Range1_9_2_1_1_9_1"/>
    <protectedRange sqref="G2:G4" name="Range27_25_1"/>
    <protectedRange sqref="G2:G4" name="Range26_20_1"/>
    <protectedRange sqref="H2:H4" name="Range27_26_1"/>
    <protectedRange sqref="H2:H4" name="Range26_21_1"/>
    <protectedRange sqref="I2:I4" name="Range27_27_1"/>
    <protectedRange sqref="I2:I4" name="Range26_22_1"/>
    <protectedRange sqref="J2:J4" name="Range27_28_1"/>
    <protectedRange sqref="J2:J4" name="Range26_23_1"/>
    <protectedRange sqref="L2:L4" name="Range27_29_1"/>
    <protectedRange sqref="L2:L4" name="Range1_8_1_59_1"/>
    <protectedRange sqref="L2:L4" name="Range28_5_1"/>
    <protectedRange sqref="Q8:R10" name="Range1_9_5"/>
    <protectedRange sqref="Q11:R13" name="Range1_9_5_1"/>
    <protectedRange sqref="Q14:R16" name="Range1_9_5_2"/>
    <protectedRange sqref="E19" name="Range1_9_2_1_1_35"/>
    <protectedRange sqref="G19" name="Range1_1"/>
    <protectedRange sqref="H19" name="Range1_2"/>
    <protectedRange sqref="I19" name="Range1_3"/>
    <protectedRange sqref="J19" name="Range1_4"/>
    <protectedRange sqref="L19 L199:L202" name="Range1_8_1"/>
    <protectedRange sqref="L19" name="Range28_30"/>
    <protectedRange sqref="E20:E21" name="Range1_9_2_1_1_36"/>
    <protectedRange sqref="G20:G21" name="Range1_5"/>
    <protectedRange sqref="H20:H21" name="Range1_6"/>
    <protectedRange sqref="I20:I21" name="Range1_7"/>
    <protectedRange sqref="J20:J21" name="Range1_8"/>
    <protectedRange sqref="L20:L21" name="Range1_8_1_1"/>
    <protectedRange sqref="L20:L21" name="Range28_31"/>
    <protectedRange sqref="E22:E24" name="Range1_9_2_1_1_37"/>
    <protectedRange sqref="G22" name="Range1_3_16"/>
    <protectedRange sqref="G23" name="Range1_8_2"/>
    <protectedRange sqref="G24" name="Range1_4_2_1"/>
    <protectedRange sqref="H22" name="Range1_3_17"/>
    <protectedRange sqref="H23:H24" name="Range1_8_3"/>
    <protectedRange sqref="I22" name="Range1_3_18"/>
    <protectedRange sqref="I23" name="Range1_8_47"/>
    <protectedRange sqref="I24" name="Range1_4_2_9"/>
    <protectedRange sqref="J22" name="Range1_3_19"/>
    <protectedRange sqref="J23:J24" name="Range1_8_48"/>
    <protectedRange sqref="L22" name="Range1_3_20"/>
    <protectedRange sqref="L23:L24" name="Range1_8_49"/>
    <protectedRange sqref="L22:L24" name="Range28_32"/>
    <protectedRange sqref="E25:E27" name="Range1_9_2_1_1_38"/>
    <protectedRange sqref="G25:G27" name="Range1_9"/>
    <protectedRange sqref="H25:H27" name="Range1_10"/>
    <protectedRange sqref="I25:I27" name="Range1_11"/>
    <protectedRange sqref="J25:J27" name="Range1_12"/>
    <protectedRange sqref="L25:L27" name="Range1_8_1_82"/>
    <protectedRange sqref="L25:L27" name="Range28_33"/>
    <protectedRange sqref="E28:E30" name="Range1_9_2_1_1_39"/>
    <protectedRange sqref="G28:G30" name="Range1_13"/>
    <protectedRange sqref="L28:L30" name="Range1_8_1_83"/>
    <protectedRange sqref="L28:L30" name="Range28_34"/>
    <protectedRange sqref="E31:E32" name="Range1_9_2_1_1_40"/>
    <protectedRange sqref="G31" name="Range1_8_3_1"/>
    <protectedRange sqref="H31:H32" name="Range1_8_3_2"/>
    <protectedRange sqref="I31" name="Range1_8_3_52"/>
    <protectedRange sqref="J31:J32" name="Range1_8_3_53"/>
    <protectedRange sqref="L31:L32" name="Range1_8_3_54"/>
    <protectedRange sqref="L31:L32" name="Range28_35"/>
    <protectedRange sqref="E33" name="Range1_9_2_1_1_41"/>
    <protectedRange sqref="H33" name="Range1_6_1"/>
    <protectedRange sqref="L33" name="Range28_36"/>
    <protectedRange sqref="E41" name="Range1_9_2_1_1_42"/>
    <protectedRange sqref="G41" name="Range27_54"/>
    <protectedRange sqref="G41" name="Range1_19"/>
    <protectedRange sqref="H41" name="Range27_59"/>
    <protectedRange sqref="H41" name="Range1_20"/>
    <protectedRange sqref="I41" name="Range27_63"/>
    <protectedRange sqref="I41" name="Range1_21"/>
    <protectedRange sqref="L41" name="Range1_8_1_2"/>
    <protectedRange sqref="L41" name="Range28_10"/>
    <protectedRange sqref="E42:E44" name="Range1_9_2_1_1_43"/>
    <protectedRange sqref="G42:G44" name="Range1_22"/>
    <protectedRange sqref="H42:H44" name="Range1_23"/>
    <protectedRange sqref="I42:I44" name="Range1_24"/>
    <protectedRange sqref="L42:L44" name="Range1_8_1_3"/>
    <protectedRange sqref="L42:L44" name="Range28_11"/>
    <protectedRange sqref="E45:E47" name="Range1_9_2_1_1_44"/>
    <protectedRange sqref="G45:G47" name="Range1_25"/>
    <protectedRange sqref="H45" name="Range1_26"/>
    <protectedRange sqref="H46" name="Range1_8_1_4"/>
    <protectedRange sqref="H47" name="Range1_6_2"/>
    <protectedRange sqref="I45:I46" name="Range1_4_2_1_2"/>
    <protectedRange sqref="I47" name="Range1_6_3"/>
    <protectedRange sqref="J45:J47" name="Range1_27"/>
    <protectedRange sqref="L46" name="Range1_8_4"/>
    <protectedRange sqref="L45" name="Range1_8_1_5"/>
    <protectedRange sqref="L47" name="Range1_6_5"/>
    <protectedRange sqref="L45:L47" name="Range28_12"/>
    <protectedRange sqref="E48:E52" name="Range1_9_2_1_1_45"/>
    <protectedRange sqref="G48:G49" name="Range1_28"/>
    <protectedRange sqref="G50" name="Range1_8_3_3"/>
    <protectedRange sqref="H48" name="Range1_8_1_6"/>
    <protectedRange sqref="H49 H52" name="Range1_6_6"/>
    <protectedRange sqref="H50:H51" name="Range1_8_3_4"/>
    <protectedRange sqref="I48" name="Range1_4_2_1_3"/>
    <protectedRange sqref="I49" name="Range1_6_7"/>
    <protectedRange sqref="I50" name="Range1_8_3_5"/>
    <protectedRange sqref="J48:J49" name="Range1_29"/>
    <protectedRange sqref="J52" name="Range1_6_8"/>
    <protectedRange sqref="J50:J51" name="Range1_8_3_6"/>
    <protectedRange sqref="L48" name="Range1_8_5"/>
    <protectedRange sqref="L52 L49" name="Range1_6_9"/>
    <protectedRange sqref="L50:L51" name="Range1_8_3_7"/>
    <protectedRange sqref="L48:L52" name="Range28_37"/>
    <protectedRange sqref="E53:E55" name="Range1_9_2_1_1_46"/>
    <protectedRange sqref="G54" name="Range1_30"/>
    <protectedRange sqref="G55" name="Range1_8_6"/>
    <protectedRange sqref="H53:H54" name="Range1_6_10"/>
    <protectedRange sqref="H55" name="Range1_8_3_55"/>
    <protectedRange sqref="I55" name="Range1_31"/>
    <protectedRange sqref="J54:J55" name="Range1_32"/>
    <protectedRange sqref="J53" name="Range1_6_11"/>
    <protectedRange sqref="L54" name="Range1_33"/>
    <protectedRange sqref="L55" name="Range1_8_50"/>
    <protectedRange sqref="L53" name="Range1_6_12"/>
    <protectedRange sqref="L53:L55" name="Range28_38"/>
    <protectedRange sqref="E56:E60" name="Range1_9_2_1_1_47"/>
    <protectedRange sqref="G56:G60" name="Range1_34"/>
    <protectedRange sqref="H56:H60" name="Range1_35"/>
    <protectedRange sqref="I56:I60" name="Range1_36"/>
    <protectedRange sqref="J56:J60" name="Range1_37"/>
    <protectedRange sqref="L56:L60" name="Range1_8_1_64"/>
    <protectedRange sqref="L56:L60" name="Range28_39"/>
    <protectedRange sqref="E61:E64" name="Range1_9_2_1_1_48"/>
    <protectedRange sqref="G61" name="Range1_38"/>
    <protectedRange sqref="G62" name="Range1_8_3_56"/>
    <protectedRange sqref="H61 H64" name="Range1_6_22"/>
    <protectedRange sqref="H62:H63" name="Range1_8_3_57"/>
    <protectedRange sqref="I61" name="Range1_6_55"/>
    <protectedRange sqref="I62" name="Range1_8_3_58"/>
    <protectedRange sqref="J61" name="Range1_44"/>
    <protectedRange sqref="J64" name="Range1_6_56"/>
    <protectedRange sqref="J62:J63" name="Range1_8_3_59"/>
    <protectedRange sqref="L64 L61" name="Range1_6_57"/>
    <protectedRange sqref="L62:L63" name="Range1_8_3_60"/>
    <protectedRange sqref="L61:L64" name="Range28_40"/>
    <protectedRange sqref="E65" name="Range1_9_2_1_1_49"/>
    <protectedRange sqref="L65" name="Range1_8_1_65"/>
    <protectedRange sqref="L65" name="Range28_41"/>
    <protectedRange sqref="E66:E68" name="Range1_9_2_1_1_50"/>
    <protectedRange sqref="L66:L68" name="Range1_8_1_66"/>
    <protectedRange sqref="L66:L68" name="Range28_42"/>
    <protectedRange sqref="E69:E70" name="Range1_9_2_1_1_51"/>
    <protectedRange sqref="L69:L70" name="Range1_8_1_84"/>
    <protectedRange sqref="L69:L70" name="Range28_43"/>
    <protectedRange sqref="E71" name="Range1_9_2_1_1_52"/>
    <protectedRange sqref="L71" name="Range1_8_1_85"/>
    <protectedRange sqref="L71" name="Range28_44"/>
    <protectedRange sqref="E72:E73" name="Range1_9_2_1_1_53"/>
    <protectedRange sqref="G73" name="Range1_4_5"/>
    <protectedRange sqref="G72" name="Range1_4_2_10"/>
    <protectedRange sqref="H72" name="Range1_8_51"/>
    <protectedRange sqref="I73" name="Range1_4_6"/>
    <protectedRange sqref="I72" name="Range1_4_2_11"/>
    <protectedRange sqref="J72" name="Range1_8_52"/>
    <protectedRange sqref="L72" name="Range1_8_53"/>
    <protectedRange sqref="L72:L73" name="Range28_45"/>
    <protectedRange sqref="E74:E75" name="Range1_9_2_1_1_54"/>
    <protectedRange sqref="G74" name="Range1_8_54"/>
    <protectedRange sqref="G75" name="Range1_4_2_12"/>
    <protectedRange sqref="H74:H75" name="Range1_8_55"/>
    <protectedRange sqref="I74" name="Range1_8_56"/>
    <protectedRange sqref="I75" name="Range1_4_2_13"/>
    <protectedRange sqref="J74:J75" name="Range1_8_57"/>
    <protectedRange sqref="L74:L75" name="Range1_8_58"/>
    <protectedRange sqref="L74:L75" name="Range28_46"/>
    <protectedRange sqref="E76:E78" name="Range1_9_2_1_1_55"/>
    <protectedRange sqref="H78" name="Range1_8_1_86"/>
    <protectedRange sqref="I77:I78" name="Range1_4_2_1_17"/>
    <protectedRange sqref="L78" name="Range1_8_59"/>
    <protectedRange sqref="L76:L77" name="Range1_8_1_87"/>
    <protectedRange sqref="L76:L78" name="Range28_47"/>
    <protectedRange sqref="E79:E81" name="Range1_9_2_1_1_56"/>
    <protectedRange sqref="L79:L81" name="Range1_8_1_88"/>
    <protectedRange sqref="L79:L81" name="Range28_48"/>
    <protectedRange sqref="E82:E83" name="Range1_9_2_1_1_57"/>
    <protectedRange sqref="L82:L83" name="Range1_8_1_89"/>
    <protectedRange sqref="L82:L83" name="Range28_49"/>
    <protectedRange sqref="E84:E86" name="Range1_9_2_1_1_58"/>
    <protectedRange sqref="L84:L86" name="Range1_8_1_90"/>
    <protectedRange sqref="L84:L86" name="Range28_50"/>
    <protectedRange sqref="E87:E88" name="Range1_9_2_1_1_59"/>
    <protectedRange sqref="L87:L88" name="Range1_8_1_91"/>
    <protectedRange sqref="L87:L88" name="Range28_51"/>
    <protectedRange sqref="E89:E90" name="Range1_9_2_1_1_60"/>
    <protectedRange sqref="L89:L90" name="Range1_8_1_92"/>
    <protectedRange sqref="L89:L90" name="Range28_52"/>
    <protectedRange sqref="E91:E93" name="Range1_9_2_1_1_61"/>
    <protectedRange sqref="L91:L93" name="Range1_8_1_93"/>
    <protectedRange sqref="L91:L93" name="Range28_53"/>
    <protectedRange sqref="E94 E196:E202" name="Range1_9_2_1_1"/>
    <protectedRange sqref="G94" name="Range1_54"/>
    <protectedRange sqref="H94" name="Range1_55"/>
    <protectedRange sqref="I94" name="Range1_56"/>
    <protectedRange sqref="L94" name="Range1_8_1_11"/>
    <protectedRange sqref="L94" name="Range28_54"/>
    <protectedRange sqref="E95:E96" name="Range1_9_2_1_1_17"/>
    <protectedRange sqref="G95:G96" name="Range1_58"/>
    <protectedRange sqref="H95:H96" name="Range1_59"/>
    <protectedRange sqref="I95:I96" name="Range1_60"/>
    <protectedRange sqref="L95:L96" name="Range1_8_1_12"/>
    <protectedRange sqref="L95:L96" name="Range28_55"/>
    <protectedRange sqref="E97:E101" name="Range1_9_2_1_1_62"/>
    <protectedRange sqref="G97 G99" name="Range1_61"/>
    <protectedRange sqref="G100" name="Range1_3_1"/>
    <protectedRange sqref="G98 G101" name="Range1_8_8"/>
    <protectedRange sqref="H100" name="Range1_3_2"/>
    <protectedRange sqref="H101" name="Range1_8_9"/>
    <protectedRange sqref="H97" name="Range1_6_16"/>
    <protectedRange sqref="H98" name="Range1_8_3_8"/>
    <protectedRange sqref="I98:I99" name="Range1_62"/>
    <protectedRange sqref="I100" name="Range1_3_3"/>
    <protectedRange sqref="I101" name="Range1_8_11"/>
    <protectedRange sqref="J97:J99" name="Range1_63"/>
    <protectedRange sqref="J100" name="Range1_3_4"/>
    <protectedRange sqref="J101" name="Range1_8_12"/>
    <protectedRange sqref="L99 L97" name="Range1_64"/>
    <protectedRange sqref="L100" name="Range1_3_5"/>
    <protectedRange sqref="L101 L98" name="Range1_8_13"/>
    <protectedRange sqref="L97:L101" name="Range28_56"/>
    <protectedRange sqref="E102:E105" name="Range1_9_2_1_1_63"/>
    <protectedRange sqref="G103" name="Range1_65"/>
    <protectedRange sqref="G104" name="Range1_3_6"/>
    <protectedRange sqref="G102 G105" name="Range1_8_14"/>
    <protectedRange sqref="H104" name="Range1_3_7"/>
    <protectedRange sqref="H105" name="Range1_8_15"/>
    <protectedRange sqref="H102" name="Range1_8_3_9"/>
    <protectedRange sqref="I102:I103" name="Range1_66"/>
    <protectedRange sqref="I104" name="Range1_3_8"/>
    <protectedRange sqref="I105" name="Range1_8_16"/>
    <protectedRange sqref="J102:J103" name="Range1_67"/>
    <protectedRange sqref="J104" name="Range1_3_9"/>
    <protectedRange sqref="J105" name="Range1_8_17"/>
    <protectedRange sqref="L103" name="Range1_68"/>
    <protectedRange sqref="L104" name="Range1_3_10"/>
    <protectedRange sqref="L105 L102" name="Range1_8_18"/>
    <protectedRange sqref="L102:L105" name="Range28_57"/>
    <protectedRange sqref="E106" name="Range1_9_2_1_1_64"/>
    <protectedRange sqref="G106" name="Range1_46"/>
    <protectedRange sqref="H106" name="Range1_69"/>
    <protectedRange sqref="I106" name="Range1_70"/>
    <protectedRange sqref="J106" name="Range1_71"/>
    <protectedRange sqref="L106" name="Range1_8_1_13"/>
    <protectedRange sqref="L106" name="Range28_58"/>
    <protectedRange sqref="E107:E108" name="Range1_9_2_1_1_65"/>
    <protectedRange sqref="G107:G108" name="Range1_72"/>
    <protectedRange sqref="H107" name="Range1_8_1_14"/>
    <protectedRange sqref="H108" name="Range1_6_17"/>
    <protectedRange sqref="I107" name="Range1_4_2_1_5"/>
    <protectedRange sqref="I108" name="Range1_6_18"/>
    <protectedRange sqref="J107:J108" name="Range1_73"/>
    <protectedRange sqref="L107" name="Range1_8_19"/>
    <protectedRange sqref="L108" name="Range1_6_19"/>
    <protectedRange sqref="L107:L108" name="Range28_59"/>
    <protectedRange sqref="E109:E113" name="Range1_9_2_1_1_66"/>
    <protectedRange sqref="G109:G113" name="Range1_74"/>
    <protectedRange sqref="H109:H113" name="Range1_75"/>
    <protectedRange sqref="I109:I113" name="Range1_77"/>
    <protectedRange sqref="J109:J113" name="Range1_78"/>
    <protectedRange sqref="L109:L113" name="Range1_8_1_15"/>
    <protectedRange sqref="L109:L113" name="Range28_60"/>
    <protectedRange sqref="E114:E116" name="Range1_9_2_1_1_67"/>
    <protectedRange sqref="G114:G116" name="Range1_79"/>
    <protectedRange sqref="H114:H116" name="Range1_80"/>
    <protectedRange sqref="I114:I116" name="Range1_81"/>
    <protectedRange sqref="J114:J116" name="Range1_82"/>
    <protectedRange sqref="L114:L116" name="Range1_8_1_17"/>
    <protectedRange sqref="L114:L116" name="Range28_61"/>
    <protectedRange sqref="E117:E120" name="Range1_9_2_1_1_68"/>
    <protectedRange sqref="G117:G120" name="Range1_83"/>
    <protectedRange sqref="H117:H120" name="Range1_84"/>
    <protectedRange sqref="I117:I120" name="Range1_85"/>
    <protectedRange sqref="J117:J120" name="Range1_86"/>
    <protectedRange sqref="L117:L120" name="Range1_8_1_18"/>
    <protectedRange sqref="L117:L120" name="Range28_62"/>
    <protectedRange sqref="E121:E122" name="Range1_9_2_1_1_69"/>
    <protectedRange sqref="G121:G122" name="Range1_87"/>
    <protectedRange sqref="H121:H122" name="Range1_88"/>
    <protectedRange sqref="I121:I122" name="Range1_89"/>
    <protectedRange sqref="J121:J122" name="Range1_90"/>
    <protectedRange sqref="L121:L122" name="Range1_8_1_19"/>
    <protectedRange sqref="L121:L122" name="Range28_63"/>
    <protectedRange sqref="E123:E124" name="Range1_9_2_1_1_70"/>
    <protectedRange sqref="G123:G124" name="Range1_91"/>
    <protectedRange sqref="H123:H124" name="Range1_92"/>
    <protectedRange sqref="I123:I124" name="Range1_93"/>
    <protectedRange sqref="J123:J124" name="Range1_94"/>
    <protectedRange sqref="L123:L124" name="Range1_8_1_20"/>
    <protectedRange sqref="L123:L124" name="Range28_64"/>
    <protectedRange sqref="E125" name="Range1_9_2_1_1_71"/>
    <protectedRange sqref="G125" name="Range1_95"/>
    <protectedRange sqref="H125" name="Range1_96"/>
    <protectedRange sqref="I125" name="Range1_97"/>
    <protectedRange sqref="J125" name="Range1_98"/>
    <protectedRange sqref="L125" name="Range1_8_1_21"/>
    <protectedRange sqref="L125" name="Range28_65"/>
    <protectedRange sqref="E126:E127" name="Range1_9_2_1_1_72"/>
    <protectedRange sqref="G126:G127" name="Range1_99"/>
    <protectedRange sqref="L126:L127" name="Range1_8_1_22"/>
    <protectedRange sqref="L126:L127" name="Range28_66"/>
    <protectedRange sqref="E128" name="Range1_9_2_1_1_73"/>
    <protectedRange sqref="L128" name="Range1_8_1_23"/>
    <protectedRange sqref="L128" name="Range28_67"/>
    <protectedRange sqref="E129:E131" name="Range1_9_2_1_1_74"/>
    <protectedRange sqref="L129:L131" name="Range1_8_1_24"/>
    <protectedRange sqref="L129:L131" name="Range28_68"/>
    <protectedRange sqref="E132" name="Range1_9_2_1_1_75"/>
    <protectedRange sqref="L132" name="Range1_8_1_25"/>
    <protectedRange sqref="L132" name="Range28_69"/>
    <protectedRange sqref="E133:E135" name="Range1_9_2_1_1_76"/>
    <protectedRange sqref="L133:L135" name="Range1_8_1_26"/>
    <protectedRange sqref="L133:L135" name="Range28_70"/>
    <protectedRange sqref="E136:E139" name="Range1_9_2_1_1_77"/>
    <protectedRange sqref="H139" name="Range1_8_1_27"/>
    <protectedRange sqref="I138:I139" name="Range1_4_2_1_6"/>
    <protectedRange sqref="L139" name="Range1_8_20"/>
    <protectedRange sqref="L136:L138" name="Range1_8_1_28"/>
    <protectedRange sqref="L136:L139" name="Range28_71"/>
    <protectedRange sqref="E140" name="Range1_9_2_1_1_78"/>
    <protectedRange sqref="L140" name="Range1_8_1_29"/>
    <protectedRange sqref="L140" name="Range28_72"/>
    <protectedRange sqref="E141:E143" name="Range1_9_2_1_1_79"/>
    <protectedRange sqref="G143" name="Range1_8_3_15"/>
    <protectedRange sqref="H141" name="Range1_8_1_30"/>
    <protectedRange sqref="H142" name="Range1_6_20"/>
    <protectedRange sqref="H143" name="Range1_8_3_16"/>
    <protectedRange sqref="I141" name="Range1_4_2_1_7"/>
    <protectedRange sqref="I142" name="Range1_6_21"/>
    <protectedRange sqref="I143" name="Range1_8_3_17"/>
    <protectedRange sqref="J143" name="Range1_8_3_18"/>
    <protectedRange sqref="L141" name="Range1_8_21"/>
    <protectedRange sqref="L142" name="Range1_6_23"/>
    <protectedRange sqref="L143" name="Range1_8_3_19"/>
    <protectedRange sqref="L141:L143" name="Range28_73"/>
    <protectedRange sqref="E144:E147" name="Range1_9_2_1_1_81"/>
    <protectedRange sqref="L144:L147" name="Range1_8_1_31"/>
    <protectedRange sqref="L144:L147" name="Range28_75"/>
    <protectedRange sqref="E148:E151" name="Range1_9_2_1_1_82"/>
    <protectedRange sqref="L148:L151" name="Range1_8_1_32"/>
    <protectedRange sqref="L148:L151" name="Range28_76"/>
    <protectedRange sqref="E152:E155" name="Range1_9_2_1_1_83"/>
    <protectedRange sqref="G154" name="Range1_8_22"/>
    <protectedRange sqref="H152:H153 J152" name="Range1_6_25"/>
    <protectedRange sqref="H154" name="Range1_8_3_10"/>
    <protectedRange sqref="L154" name="Range1_8_23"/>
    <protectedRange sqref="L152" name="Range1_6_26"/>
    <protectedRange sqref="L152:L155" name="Range28_77"/>
    <protectedRange sqref="E156:E159" name="Range1_9_2_1_1_84"/>
    <protectedRange sqref="L156:L159" name="Range1_8_1_33"/>
    <protectedRange sqref="L156:L159" name="Range28_78"/>
    <protectedRange sqref="E160:E163" name="Range1_9_2_1_1_85"/>
    <protectedRange sqref="H160" name="Range1_8_1_34"/>
    <protectedRange sqref="I160" name="Range1_4_2_1_8"/>
    <protectedRange sqref="H161:I161" name="Range1_6_27"/>
    <protectedRange sqref="H163 J163 G162:J162" name="Range1_8_3_11"/>
    <protectedRange sqref="L160" name="Range1_8_24"/>
    <protectedRange sqref="L161" name="Range1_6_28"/>
    <protectedRange sqref="L162:L163" name="Range1_8_3_12"/>
    <protectedRange sqref="L160:L163" name="Range28_79"/>
    <protectedRange sqref="E164" name="Range1_9_2_1_1_86"/>
    <protectedRange sqref="H164" name="Range1_6_29"/>
    <protectedRange sqref="L164" name="Range28_80"/>
    <protectedRange sqref="E165" name="Range1_9_2_1_1_87"/>
    <protectedRange sqref="L165" name="Range1_8_1_35"/>
    <protectedRange sqref="L165" name="Range28_81"/>
    <protectedRange sqref="E166:E169" name="Range1_9_2_1_1_88"/>
    <protectedRange sqref="L166:L169" name="Range1_8_1_36"/>
    <protectedRange sqref="L166:L169" name="Range28_82"/>
    <protectedRange sqref="E170:E173" name="Range1_9_2_1_1_89"/>
    <protectedRange sqref="L170:L173" name="Range1_8_1_37"/>
    <protectedRange sqref="L170:L173" name="Range28_83"/>
    <protectedRange sqref="E174" name="Range1_9_2_1_1_90"/>
    <protectedRange sqref="L174" name="Range1_8_1_39"/>
    <protectedRange sqref="L174" name="Range28_85"/>
    <protectedRange sqref="E175:E177" name="Range1_9_2_1_1_91"/>
    <protectedRange sqref="H175" name="Range1_8_1_40"/>
    <protectedRange sqref="I175" name="Range1_4_2_1_9"/>
    <protectedRange sqref="H176:I176" name="Range1_6_30"/>
    <protectedRange sqref="G177:I177" name="Range1_8_3_13"/>
    <protectedRange sqref="L175" name="Range1_8_25"/>
    <protectedRange sqref="L176" name="Range1_6_31"/>
    <protectedRange sqref="L177" name="Range1_8_3_14"/>
    <protectedRange sqref="L175:L177" name="Range28_86"/>
    <protectedRange sqref="E178:E180" name="Range1_9_2_1_1_92"/>
    <protectedRange sqref="L178:L180" name="Range1_8_1_41"/>
    <protectedRange sqref="L178:L180" name="Range28_87"/>
    <protectedRange sqref="E181" name="Range1_9_2_1_1_93"/>
    <protectedRange sqref="L181" name="Range1_8_1_42"/>
    <protectedRange sqref="L181" name="Range28_88"/>
    <protectedRange sqref="E182:E184" name="Range1_9_2_1_1_94"/>
    <protectedRange sqref="L182:L184" name="Range1_8_1_43"/>
    <protectedRange sqref="L182:L184" name="Range28_89"/>
    <protectedRange sqref="E185" name="Range1_9_2_1_1_95"/>
    <protectedRange sqref="L185" name="Range1_8_1_94"/>
    <protectedRange sqref="L185" name="Range28_90"/>
    <protectedRange sqref="E186:E189" name="Range1_9_2_1_1_96"/>
    <protectedRange sqref="L186:L189" name="Range1_8_1_95"/>
    <protectedRange sqref="L186:L189" name="Range28_91"/>
    <protectedRange sqref="E190:E192" name="Range1_9_2_1_1_97"/>
    <protectedRange sqref="L190:L192" name="Range1_8_1_96"/>
    <protectedRange sqref="L190:L192" name="Range28_92"/>
    <protectedRange sqref="E193:E194" name="Range1_9_2_1_1_98"/>
    <protectedRange sqref="L193:L194" name="Range1_8_1_97"/>
    <protectedRange sqref="L193:L194" name="Range28_93"/>
    <protectedRange sqref="E195" name="Range1_9_2_1_1_99"/>
    <protectedRange sqref="L195" name="Range1_8_1_98"/>
    <protectedRange sqref="L195" name="Range28_94"/>
    <protectedRange sqref="L196:L198" name="Range1_8_1_99"/>
    <protectedRange sqref="L196:L198" name="Range28_95"/>
    <protectedRange sqref="L199:L202" name="Range28_96"/>
    <protectedRange sqref="E203:E206" name="Range1_9_2_1_1_1"/>
    <protectedRange sqref="G203:J206" name="Range27_1"/>
    <protectedRange sqref="G203:J206" name="Range26_1"/>
    <protectedRange sqref="L203:L206" name="Range27_2"/>
    <protectedRange sqref="L203:L206" name="Range1_8_1_38"/>
    <protectedRange sqref="L203:L206" name="Range28"/>
    <protectedRange sqref="E207:E208" name="Range1_9_2_1_1_2"/>
    <protectedRange sqref="G207:J208" name="Range27_4"/>
    <protectedRange sqref="G207:J208" name="Range26_2"/>
    <protectedRange sqref="E209:E211" name="Range1_9_2_1_1_3"/>
    <protectedRange sqref="G209:J211" name="Range27_5"/>
    <protectedRange sqref="G209:J211" name="Range26_4"/>
  </protectedRanges>
  <sortState ref="A2:W213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4"/>
  <sheetViews>
    <sheetView zoomScaleNormal="100" workbookViewId="0">
      <pane ySplit="1" topLeftCell="A62" activePane="bottomLeft" state="frozen"/>
      <selection pane="bottomLeft" activeCell="B96" sqref="B96:B97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ht="15" x14ac:dyDescent="0.25">
      <c r="A2" s="22" t="s">
        <v>82</v>
      </c>
      <c r="B2" s="1">
        <v>0</v>
      </c>
      <c r="C2">
        <v>0.99</v>
      </c>
      <c r="D2" s="1">
        <v>0</v>
      </c>
    </row>
    <row r="3" spans="1:4" ht="15" x14ac:dyDescent="0.25">
      <c r="A3" s="22" t="s">
        <v>83</v>
      </c>
      <c r="B3" s="1">
        <v>0</v>
      </c>
      <c r="C3">
        <v>357.76</v>
      </c>
      <c r="D3" s="1">
        <v>0</v>
      </c>
    </row>
    <row r="4" spans="1:4" ht="15" x14ac:dyDescent="0.25">
      <c r="A4" s="22" t="s">
        <v>84</v>
      </c>
      <c r="B4" s="1">
        <v>0</v>
      </c>
      <c r="C4">
        <v>355.53</v>
      </c>
      <c r="D4" s="1">
        <v>0</v>
      </c>
    </row>
    <row r="5" spans="1:4" ht="15" x14ac:dyDescent="0.25">
      <c r="A5" s="22" t="s">
        <v>85</v>
      </c>
      <c r="B5" s="1">
        <v>0</v>
      </c>
      <c r="C5">
        <v>355.78</v>
      </c>
      <c r="D5" s="1">
        <v>0</v>
      </c>
    </row>
    <row r="6" spans="1:4" ht="15" x14ac:dyDescent="0.25">
      <c r="A6" s="22" t="s">
        <v>86</v>
      </c>
      <c r="B6" s="1">
        <v>0</v>
      </c>
      <c r="C6">
        <v>355.37</v>
      </c>
      <c r="D6" s="1">
        <v>0</v>
      </c>
    </row>
    <row r="7" spans="1:4" ht="15" x14ac:dyDescent="0.25">
      <c r="A7" s="22" t="s">
        <v>87</v>
      </c>
      <c r="B7" s="1">
        <v>0</v>
      </c>
      <c r="C7">
        <v>356.94</v>
      </c>
      <c r="D7" s="1">
        <v>0</v>
      </c>
    </row>
    <row r="8" spans="1:4" ht="15" x14ac:dyDescent="0.25">
      <c r="A8" s="22" t="s">
        <v>88</v>
      </c>
      <c r="B8" s="1">
        <v>0</v>
      </c>
      <c r="C8">
        <v>6.92</v>
      </c>
      <c r="D8" s="1">
        <v>0</v>
      </c>
    </row>
    <row r="9" spans="1:4" ht="15" x14ac:dyDescent="0.25">
      <c r="A9" s="22" t="s">
        <v>89</v>
      </c>
      <c r="B9" s="1">
        <v>0</v>
      </c>
      <c r="C9">
        <v>359.23</v>
      </c>
      <c r="D9" s="1">
        <v>0</v>
      </c>
    </row>
    <row r="10" spans="1:4" ht="15" x14ac:dyDescent="0.25">
      <c r="A10" s="22" t="s">
        <v>90</v>
      </c>
      <c r="B10" s="1">
        <v>0</v>
      </c>
      <c r="C10">
        <v>4.8600000000000003</v>
      </c>
      <c r="D10" s="1">
        <v>0</v>
      </c>
    </row>
    <row r="11" spans="1:4" ht="15" x14ac:dyDescent="0.25">
      <c r="A11" s="22" t="s">
        <v>91</v>
      </c>
      <c r="B11" s="1">
        <v>0</v>
      </c>
      <c r="C11">
        <v>3.56</v>
      </c>
      <c r="D11" s="1">
        <v>0</v>
      </c>
    </row>
    <row r="12" spans="1:4" ht="15" x14ac:dyDescent="0.25">
      <c r="A12" s="22" t="s">
        <v>92</v>
      </c>
      <c r="B12" s="1">
        <v>0</v>
      </c>
      <c r="C12">
        <v>4.96</v>
      </c>
      <c r="D12" s="1">
        <v>0</v>
      </c>
    </row>
    <row r="13" spans="1:4" ht="15" x14ac:dyDescent="0.25">
      <c r="A13" s="22" t="s">
        <v>93</v>
      </c>
      <c r="B13" s="1">
        <v>0</v>
      </c>
      <c r="C13">
        <v>4.6900000000000004</v>
      </c>
      <c r="D13" s="1">
        <v>0</v>
      </c>
    </row>
    <row r="14" spans="1:4" ht="15" x14ac:dyDescent="0.25">
      <c r="A14" s="22" t="s">
        <v>94</v>
      </c>
      <c r="B14" s="1">
        <v>0</v>
      </c>
      <c r="C14">
        <v>4.41</v>
      </c>
      <c r="D14" s="1">
        <v>0</v>
      </c>
    </row>
    <row r="15" spans="1:4" ht="15" x14ac:dyDescent="0.25">
      <c r="A15" s="22" t="s">
        <v>95</v>
      </c>
      <c r="B15" s="1">
        <v>0</v>
      </c>
      <c r="C15">
        <v>11.48</v>
      </c>
      <c r="D15" s="1">
        <v>0</v>
      </c>
    </row>
    <row r="16" spans="1:4" ht="15" x14ac:dyDescent="0.25">
      <c r="A16" s="22" t="s">
        <v>96</v>
      </c>
      <c r="B16" s="1">
        <v>0</v>
      </c>
      <c r="C16">
        <v>24.48</v>
      </c>
      <c r="D16" s="1">
        <v>0</v>
      </c>
    </row>
    <row r="17" spans="1:4" ht="15" x14ac:dyDescent="0.25">
      <c r="A17" s="22" t="s">
        <v>97</v>
      </c>
      <c r="B17" s="1">
        <v>0</v>
      </c>
      <c r="C17">
        <v>30.95</v>
      </c>
      <c r="D17" s="1">
        <v>0</v>
      </c>
    </row>
    <row r="18" spans="1:4" ht="15" x14ac:dyDescent="0.25">
      <c r="A18" s="22" t="s">
        <v>98</v>
      </c>
      <c r="B18" s="1">
        <v>0</v>
      </c>
      <c r="C18">
        <v>5.86</v>
      </c>
      <c r="D18" s="1">
        <v>0</v>
      </c>
    </row>
    <row r="19" spans="1:4" ht="15" x14ac:dyDescent="0.25">
      <c r="A19" s="22" t="s">
        <v>99</v>
      </c>
      <c r="B19" s="1">
        <v>0</v>
      </c>
      <c r="C19">
        <v>359.39</v>
      </c>
      <c r="D19" s="1">
        <v>0</v>
      </c>
    </row>
    <row r="20" spans="1:4" ht="15" x14ac:dyDescent="0.25">
      <c r="A20" s="22" t="s">
        <v>100</v>
      </c>
      <c r="B20" s="1">
        <v>0</v>
      </c>
      <c r="C20">
        <v>13.47</v>
      </c>
      <c r="D20" s="1">
        <v>0</v>
      </c>
    </row>
    <row r="21" spans="1:4" ht="15" x14ac:dyDescent="0.25">
      <c r="A21" s="22" t="s">
        <v>101</v>
      </c>
      <c r="B21" s="1">
        <v>0</v>
      </c>
      <c r="C21">
        <v>25.22</v>
      </c>
      <c r="D21" s="1">
        <v>0</v>
      </c>
    </row>
    <row r="22" spans="1:4" ht="15" x14ac:dyDescent="0.25">
      <c r="A22" s="22" t="s">
        <v>102</v>
      </c>
      <c r="B22" s="1">
        <v>0</v>
      </c>
      <c r="C22">
        <v>25.22</v>
      </c>
      <c r="D22" s="1">
        <v>0</v>
      </c>
    </row>
    <row r="23" spans="1:4" ht="15" x14ac:dyDescent="0.25">
      <c r="A23" s="22" t="s">
        <v>103</v>
      </c>
      <c r="B23" s="1">
        <v>0</v>
      </c>
      <c r="C23">
        <v>23.52</v>
      </c>
      <c r="D23" s="1">
        <v>0</v>
      </c>
    </row>
    <row r="24" spans="1:4" ht="15" x14ac:dyDescent="0.25">
      <c r="A24" s="22" t="s">
        <v>120</v>
      </c>
      <c r="B24" s="1">
        <v>0</v>
      </c>
      <c r="C24">
        <v>18.73</v>
      </c>
      <c r="D24" s="41">
        <v>0</v>
      </c>
    </row>
    <row r="25" spans="1:4" ht="15" x14ac:dyDescent="0.25">
      <c r="A25" s="22" t="s">
        <v>104</v>
      </c>
      <c r="B25" s="1">
        <v>0</v>
      </c>
      <c r="C25">
        <v>20.63</v>
      </c>
      <c r="D25" s="1">
        <v>0</v>
      </c>
    </row>
    <row r="26" spans="1:4" ht="15" x14ac:dyDescent="0.25">
      <c r="A26" s="22" t="s">
        <v>105</v>
      </c>
      <c r="B26" s="1">
        <v>0</v>
      </c>
      <c r="C26">
        <v>22.47</v>
      </c>
      <c r="D26" s="1">
        <v>0</v>
      </c>
    </row>
    <row r="27" spans="1:4" ht="15" x14ac:dyDescent="0.25">
      <c r="A27" s="22" t="s">
        <v>106</v>
      </c>
      <c r="B27" s="1">
        <v>0</v>
      </c>
      <c r="C27">
        <v>34.35</v>
      </c>
      <c r="D27" s="1">
        <v>0</v>
      </c>
    </row>
    <row r="28" spans="1:4" ht="15" x14ac:dyDescent="0.25">
      <c r="A28" s="22" t="s">
        <v>107</v>
      </c>
      <c r="B28" s="1">
        <v>0</v>
      </c>
      <c r="C28">
        <v>37.1</v>
      </c>
      <c r="D28" s="41">
        <v>0</v>
      </c>
    </row>
    <row r="29" spans="1:4" ht="15" x14ac:dyDescent="0.25">
      <c r="A29" s="22" t="s">
        <v>108</v>
      </c>
      <c r="B29" s="1">
        <v>0</v>
      </c>
      <c r="C29">
        <v>33.94</v>
      </c>
      <c r="D29" s="1">
        <v>0</v>
      </c>
    </row>
    <row r="30" spans="1:4" ht="15" x14ac:dyDescent="0.25">
      <c r="A30" s="22" t="s">
        <v>109</v>
      </c>
      <c r="B30" s="1">
        <v>0</v>
      </c>
      <c r="C30">
        <v>16.690000000000001</v>
      </c>
      <c r="D30" s="1">
        <v>0</v>
      </c>
    </row>
    <row r="31" spans="1:4" ht="15" x14ac:dyDescent="0.25">
      <c r="A31" s="22" t="s">
        <v>110</v>
      </c>
      <c r="B31" s="1">
        <v>0</v>
      </c>
      <c r="C31">
        <v>348.2</v>
      </c>
      <c r="D31" s="1">
        <v>0</v>
      </c>
    </row>
    <row r="32" spans="1:4" ht="15" x14ac:dyDescent="0.25">
      <c r="A32" s="22" t="s">
        <v>111</v>
      </c>
      <c r="B32" s="1">
        <v>0</v>
      </c>
      <c r="C32">
        <v>358.12</v>
      </c>
      <c r="D32" s="41">
        <v>0</v>
      </c>
    </row>
    <row r="33" spans="1:4" ht="15" x14ac:dyDescent="0.25">
      <c r="A33" s="22" t="s">
        <v>112</v>
      </c>
      <c r="B33" s="1">
        <v>0</v>
      </c>
      <c r="C33">
        <v>359.36</v>
      </c>
      <c r="D33" s="41">
        <v>0</v>
      </c>
    </row>
    <row r="34" spans="1:4" ht="15" x14ac:dyDescent="0.25">
      <c r="A34" s="22" t="s">
        <v>121</v>
      </c>
      <c r="B34" s="15">
        <v>0</v>
      </c>
      <c r="C34">
        <v>0.35</v>
      </c>
      <c r="D34" s="15">
        <v>0</v>
      </c>
    </row>
    <row r="35" spans="1:4" ht="15" x14ac:dyDescent="0.25">
      <c r="A35" s="22" t="s">
        <v>113</v>
      </c>
      <c r="B35" s="1">
        <v>0</v>
      </c>
      <c r="C35">
        <v>8.76</v>
      </c>
      <c r="D35" s="1">
        <v>0</v>
      </c>
    </row>
    <row r="36" spans="1:4" ht="15" x14ac:dyDescent="0.25">
      <c r="A36" s="22" t="s">
        <v>114</v>
      </c>
      <c r="B36" s="1">
        <v>0</v>
      </c>
      <c r="C36">
        <v>13.52</v>
      </c>
      <c r="D36" s="1">
        <v>0</v>
      </c>
    </row>
    <row r="37" spans="1:4" ht="15" x14ac:dyDescent="0.25">
      <c r="A37" s="22" t="s">
        <v>123</v>
      </c>
      <c r="B37" s="1">
        <v>0</v>
      </c>
      <c r="C37">
        <v>14.86</v>
      </c>
      <c r="D37" s="1">
        <v>0</v>
      </c>
    </row>
    <row r="38" spans="1:4" ht="15" x14ac:dyDescent="0.25">
      <c r="A38" s="22" t="s">
        <v>115</v>
      </c>
      <c r="B38" s="1">
        <v>0</v>
      </c>
      <c r="C38">
        <v>17.52</v>
      </c>
      <c r="D38" s="1">
        <v>0</v>
      </c>
    </row>
    <row r="39" spans="1:4" ht="15" x14ac:dyDescent="0.25">
      <c r="A39" s="22" t="s">
        <v>116</v>
      </c>
      <c r="B39" s="1">
        <v>0</v>
      </c>
      <c r="C39">
        <v>21.74</v>
      </c>
      <c r="D39" s="1">
        <v>0</v>
      </c>
    </row>
    <row r="40" spans="1:4" ht="15" x14ac:dyDescent="0.25">
      <c r="A40" s="22" t="s">
        <v>117</v>
      </c>
      <c r="B40" s="1">
        <v>0</v>
      </c>
      <c r="C40">
        <v>17.34</v>
      </c>
      <c r="D40" s="1">
        <v>0</v>
      </c>
    </row>
    <row r="41" spans="1:4" ht="15" x14ac:dyDescent="0.25">
      <c r="A41" s="22" t="s">
        <v>125</v>
      </c>
      <c r="B41" s="1">
        <v>0</v>
      </c>
      <c r="C41">
        <v>10.220000000000001</v>
      </c>
      <c r="D41" s="1">
        <v>0</v>
      </c>
    </row>
    <row r="42" spans="1:4" ht="15" x14ac:dyDescent="0.25">
      <c r="A42" s="22" t="s">
        <v>118</v>
      </c>
      <c r="B42" s="1">
        <v>0</v>
      </c>
      <c r="C42">
        <v>9.99</v>
      </c>
      <c r="D42" s="1">
        <v>0</v>
      </c>
    </row>
    <row r="43" spans="1:4" ht="15" x14ac:dyDescent="0.25">
      <c r="A43" s="22" t="s">
        <v>127</v>
      </c>
      <c r="B43" s="1">
        <v>0</v>
      </c>
      <c r="C43">
        <v>11.28</v>
      </c>
      <c r="D43" s="1">
        <v>0</v>
      </c>
    </row>
    <row r="44" spans="1:4" ht="15" x14ac:dyDescent="0.25">
      <c r="A44" s="22" t="s">
        <v>129</v>
      </c>
      <c r="B44" s="1">
        <v>0</v>
      </c>
      <c r="C44">
        <v>16.32</v>
      </c>
      <c r="D44" s="1">
        <v>0</v>
      </c>
    </row>
    <row r="45" spans="1:4" ht="15" x14ac:dyDescent="0.25">
      <c r="A45" s="22" t="s">
        <v>131</v>
      </c>
      <c r="B45" s="1">
        <v>0</v>
      </c>
      <c r="C45">
        <v>16.14</v>
      </c>
      <c r="D45" s="1">
        <v>0</v>
      </c>
    </row>
    <row r="46" spans="1:4" ht="15" x14ac:dyDescent="0.25">
      <c r="A46" s="22" t="s">
        <v>133</v>
      </c>
      <c r="B46" s="1">
        <v>0</v>
      </c>
      <c r="C46">
        <v>23.14</v>
      </c>
      <c r="D46" s="1">
        <v>0</v>
      </c>
    </row>
    <row r="47" spans="1:4" ht="15" x14ac:dyDescent="0.25">
      <c r="A47" s="22" t="s">
        <v>155</v>
      </c>
      <c r="B47" s="1">
        <v>0</v>
      </c>
      <c r="C47">
        <v>20.18</v>
      </c>
      <c r="D47" s="1">
        <v>0</v>
      </c>
    </row>
    <row r="48" spans="1:4" ht="15" x14ac:dyDescent="0.25">
      <c r="A48" s="22" t="s">
        <v>135</v>
      </c>
      <c r="B48" s="1">
        <v>0</v>
      </c>
      <c r="C48">
        <v>11.29</v>
      </c>
      <c r="D48" s="1">
        <v>0</v>
      </c>
    </row>
    <row r="49" spans="1:4" ht="15" x14ac:dyDescent="0.25">
      <c r="A49" s="22" t="s">
        <v>137</v>
      </c>
      <c r="B49" s="1">
        <v>0</v>
      </c>
      <c r="C49">
        <v>344.92</v>
      </c>
      <c r="D49" s="1">
        <v>0</v>
      </c>
    </row>
    <row r="50" spans="1:4" ht="15" x14ac:dyDescent="0.25">
      <c r="A50" s="22" t="s">
        <v>139</v>
      </c>
      <c r="B50" s="1">
        <v>0</v>
      </c>
      <c r="C50">
        <v>1.85</v>
      </c>
      <c r="D50" s="1">
        <v>0</v>
      </c>
    </row>
    <row r="51" spans="1:4" ht="15" x14ac:dyDescent="0.25">
      <c r="A51" s="22" t="s">
        <v>141</v>
      </c>
      <c r="B51" s="1">
        <v>0</v>
      </c>
      <c r="C51">
        <v>8.61</v>
      </c>
      <c r="D51" s="1">
        <v>0</v>
      </c>
    </row>
    <row r="52" spans="1:4" ht="15" x14ac:dyDescent="0.25">
      <c r="A52" s="22" t="s">
        <v>143</v>
      </c>
      <c r="B52" s="1">
        <v>0</v>
      </c>
      <c r="C52">
        <v>26.62</v>
      </c>
      <c r="D52" s="1">
        <v>0</v>
      </c>
    </row>
    <row r="53" spans="1:4" ht="15" x14ac:dyDescent="0.25">
      <c r="A53" s="22" t="s">
        <v>145</v>
      </c>
      <c r="B53" s="1">
        <v>0</v>
      </c>
      <c r="C53">
        <v>1.45</v>
      </c>
      <c r="D53" s="1">
        <v>0</v>
      </c>
    </row>
    <row r="54" spans="1:4" ht="15" x14ac:dyDescent="0.25">
      <c r="A54" s="22" t="s">
        <v>119</v>
      </c>
      <c r="B54" s="1">
        <v>0</v>
      </c>
      <c r="C54">
        <v>3.53</v>
      </c>
      <c r="D54" s="1">
        <v>0</v>
      </c>
    </row>
    <row r="55" spans="1:4" ht="15" x14ac:dyDescent="0.25">
      <c r="A55" s="22" t="s">
        <v>147</v>
      </c>
      <c r="B55" s="1">
        <v>0</v>
      </c>
      <c r="C55">
        <v>5.82</v>
      </c>
      <c r="D55" s="1">
        <v>0</v>
      </c>
    </row>
    <row r="56" spans="1:4" ht="15" x14ac:dyDescent="0.25">
      <c r="A56" s="22" t="s">
        <v>149</v>
      </c>
      <c r="B56" s="1">
        <v>0</v>
      </c>
      <c r="C56">
        <v>10.56</v>
      </c>
      <c r="D56" s="1">
        <v>0</v>
      </c>
    </row>
    <row r="57" spans="1:4" ht="15" x14ac:dyDescent="0.25">
      <c r="A57" s="22" t="s">
        <v>152</v>
      </c>
      <c r="B57" s="1">
        <v>0</v>
      </c>
      <c r="C57">
        <v>11.76</v>
      </c>
      <c r="D57" s="1">
        <v>0</v>
      </c>
    </row>
    <row r="58" spans="1:4" ht="15" x14ac:dyDescent="0.25">
      <c r="A58" s="44" t="s">
        <v>159</v>
      </c>
      <c r="B58" s="1">
        <v>0</v>
      </c>
      <c r="C58" s="45" t="s">
        <v>195</v>
      </c>
      <c r="D58" s="1">
        <v>0</v>
      </c>
    </row>
    <row r="59" spans="1:4" ht="15" x14ac:dyDescent="0.25">
      <c r="A59" s="44" t="s">
        <v>160</v>
      </c>
      <c r="B59" s="1">
        <v>0</v>
      </c>
      <c r="C59" s="45" t="s">
        <v>196</v>
      </c>
      <c r="D59" s="1">
        <v>0</v>
      </c>
    </row>
    <row r="60" spans="1:4" ht="15" x14ac:dyDescent="0.25">
      <c r="A60" s="44" t="s">
        <v>161</v>
      </c>
      <c r="B60" s="1">
        <v>0</v>
      </c>
      <c r="C60" s="45" t="s">
        <v>197</v>
      </c>
      <c r="D60" s="1">
        <v>0</v>
      </c>
    </row>
    <row r="61" spans="1:4" ht="15" x14ac:dyDescent="0.25">
      <c r="A61" s="44" t="s">
        <v>162</v>
      </c>
      <c r="B61" s="1">
        <v>0</v>
      </c>
      <c r="C61" s="45" t="s">
        <v>198</v>
      </c>
      <c r="D61" s="1">
        <v>0</v>
      </c>
    </row>
    <row r="62" spans="1:4" ht="15" x14ac:dyDescent="0.25">
      <c r="A62" s="44" t="s">
        <v>163</v>
      </c>
      <c r="B62" s="1">
        <v>0</v>
      </c>
      <c r="C62" s="45" t="s">
        <v>199</v>
      </c>
      <c r="D62" s="1">
        <v>0</v>
      </c>
    </row>
    <row r="63" spans="1:4" ht="15" x14ac:dyDescent="0.25">
      <c r="A63" s="44" t="s">
        <v>164</v>
      </c>
      <c r="B63" s="1">
        <v>0</v>
      </c>
      <c r="C63" s="45" t="s">
        <v>200</v>
      </c>
      <c r="D63" s="1">
        <v>0</v>
      </c>
    </row>
    <row r="64" spans="1:4" ht="15" x14ac:dyDescent="0.25">
      <c r="A64" s="44" t="s">
        <v>167</v>
      </c>
      <c r="B64" s="1">
        <v>0</v>
      </c>
      <c r="C64" s="45" t="s">
        <v>201</v>
      </c>
      <c r="D64" s="1">
        <v>0</v>
      </c>
    </row>
    <row r="65" spans="1:4" ht="15" x14ac:dyDescent="0.25">
      <c r="A65" s="44" t="s">
        <v>168</v>
      </c>
      <c r="B65" s="1">
        <v>0</v>
      </c>
      <c r="C65" s="45" t="s">
        <v>202</v>
      </c>
      <c r="D65" s="1">
        <v>0</v>
      </c>
    </row>
    <row r="66" spans="1:4" ht="15" x14ac:dyDescent="0.25">
      <c r="A66" s="44" t="s">
        <v>169</v>
      </c>
      <c r="B66" s="1">
        <v>0</v>
      </c>
      <c r="C66" s="45" t="s">
        <v>203</v>
      </c>
      <c r="D66" s="1">
        <v>0</v>
      </c>
    </row>
    <row r="67" spans="1:4" ht="15" x14ac:dyDescent="0.25">
      <c r="A67" s="44" t="s">
        <v>194</v>
      </c>
      <c r="B67" s="1">
        <v>0</v>
      </c>
      <c r="C67" s="45" t="s">
        <v>204</v>
      </c>
      <c r="D67" s="1">
        <v>0</v>
      </c>
    </row>
    <row r="68" spans="1:4" ht="15" x14ac:dyDescent="0.25">
      <c r="A68" s="46" t="s">
        <v>205</v>
      </c>
      <c r="B68" s="1">
        <v>0</v>
      </c>
      <c r="C68" s="59" t="s">
        <v>246</v>
      </c>
      <c r="D68" s="1">
        <v>0</v>
      </c>
    </row>
    <row r="69" spans="1:4" ht="15" x14ac:dyDescent="0.25">
      <c r="A69" s="46" t="s">
        <v>206</v>
      </c>
      <c r="B69" s="1">
        <v>0</v>
      </c>
      <c r="C69" s="59" t="s">
        <v>247</v>
      </c>
      <c r="D69" s="1">
        <v>0</v>
      </c>
    </row>
    <row r="70" spans="1:4" ht="15" x14ac:dyDescent="0.25">
      <c r="A70" s="46" t="s">
        <v>261</v>
      </c>
      <c r="B70" s="1">
        <v>0</v>
      </c>
      <c r="C70" s="59" t="s">
        <v>248</v>
      </c>
      <c r="D70" s="1">
        <v>0</v>
      </c>
    </row>
    <row r="71" spans="1:4" ht="15" x14ac:dyDescent="0.25">
      <c r="A71" s="46" t="s">
        <v>262</v>
      </c>
      <c r="B71" s="1">
        <v>0</v>
      </c>
      <c r="C71" s="59" t="s">
        <v>249</v>
      </c>
      <c r="D71" s="1">
        <v>0</v>
      </c>
    </row>
    <row r="72" spans="1:4" ht="15" x14ac:dyDescent="0.25">
      <c r="A72" s="46" t="s">
        <v>263</v>
      </c>
      <c r="B72" s="1">
        <v>0</v>
      </c>
      <c r="C72" s="59" t="s">
        <v>250</v>
      </c>
      <c r="D72" s="1">
        <v>0</v>
      </c>
    </row>
    <row r="73" spans="1:4" ht="15" x14ac:dyDescent="0.25">
      <c r="A73" s="46" t="s">
        <v>264</v>
      </c>
      <c r="B73" s="1">
        <v>0</v>
      </c>
      <c r="C73" s="59" t="s">
        <v>251</v>
      </c>
      <c r="D73" s="1">
        <v>0</v>
      </c>
    </row>
    <row r="74" spans="1:4" ht="15" x14ac:dyDescent="0.25">
      <c r="A74" s="46" t="s">
        <v>265</v>
      </c>
      <c r="B74" s="1">
        <v>0</v>
      </c>
      <c r="C74" s="59" t="s">
        <v>252</v>
      </c>
      <c r="D74" s="1">
        <v>0</v>
      </c>
    </row>
    <row r="75" spans="1:4" ht="15" x14ac:dyDescent="0.25">
      <c r="A75" s="46" t="s">
        <v>266</v>
      </c>
      <c r="B75" s="1">
        <v>0</v>
      </c>
      <c r="C75" s="59" t="s">
        <v>253</v>
      </c>
      <c r="D75" s="1">
        <v>0</v>
      </c>
    </row>
    <row r="76" spans="1:4" ht="15" x14ac:dyDescent="0.25">
      <c r="A76" s="46" t="s">
        <v>267</v>
      </c>
      <c r="B76" s="1">
        <v>0</v>
      </c>
      <c r="C76" s="59" t="s">
        <v>254</v>
      </c>
      <c r="D76" s="1">
        <v>0</v>
      </c>
    </row>
    <row r="77" spans="1:4" ht="15" x14ac:dyDescent="0.25">
      <c r="A77" s="46" t="s">
        <v>268</v>
      </c>
      <c r="B77" s="1">
        <v>0</v>
      </c>
      <c r="C77" s="59" t="s">
        <v>255</v>
      </c>
      <c r="D77" s="1">
        <v>0</v>
      </c>
    </row>
    <row r="78" spans="1:4" ht="15" x14ac:dyDescent="0.25">
      <c r="A78" s="46" t="s">
        <v>269</v>
      </c>
      <c r="B78" s="1">
        <v>0</v>
      </c>
      <c r="C78" s="59" t="s">
        <v>256</v>
      </c>
      <c r="D78" s="1">
        <v>0</v>
      </c>
    </row>
    <row r="79" spans="1:4" ht="15" x14ac:dyDescent="0.25">
      <c r="A79" s="46" t="s">
        <v>270</v>
      </c>
      <c r="B79" s="1">
        <v>0</v>
      </c>
      <c r="C79" s="59" t="s">
        <v>257</v>
      </c>
      <c r="D79" s="1">
        <v>0</v>
      </c>
    </row>
    <row r="80" spans="1:4" ht="15" x14ac:dyDescent="0.25">
      <c r="A80" s="46" t="s">
        <v>271</v>
      </c>
      <c r="B80" s="1">
        <v>0</v>
      </c>
      <c r="C80" s="59" t="s">
        <v>258</v>
      </c>
      <c r="D80" s="1">
        <v>0</v>
      </c>
    </row>
    <row r="81" spans="1:4" ht="15" x14ac:dyDescent="0.25">
      <c r="A81" s="46" t="s">
        <v>272</v>
      </c>
      <c r="B81" s="1">
        <v>0</v>
      </c>
      <c r="C81" s="59" t="s">
        <v>257</v>
      </c>
      <c r="D81" s="1">
        <v>0</v>
      </c>
    </row>
    <row r="82" spans="1:4" ht="15" x14ac:dyDescent="0.25">
      <c r="A82" s="46" t="s">
        <v>273</v>
      </c>
      <c r="B82" s="1">
        <v>0</v>
      </c>
      <c r="C82" s="59" t="s">
        <v>259</v>
      </c>
      <c r="D82" s="1">
        <v>0</v>
      </c>
    </row>
    <row r="83" spans="1:4" ht="15" x14ac:dyDescent="0.25">
      <c r="A83" s="46" t="s">
        <v>274</v>
      </c>
      <c r="B83" s="1">
        <v>0</v>
      </c>
      <c r="C83" s="59" t="s">
        <v>260</v>
      </c>
      <c r="D83" s="1">
        <v>0</v>
      </c>
    </row>
    <row r="84" spans="1:4" ht="15" x14ac:dyDescent="0.25">
      <c r="A84" s="46" t="s">
        <v>275</v>
      </c>
      <c r="B84" s="1">
        <v>0</v>
      </c>
      <c r="C84" s="59" t="s">
        <v>305</v>
      </c>
      <c r="D84" s="1">
        <v>0</v>
      </c>
    </row>
    <row r="85" spans="1:4" ht="15" x14ac:dyDescent="0.25">
      <c r="A85" s="46" t="s">
        <v>276</v>
      </c>
      <c r="B85" s="1">
        <v>0</v>
      </c>
      <c r="C85" s="59" t="s">
        <v>306</v>
      </c>
      <c r="D85" s="1">
        <v>0</v>
      </c>
    </row>
    <row r="86" spans="1:4" ht="15" x14ac:dyDescent="0.25">
      <c r="A86" s="46" t="s">
        <v>277</v>
      </c>
      <c r="B86" s="1">
        <v>0</v>
      </c>
      <c r="C86" s="59" t="s">
        <v>307</v>
      </c>
      <c r="D86" s="1">
        <v>0</v>
      </c>
    </row>
    <row r="87" spans="1:4" ht="15" x14ac:dyDescent="0.25">
      <c r="A87" s="46" t="s">
        <v>278</v>
      </c>
      <c r="B87" s="1">
        <v>0</v>
      </c>
      <c r="C87" s="59" t="s">
        <v>308</v>
      </c>
      <c r="D87" s="1">
        <v>0</v>
      </c>
    </row>
    <row r="88" spans="1:4" ht="15" x14ac:dyDescent="0.25">
      <c r="A88" s="46" t="s">
        <v>279</v>
      </c>
      <c r="B88" s="1">
        <v>0</v>
      </c>
      <c r="C88" s="59" t="s">
        <v>309</v>
      </c>
      <c r="D88" s="1">
        <v>0</v>
      </c>
    </row>
    <row r="89" spans="1:4" ht="15" x14ac:dyDescent="0.25">
      <c r="A89" s="46" t="s">
        <v>280</v>
      </c>
      <c r="B89" s="1">
        <v>0</v>
      </c>
      <c r="C89" s="59" t="s">
        <v>310</v>
      </c>
      <c r="D89" s="1">
        <v>0</v>
      </c>
    </row>
    <row r="90" spans="1:4" x14ac:dyDescent="0.2">
      <c r="A90" s="2"/>
    </row>
    <row r="91" spans="1:4" x14ac:dyDescent="0.2">
      <c r="A91" s="2"/>
    </row>
    <row r="92" spans="1:4" x14ac:dyDescent="0.2">
      <c r="A92" s="2"/>
    </row>
    <row r="93" spans="1:4" x14ac:dyDescent="0.2">
      <c r="A93" s="2"/>
    </row>
    <row r="94" spans="1:4" x14ac:dyDescent="0.2">
      <c r="A94" s="2"/>
    </row>
    <row r="95" spans="1:4" x14ac:dyDescent="0.2">
      <c r="A95" s="2"/>
    </row>
    <row r="96" spans="1:4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</sheetData>
  <sortState ref="A2:D114">
    <sortCondition ref="A2"/>
  </sortState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2021-10-12T07:56:38Z</dcterms:modified>
</cp:coreProperties>
</file>