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\L680 SDN2 85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B34" i="2" l="1"/>
  <c r="C34" i="2" s="1"/>
  <c r="B35" i="2" s="1"/>
  <c r="C35" i="2" s="1"/>
  <c r="B36" i="2" s="1"/>
  <c r="C36" i="2" s="1"/>
  <c r="L43" i="2" l="1"/>
  <c r="L44" i="2"/>
  <c r="L45" i="2"/>
  <c r="L46" i="2"/>
  <c r="J43" i="2"/>
  <c r="J44" i="2"/>
  <c r="J45" i="2"/>
  <c r="J46" i="2"/>
  <c r="I43" i="2"/>
  <c r="I44" i="2"/>
  <c r="I45" i="2"/>
  <c r="I46" i="2"/>
  <c r="H43" i="2"/>
  <c r="H44" i="2"/>
  <c r="H45" i="2"/>
  <c r="H46" i="2"/>
  <c r="G43" i="2"/>
  <c r="G44" i="2"/>
  <c r="G45" i="2"/>
  <c r="G46" i="2"/>
  <c r="F43" i="2"/>
  <c r="F44" i="2"/>
  <c r="F45" i="2"/>
  <c r="F46" i="2"/>
  <c r="B44" i="2"/>
  <c r="C44" i="2" s="1"/>
  <c r="B45" i="2" s="1"/>
  <c r="C45" i="2" s="1"/>
  <c r="B46" i="2" s="1"/>
  <c r="C46" i="2" s="1"/>
  <c r="B38" i="2" l="1"/>
  <c r="C38" i="2" s="1"/>
  <c r="B39" i="2" s="1"/>
  <c r="C39" i="2" s="1"/>
  <c r="B42" i="2" l="1"/>
  <c r="C42" i="2" s="1"/>
  <c r="C41" i="2"/>
  <c r="B41" i="2"/>
  <c r="C40" i="2"/>
  <c r="B31" i="2"/>
  <c r="C31" i="2" s="1"/>
  <c r="B32" i="2" s="1"/>
  <c r="C32" i="2" s="1"/>
  <c r="C29" i="2"/>
  <c r="B30" i="2" s="1"/>
  <c r="C30" i="2" s="1"/>
  <c r="C25" i="2" l="1"/>
  <c r="B26" i="2" s="1"/>
  <c r="C26" i="2" s="1"/>
  <c r="B27" i="2" s="1"/>
  <c r="C27" i="2" s="1"/>
  <c r="B28" i="2" s="1"/>
  <c r="C28" i="2" s="1"/>
  <c r="L21" i="2" l="1"/>
  <c r="C21" i="2"/>
  <c r="B22" i="2" s="1"/>
  <c r="C22" i="2" s="1"/>
  <c r="B23" i="2" s="1"/>
  <c r="C23" i="2" s="1"/>
  <c r="B24" i="2" s="1"/>
  <c r="C24" i="2" s="1"/>
  <c r="C17" i="2"/>
  <c r="B18" i="2" s="1"/>
  <c r="C18" i="2" s="1"/>
  <c r="B19" i="2" s="1"/>
  <c r="C19" i="2" s="1"/>
  <c r="B20" i="2" s="1"/>
  <c r="C20" i="2" s="1"/>
  <c r="C13" i="2" l="1"/>
  <c r="B14" i="2" s="1"/>
  <c r="C14" i="2" s="1"/>
  <c r="B15" i="2" s="1"/>
  <c r="C15" i="2" s="1"/>
  <c r="B16" i="2" s="1"/>
  <c r="C16" i="2" s="1"/>
  <c r="C9" i="2" l="1"/>
  <c r="B10" i="2" s="1"/>
  <c r="C10" i="2" s="1"/>
  <c r="B11" i="2" s="1"/>
  <c r="C11" i="2" s="1"/>
  <c r="B12" i="2" s="1"/>
  <c r="C12" i="2" s="1"/>
  <c r="C6" i="2" l="1"/>
  <c r="B7" i="2" s="1"/>
  <c r="C7" i="2" s="1"/>
  <c r="B8" i="2" s="1"/>
  <c r="C8" i="2" s="1"/>
  <c r="C2" i="2" l="1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Edgar Biego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-0.75</t>
        </r>
      </text>
    </comment>
  </commentList>
</comments>
</file>

<file path=xl/sharedStrings.xml><?xml version="1.0" encoding="utf-8"?>
<sst xmlns="http://schemas.openxmlformats.org/spreadsheetml/2006/main" count="275" uniqueCount="105">
  <si>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</si>
  <si>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</si>
  <si>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</si>
  <si>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</si>
  <si>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</si>
  <si>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</si>
  <si>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</si>
  <si>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</si>
  <si>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</si>
  <si>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</si>
  <si>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</si>
  <si>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</si>
  <si>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</si>
  <si>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</si>
  <si>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</si>
  <si>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</si>
  <si>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</si>
  <si>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</si>
  <si>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</si>
  <si>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</si>
  <si>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</si>
  <si>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</si>
  <si>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</si>
  <si>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</si>
  <si>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</si>
  <si>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</si>
  <si>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</si>
  <si>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</si>
  <si>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</si>
  <si>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MV</t>
  </si>
  <si>
    <t>DATE</t>
  </si>
  <si>
    <t>ENCODED</t>
  </si>
  <si>
    <t>LACKING</t>
  </si>
  <si>
    <t>MPSA_225_2005_XI</t>
  </si>
  <si>
    <t>SDN_FWS_575_100S_W_048</t>
  </si>
  <si>
    <t>HW</t>
  </si>
  <si>
    <t>FW</t>
  </si>
  <si>
    <t>S. SANA</t>
  </si>
  <si>
    <t>SDN</t>
  </si>
  <si>
    <t>B-2020510</t>
  </si>
  <si>
    <t>L. BITANG</t>
  </si>
  <si>
    <t>B-2020535</t>
  </si>
  <si>
    <t>B-2020536</t>
  </si>
  <si>
    <t>B-2020537</t>
  </si>
  <si>
    <t>SDN_680_85S_W_001</t>
  </si>
  <si>
    <t>SDN_680_85S_W_002</t>
  </si>
  <si>
    <t>SDN_680_85S_W_003</t>
  </si>
  <si>
    <t>B-2020634</t>
  </si>
  <si>
    <t>SDN_680_85S_W_004</t>
  </si>
  <si>
    <t>SDN_680_85S_W_005</t>
  </si>
  <si>
    <t>F. LOAY</t>
  </si>
  <si>
    <t>B-2020654</t>
  </si>
  <si>
    <t>SDN_680_85S_W_006</t>
  </si>
  <si>
    <t>SDN_680_85S_W_007</t>
  </si>
  <si>
    <t>B-2020710</t>
  </si>
  <si>
    <t>B-2020726</t>
  </si>
  <si>
    <t>SDN_680_85S_W_008</t>
  </si>
  <si>
    <t>B-2020760</t>
  </si>
  <si>
    <t>SDN_680_85S_W_009</t>
  </si>
  <si>
    <t>SDN_680_85S_W_010</t>
  </si>
  <si>
    <t>SDN_680_85S_W_011</t>
  </si>
  <si>
    <t>3/15/2020</t>
  </si>
  <si>
    <t>B-2020783</t>
  </si>
  <si>
    <t>3/19/2020</t>
  </si>
  <si>
    <t>B-2020829</t>
  </si>
  <si>
    <t>B-2020807</t>
  </si>
  <si>
    <t>SDN_680_85S_W_012</t>
  </si>
  <si>
    <t>B-2020882</t>
  </si>
  <si>
    <t>B-2020795</t>
  </si>
  <si>
    <t>14</t>
  </si>
  <si>
    <t>22</t>
  </si>
  <si>
    <t>27</t>
  </si>
  <si>
    <t>25</t>
  </si>
  <si>
    <t>30</t>
  </si>
  <si>
    <t>18</t>
  </si>
  <si>
    <t>13</t>
  </si>
  <si>
    <t>1</t>
  </si>
  <si>
    <t>357</t>
  </si>
  <si>
    <t>344</t>
  </si>
  <si>
    <t>336</t>
  </si>
  <si>
    <t>353</t>
  </si>
  <si>
    <t>615439.306</t>
  </si>
  <si>
    <t>814957.672</t>
  </si>
  <si>
    <t>615433.779</t>
  </si>
  <si>
    <t>814959.657</t>
  </si>
  <si>
    <t>615430.732</t>
  </si>
  <si>
    <t>814962.083</t>
  </si>
  <si>
    <t>615428.553</t>
  </si>
  <si>
    <t>814963.186</t>
  </si>
  <si>
    <t>615420.633</t>
  </si>
  <si>
    <t>814968.902</t>
  </si>
  <si>
    <t>615418.221</t>
  </si>
  <si>
    <t>814969.825</t>
  </si>
  <si>
    <t>615414.590</t>
  </si>
  <si>
    <t>814970.780</t>
  </si>
  <si>
    <t>615409.900</t>
  </si>
  <si>
    <t>814972.407</t>
  </si>
  <si>
    <t>615406.650</t>
  </si>
  <si>
    <t>814972.495</t>
  </si>
  <si>
    <t>615402.009</t>
  </si>
  <si>
    <t>814971.310</t>
  </si>
  <si>
    <t>615399.716</t>
  </si>
  <si>
    <t>814969.908</t>
  </si>
  <si>
    <t>615391.026</t>
  </si>
  <si>
    <t>814967.802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</si>
</sst>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166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adorable\AppData\Local\Microsoft\Windows\INetCache\Content.MSO\Copy%20of%20MINE-2020882-08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E8">
            <v>0.90200000000000002</v>
          </cell>
          <cell r="F8">
            <v>5.0000000000000001E-3</v>
          </cell>
          <cell r="G8">
            <v>1.2E-2</v>
          </cell>
          <cell r="H8">
            <v>5.8999999999999997E-2</v>
          </cell>
          <cell r="I8">
            <v>2.8571428571428572</v>
          </cell>
          <cell r="K8">
            <v>1.69</v>
          </cell>
        </row>
        <row r="9">
          <cell r="E9">
            <v>0.55800000000000005</v>
          </cell>
          <cell r="F9">
            <v>5.1999999999999998E-2</v>
          </cell>
          <cell r="G9">
            <v>0.19</v>
          </cell>
          <cell r="H9">
            <v>1.127</v>
          </cell>
          <cell r="I9">
            <v>2.8919708029197002</v>
          </cell>
          <cell r="K9">
            <v>16.899000000000001</v>
          </cell>
        </row>
        <row r="10">
          <cell r="E10">
            <v>0.82</v>
          </cell>
          <cell r="F10">
            <v>8.0000000000000002E-3</v>
          </cell>
          <cell r="G10">
            <v>7.3999999999999996E-2</v>
          </cell>
          <cell r="H10">
            <v>0.55500000000000005</v>
          </cell>
          <cell r="I10">
            <v>2.7397260273972668</v>
          </cell>
          <cell r="K10">
            <v>4.6969999999999992</v>
          </cell>
        </row>
        <row r="11">
          <cell r="E11">
            <v>3.452</v>
          </cell>
          <cell r="F11">
            <v>1.2999999999999999E-2</v>
          </cell>
          <cell r="G11">
            <v>4.1000000000000002E-2</v>
          </cell>
          <cell r="H11">
            <v>0.28499999999999998</v>
          </cell>
          <cell r="I11">
            <v>2.8571428571428572</v>
          </cell>
          <cell r="K11">
            <v>4.8209999999999997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0"/>
  <sheetViews>
    <sheetView tabSelected="1" workbookViewId="0">
      <selection activeCell="B27" sqref="B27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3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4" t="s">
        <v>9</v>
      </c>
      <c r="K1" s="13" t="s">
        <v>10</v>
      </c>
    </row>
    <row r="2" spans="1:11" x14ac:dyDescent="0.25">
      <c r="A2" s="45" t="s">
        <v>44</v>
      </c>
      <c r="B2" s="46" t="s">
        <v>81</v>
      </c>
      <c r="C2" s="46" t="s">
        <v>82</v>
      </c>
      <c r="D2" s="47">
        <v>680</v>
      </c>
      <c r="E2" s="47">
        <v>4.3</v>
      </c>
      <c r="F2" s="48">
        <v>680</v>
      </c>
      <c r="G2" s="48" t="s">
        <v>38</v>
      </c>
      <c r="H2" s="48"/>
      <c r="I2" s="48" t="s">
        <v>37</v>
      </c>
      <c r="J2" s="49">
        <v>43881</v>
      </c>
      <c r="K2" s="45" t="s">
        <v>33</v>
      </c>
    </row>
    <row r="3" spans="1:11" x14ac:dyDescent="0.25">
      <c r="A3" s="45" t="s">
        <v>45</v>
      </c>
      <c r="B3" s="46" t="s">
        <v>83</v>
      </c>
      <c r="C3" s="46" t="s">
        <v>84</v>
      </c>
      <c r="D3" s="47">
        <v>680</v>
      </c>
      <c r="E3" s="47">
        <v>2.8</v>
      </c>
      <c r="F3" s="48">
        <v>680</v>
      </c>
      <c r="G3" s="48" t="s">
        <v>38</v>
      </c>
      <c r="H3" s="48"/>
      <c r="I3" s="48" t="s">
        <v>40</v>
      </c>
      <c r="J3" s="49">
        <v>43883</v>
      </c>
      <c r="K3" s="45" t="s">
        <v>33</v>
      </c>
    </row>
    <row r="4" spans="1:11" x14ac:dyDescent="0.25">
      <c r="A4" s="45" t="s">
        <v>46</v>
      </c>
      <c r="B4" s="46" t="s">
        <v>85</v>
      </c>
      <c r="C4" s="46" t="s">
        <v>86</v>
      </c>
      <c r="D4" s="47">
        <v>680</v>
      </c>
      <c r="E4" s="47">
        <v>3</v>
      </c>
      <c r="F4" s="48">
        <v>680</v>
      </c>
      <c r="G4" s="48" t="s">
        <v>38</v>
      </c>
      <c r="H4" s="48"/>
      <c r="I4" s="48" t="s">
        <v>37</v>
      </c>
      <c r="J4" s="49">
        <v>43892</v>
      </c>
      <c r="K4" s="45" t="s">
        <v>33</v>
      </c>
    </row>
    <row r="5" spans="1:11" x14ac:dyDescent="0.25">
      <c r="A5" s="45" t="s">
        <v>48</v>
      </c>
      <c r="B5" s="46" t="s">
        <v>87</v>
      </c>
      <c r="C5" s="46" t="s">
        <v>88</v>
      </c>
      <c r="D5" s="47">
        <v>680</v>
      </c>
      <c r="E5" s="47">
        <v>3.2</v>
      </c>
      <c r="F5" s="48">
        <v>680</v>
      </c>
      <c r="G5" s="48" t="s">
        <v>38</v>
      </c>
      <c r="H5" s="48"/>
      <c r="I5" s="48" t="s">
        <v>50</v>
      </c>
      <c r="J5" s="49">
        <v>43894</v>
      </c>
      <c r="K5" s="45" t="s">
        <v>33</v>
      </c>
    </row>
    <row r="6" spans="1:11" x14ac:dyDescent="0.25">
      <c r="A6" s="45" t="s">
        <v>49</v>
      </c>
      <c r="B6" s="46" t="s">
        <v>89</v>
      </c>
      <c r="C6" s="46" t="s">
        <v>90</v>
      </c>
      <c r="D6" s="47">
        <v>680</v>
      </c>
      <c r="E6" s="47">
        <v>3.3</v>
      </c>
      <c r="F6" s="48">
        <v>680</v>
      </c>
      <c r="G6" s="48" t="s">
        <v>38</v>
      </c>
      <c r="H6" s="48"/>
      <c r="I6" s="48" t="s">
        <v>37</v>
      </c>
      <c r="J6" s="49">
        <v>43898</v>
      </c>
      <c r="K6" s="45" t="s">
        <v>33</v>
      </c>
    </row>
    <row r="7" spans="1:11" x14ac:dyDescent="0.2">
      <c r="A7" s="45" t="s">
        <v>52</v>
      </c>
      <c r="B7" s="50" t="s">
        <v>91</v>
      </c>
      <c r="C7" s="50" t="s">
        <v>92</v>
      </c>
      <c r="D7" s="47">
        <v>680</v>
      </c>
      <c r="E7" s="47">
        <v>3.5</v>
      </c>
      <c r="F7" s="48">
        <v>680</v>
      </c>
      <c r="G7" s="48" t="s">
        <v>38</v>
      </c>
      <c r="H7" s="48"/>
      <c r="I7" s="48" t="s">
        <v>40</v>
      </c>
      <c r="J7" s="49">
        <v>43900</v>
      </c>
      <c r="K7" s="45" t="s">
        <v>33</v>
      </c>
    </row>
    <row r="8" spans="1:11" x14ac:dyDescent="0.2">
      <c r="A8" s="45" t="s">
        <v>53</v>
      </c>
      <c r="B8" s="50" t="s">
        <v>93</v>
      </c>
      <c r="C8" s="50" t="s">
        <v>94</v>
      </c>
      <c r="D8" s="47">
        <v>680</v>
      </c>
      <c r="E8" s="47">
        <v>4.5</v>
      </c>
      <c r="F8" s="48">
        <v>680</v>
      </c>
      <c r="G8" s="48" t="s">
        <v>38</v>
      </c>
      <c r="H8" s="48"/>
      <c r="I8" s="48" t="s">
        <v>50</v>
      </c>
      <c r="J8" s="49">
        <v>43902</v>
      </c>
      <c r="K8" s="45" t="s">
        <v>33</v>
      </c>
    </row>
    <row r="9" spans="1:11" x14ac:dyDescent="0.2">
      <c r="A9" s="45" t="s">
        <v>56</v>
      </c>
      <c r="B9" s="50" t="s">
        <v>95</v>
      </c>
      <c r="C9" s="50" t="s">
        <v>96</v>
      </c>
      <c r="D9" s="47">
        <v>680</v>
      </c>
      <c r="E9" s="47">
        <v>3.6</v>
      </c>
      <c r="F9" s="48">
        <v>680</v>
      </c>
      <c r="G9" s="48" t="s">
        <v>38</v>
      </c>
      <c r="H9" s="48"/>
      <c r="I9" s="48" t="s">
        <v>50</v>
      </c>
      <c r="J9" s="49">
        <v>43904</v>
      </c>
      <c r="K9" s="45" t="s">
        <v>33</v>
      </c>
    </row>
    <row r="10" spans="1:11" x14ac:dyDescent="0.2">
      <c r="A10" s="45" t="s">
        <v>58</v>
      </c>
      <c r="B10" s="50" t="s">
        <v>97</v>
      </c>
      <c r="C10" s="50" t="s">
        <v>98</v>
      </c>
      <c r="D10" s="47">
        <v>680</v>
      </c>
      <c r="E10" s="47">
        <v>4</v>
      </c>
      <c r="F10" s="48">
        <v>680</v>
      </c>
      <c r="G10" s="48" t="s">
        <v>38</v>
      </c>
      <c r="H10" s="48"/>
      <c r="I10" s="48" t="s">
        <v>50</v>
      </c>
      <c r="J10" s="49">
        <v>43906</v>
      </c>
      <c r="K10" s="45" t="s">
        <v>33</v>
      </c>
    </row>
    <row r="11" spans="1:11" x14ac:dyDescent="0.2">
      <c r="A11" s="45" t="s">
        <v>59</v>
      </c>
      <c r="B11" s="50" t="s">
        <v>99</v>
      </c>
      <c r="C11" s="50" t="s">
        <v>100</v>
      </c>
      <c r="D11" s="47">
        <v>680</v>
      </c>
      <c r="E11" s="47">
        <v>3.7</v>
      </c>
      <c r="F11" s="48">
        <v>680</v>
      </c>
      <c r="G11" s="48" t="s">
        <v>38</v>
      </c>
      <c r="H11" s="48"/>
      <c r="I11" s="48" t="s">
        <v>37</v>
      </c>
      <c r="J11" s="49">
        <v>43907</v>
      </c>
      <c r="K11" s="45" t="s">
        <v>33</v>
      </c>
    </row>
    <row r="12" spans="1:11" x14ac:dyDescent="0.2">
      <c r="A12" s="45" t="s">
        <v>60</v>
      </c>
      <c r="B12" s="50" t="s">
        <v>101</v>
      </c>
      <c r="C12" s="50" t="s">
        <v>102</v>
      </c>
      <c r="D12" s="47">
        <v>680</v>
      </c>
      <c r="E12" s="47">
        <v>3.9</v>
      </c>
      <c r="F12" s="48">
        <v>680</v>
      </c>
      <c r="G12" s="48" t="s">
        <v>38</v>
      </c>
      <c r="H12" s="48"/>
      <c r="I12" s="48" t="s">
        <v>50</v>
      </c>
      <c r="J12" s="49">
        <v>43909</v>
      </c>
      <c r="K12" s="45" t="s">
        <v>33</v>
      </c>
    </row>
    <row r="13" spans="1:11" x14ac:dyDescent="0.25">
      <c r="A13" s="45" t="s">
        <v>66</v>
      </c>
      <c r="B13" s="46" t="s">
        <v>103</v>
      </c>
      <c r="C13" s="46" t="s">
        <v>104</v>
      </c>
      <c r="D13" s="47">
        <v>680</v>
      </c>
      <c r="E13" s="47">
        <v>3.9</v>
      </c>
      <c r="F13" s="48">
        <v>680</v>
      </c>
      <c r="G13" s="48" t="s">
        <v>38</v>
      </c>
      <c r="H13" s="48"/>
      <c r="I13" s="48" t="s">
        <v>37</v>
      </c>
      <c r="J13" s="49">
        <v>43913</v>
      </c>
      <c r="K13" s="45" t="s">
        <v>33</v>
      </c>
    </row>
    <row r="1048530" spans="1:4" x14ac:dyDescent="0.25">
      <c r="A1048530" s="22" t="s">
        <v>34</v>
      </c>
      <c r="D1048530" s="35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"/>
  <sheetViews>
    <sheetView zoomScaleNormal="100" workbookViewId="0">
      <pane ySplit="1" topLeftCell="A15" activePane="bottomLeft" state="frozen"/>
      <selection pane="bottomLeft" activeCell="C56" sqref="C56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2" bestFit="1" customWidth="1"/>
    <col min="16" max="16" width="12" style="42" bestFit="1" customWidth="1"/>
    <col min="17" max="17" width="17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8" t="s">
        <v>17</v>
      </c>
      <c r="N1" s="28" t="s">
        <v>18</v>
      </c>
      <c r="O1" s="41" t="s">
        <v>22</v>
      </c>
      <c r="P1" s="41" t="s">
        <v>23</v>
      </c>
      <c r="Q1" s="9" t="s">
        <v>24</v>
      </c>
    </row>
    <row r="2" spans="1:17" x14ac:dyDescent="0.2">
      <c r="A2" s="45" t="s">
        <v>44</v>
      </c>
      <c r="B2" s="51">
        <v>0</v>
      </c>
      <c r="C2" s="51">
        <f>D2</f>
        <v>0.7</v>
      </c>
      <c r="D2" s="51">
        <v>0.7</v>
      </c>
      <c r="E2" s="52">
        <v>418411</v>
      </c>
      <c r="F2" s="53">
        <v>0.93200000000000005</v>
      </c>
      <c r="G2" s="54">
        <v>4.4999999999999998E-2</v>
      </c>
      <c r="H2" s="54">
        <v>2.1999999999999999E-2</v>
      </c>
      <c r="I2" s="54">
        <v>8.2000000000000003E-2</v>
      </c>
      <c r="J2" s="54">
        <v>2.7586206896551726</v>
      </c>
      <c r="K2" s="55"/>
      <c r="L2" s="56">
        <v>5.6360000000000001</v>
      </c>
      <c r="M2" s="50" t="s">
        <v>36</v>
      </c>
      <c r="N2" s="57"/>
      <c r="O2" s="58">
        <v>43881</v>
      </c>
      <c r="P2" s="58">
        <v>43881</v>
      </c>
      <c r="Q2" s="59" t="s">
        <v>39</v>
      </c>
    </row>
    <row r="3" spans="1:17" x14ac:dyDescent="0.2">
      <c r="A3" s="45" t="s">
        <v>44</v>
      </c>
      <c r="B3" s="51">
        <f>C2</f>
        <v>0.7</v>
      </c>
      <c r="C3" s="51">
        <f>B3+D3</f>
        <v>1.9</v>
      </c>
      <c r="D3" s="51">
        <v>1.2</v>
      </c>
      <c r="E3" s="52">
        <v>418412</v>
      </c>
      <c r="F3" s="53">
        <v>3.3739999999999997</v>
      </c>
      <c r="G3" s="54">
        <v>0.104</v>
      </c>
      <c r="H3" s="54">
        <v>0.317</v>
      </c>
      <c r="I3" s="54">
        <v>0.92500000000000004</v>
      </c>
      <c r="J3" s="54">
        <v>2.7266530334014969</v>
      </c>
      <c r="K3" s="55"/>
      <c r="L3" s="60">
        <v>24.126999999999999</v>
      </c>
      <c r="M3" s="50" t="s">
        <v>29</v>
      </c>
      <c r="N3" s="57">
        <v>1.2</v>
      </c>
      <c r="O3" s="58">
        <v>43881</v>
      </c>
      <c r="P3" s="58">
        <v>43881</v>
      </c>
      <c r="Q3" s="59" t="s">
        <v>39</v>
      </c>
    </row>
    <row r="4" spans="1:17" x14ac:dyDescent="0.2">
      <c r="A4" s="45" t="s">
        <v>44</v>
      </c>
      <c r="B4" s="51">
        <f t="shared" ref="B4:B5" si="0">C3</f>
        <v>1.9</v>
      </c>
      <c r="C4" s="51">
        <f t="shared" ref="C4:C5" si="1">B4+D4</f>
        <v>2.5999999999999996</v>
      </c>
      <c r="D4" s="51">
        <v>0.7</v>
      </c>
      <c r="E4" s="52">
        <v>418414</v>
      </c>
      <c r="F4" s="53">
        <v>4.8439999999999994</v>
      </c>
      <c r="G4" s="54">
        <v>0.189</v>
      </c>
      <c r="H4" s="54">
        <v>0.65</v>
      </c>
      <c r="I4" s="54">
        <v>1.2</v>
      </c>
      <c r="J4" s="54">
        <v>2.7397260273972561</v>
      </c>
      <c r="K4" s="55"/>
      <c r="L4" s="60">
        <v>35.64</v>
      </c>
      <c r="M4" s="50" t="s">
        <v>29</v>
      </c>
      <c r="N4" s="57">
        <v>0.7</v>
      </c>
      <c r="O4" s="58">
        <v>43881</v>
      </c>
      <c r="P4" s="58">
        <v>43881</v>
      </c>
      <c r="Q4" s="59" t="s">
        <v>39</v>
      </c>
    </row>
    <row r="5" spans="1:17" x14ac:dyDescent="0.2">
      <c r="A5" s="45" t="s">
        <v>44</v>
      </c>
      <c r="B5" s="51">
        <f t="shared" si="0"/>
        <v>2.5999999999999996</v>
      </c>
      <c r="C5" s="51">
        <f t="shared" si="1"/>
        <v>4.3</v>
      </c>
      <c r="D5" s="51">
        <v>1.7</v>
      </c>
      <c r="E5" s="61">
        <v>418415</v>
      </c>
      <c r="F5" s="62">
        <v>2.41</v>
      </c>
      <c r="G5" s="62">
        <v>3.4000000000000002E-2</v>
      </c>
      <c r="H5" s="62">
        <v>6.7000000000000004E-2</v>
      </c>
      <c r="I5" s="62">
        <v>0.24399999999999999</v>
      </c>
      <c r="J5" s="62">
        <v>2.7027027027027004</v>
      </c>
      <c r="K5" s="55"/>
      <c r="L5" s="62">
        <v>10.084</v>
      </c>
      <c r="M5" s="50" t="s">
        <v>35</v>
      </c>
      <c r="N5" s="57"/>
      <c r="O5" s="58">
        <v>43881</v>
      </c>
      <c r="P5" s="58">
        <v>43881</v>
      </c>
      <c r="Q5" s="59" t="s">
        <v>39</v>
      </c>
    </row>
    <row r="6" spans="1:17" x14ac:dyDescent="0.2">
      <c r="A6" s="45" t="s">
        <v>45</v>
      </c>
      <c r="B6" s="57">
        <v>0</v>
      </c>
      <c r="C6" s="51">
        <f>D6</f>
        <v>1.5</v>
      </c>
      <c r="D6" s="51">
        <v>1.5</v>
      </c>
      <c r="E6" s="61">
        <v>418783</v>
      </c>
      <c r="F6" s="62">
        <v>0.11799999999999999</v>
      </c>
      <c r="G6" s="62">
        <v>1.6E-2</v>
      </c>
      <c r="H6" s="62">
        <v>5.0000000000000001E-3</v>
      </c>
      <c r="I6" s="62">
        <v>1.2E-2</v>
      </c>
      <c r="J6" s="62">
        <v>2.7777777777777821</v>
      </c>
      <c r="K6" s="55"/>
      <c r="L6" s="62">
        <v>0.80300000000000005</v>
      </c>
      <c r="M6" s="50" t="s">
        <v>36</v>
      </c>
      <c r="N6" s="57"/>
      <c r="O6" s="58">
        <v>43883</v>
      </c>
      <c r="P6" s="58">
        <v>43883</v>
      </c>
      <c r="Q6" s="59" t="s">
        <v>41</v>
      </c>
    </row>
    <row r="7" spans="1:17" x14ac:dyDescent="0.2">
      <c r="A7" s="45" t="s">
        <v>45</v>
      </c>
      <c r="B7" s="57">
        <f>C6</f>
        <v>1.5</v>
      </c>
      <c r="C7" s="51">
        <f>B7+D7</f>
        <v>2</v>
      </c>
      <c r="D7" s="51">
        <v>0.5</v>
      </c>
      <c r="E7" s="61">
        <v>418784</v>
      </c>
      <c r="F7" s="62">
        <v>2.0059999999999998</v>
      </c>
      <c r="G7" s="62">
        <v>7.8E-2</v>
      </c>
      <c r="H7" s="62">
        <v>0.38100000000000001</v>
      </c>
      <c r="I7" s="62">
        <v>0.78800000000000003</v>
      </c>
      <c r="J7" s="62">
        <v>2.9411764705882302</v>
      </c>
      <c r="K7" s="55"/>
      <c r="L7" s="62">
        <v>23.7</v>
      </c>
      <c r="M7" s="50" t="s">
        <v>29</v>
      </c>
      <c r="N7" s="57">
        <v>0.5</v>
      </c>
      <c r="O7" s="58">
        <v>43883</v>
      </c>
      <c r="P7" s="58">
        <v>43883</v>
      </c>
      <c r="Q7" s="59" t="s">
        <v>42</v>
      </c>
    </row>
    <row r="8" spans="1:17" x14ac:dyDescent="0.2">
      <c r="A8" s="45" t="s">
        <v>45</v>
      </c>
      <c r="B8" s="57">
        <f>C7</f>
        <v>2</v>
      </c>
      <c r="C8" s="51">
        <f>B8+D8</f>
        <v>2.8</v>
      </c>
      <c r="D8" s="51">
        <v>0.8</v>
      </c>
      <c r="E8" s="61">
        <v>418785</v>
      </c>
      <c r="F8" s="62">
        <v>3.0559999999999996</v>
      </c>
      <c r="G8" s="62">
        <v>0.128</v>
      </c>
      <c r="H8" s="62">
        <v>0.77500000000000002</v>
      </c>
      <c r="I8" s="62">
        <v>1.02</v>
      </c>
      <c r="J8" s="62">
        <v>2.9411764705882426</v>
      </c>
      <c r="K8" s="55"/>
      <c r="L8" s="62">
        <v>33.186</v>
      </c>
      <c r="M8" s="50" t="s">
        <v>29</v>
      </c>
      <c r="N8" s="57">
        <v>0.8</v>
      </c>
      <c r="O8" s="58">
        <v>43883</v>
      </c>
      <c r="P8" s="58">
        <v>43883</v>
      </c>
      <c r="Q8" s="59" t="s">
        <v>43</v>
      </c>
    </row>
    <row r="9" spans="1:17" x14ac:dyDescent="0.2">
      <c r="A9" s="45" t="s">
        <v>46</v>
      </c>
      <c r="B9" s="51">
        <v>0</v>
      </c>
      <c r="C9" s="51">
        <f>D9</f>
        <v>1.4</v>
      </c>
      <c r="D9" s="51">
        <v>1.4</v>
      </c>
      <c r="E9" s="52">
        <v>420613</v>
      </c>
      <c r="F9" s="53">
        <v>0.89</v>
      </c>
      <c r="G9" s="54">
        <v>7.0000000000000001E-3</v>
      </c>
      <c r="H9" s="54">
        <v>8.9999999999999993E-3</v>
      </c>
      <c r="I9" s="54">
        <v>2.4E-2</v>
      </c>
      <c r="J9" s="54"/>
      <c r="K9" s="55"/>
      <c r="L9" s="56">
        <v>0.68500000000000005</v>
      </c>
      <c r="M9" s="50" t="s">
        <v>36</v>
      </c>
      <c r="N9" s="57"/>
      <c r="O9" s="58">
        <v>43892</v>
      </c>
      <c r="P9" s="58">
        <v>43893</v>
      </c>
      <c r="Q9" s="59" t="s">
        <v>47</v>
      </c>
    </row>
    <row r="10" spans="1:17" x14ac:dyDescent="0.2">
      <c r="A10" s="45" t="s">
        <v>46</v>
      </c>
      <c r="B10" s="51">
        <f>C9</f>
        <v>1.4</v>
      </c>
      <c r="C10" s="51">
        <f>B10+D10</f>
        <v>1.7999999999999998</v>
      </c>
      <c r="D10" s="51">
        <v>0.4</v>
      </c>
      <c r="E10" s="52">
        <v>420614</v>
      </c>
      <c r="F10" s="53">
        <v>0.74</v>
      </c>
      <c r="G10" s="54">
        <v>8.9999999999999993E-3</v>
      </c>
      <c r="H10" s="54">
        <v>2.3E-2</v>
      </c>
      <c r="I10" s="54">
        <v>6.0999999999999999E-2</v>
      </c>
      <c r="J10" s="54"/>
      <c r="K10" s="55"/>
      <c r="L10" s="56">
        <v>8.3030000000000008</v>
      </c>
      <c r="M10" s="50" t="s">
        <v>36</v>
      </c>
      <c r="N10" s="57"/>
      <c r="O10" s="58">
        <v>43892</v>
      </c>
      <c r="P10" s="58">
        <v>43893</v>
      </c>
      <c r="Q10" s="59" t="s">
        <v>47</v>
      </c>
    </row>
    <row r="11" spans="1:17" x14ac:dyDescent="0.2">
      <c r="A11" s="45" t="s">
        <v>46</v>
      </c>
      <c r="B11" s="51">
        <f t="shared" ref="B11:B12" si="2">C10</f>
        <v>1.7999999999999998</v>
      </c>
      <c r="C11" s="51">
        <f t="shared" ref="C11:C12" si="3">B11+D11</f>
        <v>2.5</v>
      </c>
      <c r="D11" s="51">
        <v>0.7</v>
      </c>
      <c r="E11" s="52">
        <v>420616</v>
      </c>
      <c r="F11" s="53">
        <v>0.996</v>
      </c>
      <c r="G11" s="54">
        <v>2.1000000000000001E-2</v>
      </c>
      <c r="H11" s="54">
        <v>0.13700000000000001</v>
      </c>
      <c r="I11" s="54">
        <v>0.32400000000000001</v>
      </c>
      <c r="J11" s="54"/>
      <c r="K11" s="55"/>
      <c r="L11" s="63">
        <v>10.476000000000001</v>
      </c>
      <c r="M11" s="50" t="s">
        <v>29</v>
      </c>
      <c r="N11" s="57">
        <v>0.7</v>
      </c>
      <c r="O11" s="58">
        <v>43892</v>
      </c>
      <c r="P11" s="58">
        <v>43893</v>
      </c>
      <c r="Q11" s="59" t="s">
        <v>47</v>
      </c>
    </row>
    <row r="12" spans="1:17" x14ac:dyDescent="0.2">
      <c r="A12" s="45" t="s">
        <v>46</v>
      </c>
      <c r="B12" s="51">
        <f t="shared" si="2"/>
        <v>2.5</v>
      </c>
      <c r="C12" s="51">
        <f t="shared" si="3"/>
        <v>3</v>
      </c>
      <c r="D12" s="51">
        <v>0.5</v>
      </c>
      <c r="E12" s="52">
        <v>420617</v>
      </c>
      <c r="F12" s="53">
        <v>3.0520000000000005</v>
      </c>
      <c r="G12" s="54">
        <v>4.7E-2</v>
      </c>
      <c r="H12" s="54">
        <v>0.248</v>
      </c>
      <c r="I12" s="54">
        <v>0.51500000000000001</v>
      </c>
      <c r="J12" s="54"/>
      <c r="K12" s="55"/>
      <c r="L12" s="56">
        <v>36.978000000000002</v>
      </c>
      <c r="M12" s="50" t="s">
        <v>29</v>
      </c>
      <c r="N12" s="57">
        <v>0.5</v>
      </c>
      <c r="O12" s="58">
        <v>43892</v>
      </c>
      <c r="P12" s="58">
        <v>43893</v>
      </c>
      <c r="Q12" s="59" t="s">
        <v>47</v>
      </c>
    </row>
    <row r="13" spans="1:17" x14ac:dyDescent="0.2">
      <c r="A13" s="45" t="s">
        <v>48</v>
      </c>
      <c r="B13" s="51">
        <v>0</v>
      </c>
      <c r="C13" s="51">
        <f>D13</f>
        <v>0.3</v>
      </c>
      <c r="D13" s="51">
        <v>0.3</v>
      </c>
      <c r="E13" s="52">
        <v>420946</v>
      </c>
      <c r="F13" s="53">
        <v>0.21</v>
      </c>
      <c r="G13" s="54">
        <v>4.3981999999999997E-3</v>
      </c>
      <c r="H13" s="54">
        <v>3.8399000000000003E-2</v>
      </c>
      <c r="I13" s="54">
        <v>6.0904699999999999E-2</v>
      </c>
      <c r="J13" s="54"/>
      <c r="K13" s="55"/>
      <c r="L13" s="56">
        <v>3.5770000000000004</v>
      </c>
      <c r="M13" s="50" t="s">
        <v>36</v>
      </c>
      <c r="N13" s="57"/>
      <c r="O13" s="58">
        <v>43894</v>
      </c>
      <c r="P13" s="58">
        <v>43894</v>
      </c>
      <c r="Q13" s="59" t="s">
        <v>51</v>
      </c>
    </row>
    <row r="14" spans="1:17" x14ac:dyDescent="0.2">
      <c r="A14" s="45" t="s">
        <v>48</v>
      </c>
      <c r="B14" s="51">
        <f>C13</f>
        <v>0.3</v>
      </c>
      <c r="C14" s="51">
        <f>B14+D14</f>
        <v>1.5</v>
      </c>
      <c r="D14" s="51">
        <v>1.2</v>
      </c>
      <c r="E14" s="52">
        <v>420947</v>
      </c>
      <c r="F14" s="53">
        <v>0.39</v>
      </c>
      <c r="G14" s="54">
        <v>7.1841600000000005E-2</v>
      </c>
      <c r="H14" s="54">
        <v>5.7862E-3</v>
      </c>
      <c r="I14" s="54">
        <v>2.0483399999999999E-2</v>
      </c>
      <c r="J14" s="54"/>
      <c r="K14" s="55"/>
      <c r="L14" s="64">
        <v>4.03</v>
      </c>
      <c r="M14" s="50" t="s">
        <v>36</v>
      </c>
      <c r="N14" s="57"/>
      <c r="O14" s="58">
        <v>43894</v>
      </c>
      <c r="P14" s="58">
        <v>43894</v>
      </c>
      <c r="Q14" s="59" t="s">
        <v>51</v>
      </c>
    </row>
    <row r="15" spans="1:17" x14ac:dyDescent="0.2">
      <c r="A15" s="45" t="s">
        <v>48</v>
      </c>
      <c r="B15" s="51">
        <f t="shared" ref="B15:B16" si="4">C14</f>
        <v>1.5</v>
      </c>
      <c r="C15" s="51">
        <f t="shared" ref="C15:C16" si="5">B15+D15</f>
        <v>2.5</v>
      </c>
      <c r="D15" s="51">
        <v>1</v>
      </c>
      <c r="E15" s="52">
        <v>420948</v>
      </c>
      <c r="F15" s="53">
        <v>0.24</v>
      </c>
      <c r="G15" s="54">
        <v>7.5999999999999998E-2</v>
      </c>
      <c r="H15" s="54">
        <v>4.31934E-2</v>
      </c>
      <c r="I15" s="54">
        <v>5.3676300000000003E-2</v>
      </c>
      <c r="J15" s="54"/>
      <c r="K15" s="55"/>
      <c r="L15" s="56">
        <v>6.8550000000000004</v>
      </c>
      <c r="M15" s="50" t="s">
        <v>29</v>
      </c>
      <c r="N15" s="57">
        <v>1</v>
      </c>
      <c r="O15" s="58">
        <v>43894</v>
      </c>
      <c r="P15" s="58">
        <v>43894</v>
      </c>
      <c r="Q15" s="59" t="s">
        <v>51</v>
      </c>
    </row>
    <row r="16" spans="1:17" x14ac:dyDescent="0.2">
      <c r="A16" s="45" t="s">
        <v>48</v>
      </c>
      <c r="B16" s="51">
        <f t="shared" si="4"/>
        <v>2.5</v>
      </c>
      <c r="C16" s="51">
        <f t="shared" si="5"/>
        <v>3.2</v>
      </c>
      <c r="D16" s="51">
        <v>0.7</v>
      </c>
      <c r="E16" s="52">
        <v>420949</v>
      </c>
      <c r="F16" s="53">
        <v>2.1379999999999999</v>
      </c>
      <c r="G16" s="54">
        <v>0.106</v>
      </c>
      <c r="H16" s="54">
        <v>0.66400000000000003</v>
      </c>
      <c r="I16" s="54">
        <v>1.121</v>
      </c>
      <c r="J16" s="54"/>
      <c r="K16" s="55"/>
      <c r="L16" s="56">
        <v>27.753999999999998</v>
      </c>
      <c r="M16" s="50" t="s">
        <v>29</v>
      </c>
      <c r="N16" s="57">
        <v>0.7</v>
      </c>
      <c r="O16" s="58">
        <v>43894</v>
      </c>
      <c r="P16" s="58">
        <v>43894</v>
      </c>
      <c r="Q16" s="59" t="s">
        <v>51</v>
      </c>
    </row>
    <row r="17" spans="1:17" x14ac:dyDescent="0.2">
      <c r="A17" s="45" t="s">
        <v>49</v>
      </c>
      <c r="B17" s="51">
        <v>0</v>
      </c>
      <c r="C17" s="51">
        <f>D17</f>
        <v>0.8</v>
      </c>
      <c r="D17" s="51">
        <v>0.8</v>
      </c>
      <c r="E17" s="52">
        <v>421774</v>
      </c>
      <c r="F17" s="53">
        <v>0.496</v>
      </c>
      <c r="G17" s="54">
        <v>7.0000000000000001E-3</v>
      </c>
      <c r="H17" s="54">
        <v>0.03</v>
      </c>
      <c r="I17" s="54">
        <v>5.5E-2</v>
      </c>
      <c r="J17" s="54"/>
      <c r="K17" s="55"/>
      <c r="L17" s="56">
        <v>2.3170000000000002</v>
      </c>
      <c r="M17" s="50" t="s">
        <v>36</v>
      </c>
      <c r="N17" s="57"/>
      <c r="O17" s="58">
        <v>43899</v>
      </c>
      <c r="P17" s="58">
        <v>43899</v>
      </c>
      <c r="Q17" s="59" t="s">
        <v>54</v>
      </c>
    </row>
    <row r="18" spans="1:17" x14ac:dyDescent="0.2">
      <c r="A18" s="45" t="s">
        <v>49</v>
      </c>
      <c r="B18" s="51">
        <f>C17</f>
        <v>0.8</v>
      </c>
      <c r="C18" s="51">
        <f>B18+D18</f>
        <v>1.8</v>
      </c>
      <c r="D18" s="51">
        <v>1</v>
      </c>
      <c r="E18" s="52">
        <v>421775</v>
      </c>
      <c r="F18" s="53">
        <v>0.85799999999999998</v>
      </c>
      <c r="G18" s="54">
        <v>1.6E-2</v>
      </c>
      <c r="H18" s="54">
        <v>0.01</v>
      </c>
      <c r="I18" s="54">
        <v>4.5999999999999999E-2</v>
      </c>
      <c r="J18" s="54"/>
      <c r="K18" s="55"/>
      <c r="L18" s="56">
        <v>6.8310000000000004</v>
      </c>
      <c r="M18" s="50" t="s">
        <v>36</v>
      </c>
      <c r="N18" s="57"/>
      <c r="O18" s="58">
        <v>43899</v>
      </c>
      <c r="P18" s="58">
        <v>43899</v>
      </c>
      <c r="Q18" s="59" t="s">
        <v>54</v>
      </c>
    </row>
    <row r="19" spans="1:17" x14ac:dyDescent="0.2">
      <c r="A19" s="45" t="s">
        <v>49</v>
      </c>
      <c r="B19" s="51">
        <f t="shared" ref="B19:B20" si="6">C18</f>
        <v>1.8</v>
      </c>
      <c r="C19" s="51">
        <f t="shared" ref="C19:C20" si="7">B19+D19</f>
        <v>2.7</v>
      </c>
      <c r="D19" s="51">
        <v>0.9</v>
      </c>
      <c r="E19" s="52">
        <v>421776</v>
      </c>
      <c r="F19" s="53">
        <v>0.28400000000000003</v>
      </c>
      <c r="G19" s="54">
        <v>2.1999999999999999E-2</v>
      </c>
      <c r="H19" s="54">
        <v>0.03</v>
      </c>
      <c r="I19" s="54">
        <v>5.3999999999999999E-2</v>
      </c>
      <c r="J19" s="54"/>
      <c r="K19" s="55"/>
      <c r="L19" s="64">
        <v>2.3820000000000001</v>
      </c>
      <c r="M19" s="50" t="s">
        <v>29</v>
      </c>
      <c r="N19" s="57">
        <v>0.9</v>
      </c>
      <c r="O19" s="58">
        <v>43899</v>
      </c>
      <c r="P19" s="58">
        <v>43899</v>
      </c>
      <c r="Q19" s="59" t="s">
        <v>54</v>
      </c>
    </row>
    <row r="20" spans="1:17" x14ac:dyDescent="0.2">
      <c r="A20" s="45" t="s">
        <v>49</v>
      </c>
      <c r="B20" s="51">
        <f t="shared" si="6"/>
        <v>2.7</v>
      </c>
      <c r="C20" s="51">
        <f t="shared" si="7"/>
        <v>3.3000000000000003</v>
      </c>
      <c r="D20" s="51">
        <v>0.6</v>
      </c>
      <c r="E20" s="52">
        <v>421777</v>
      </c>
      <c r="F20" s="53">
        <v>0.85799999999999998</v>
      </c>
      <c r="G20" s="54">
        <v>0.159</v>
      </c>
      <c r="H20" s="54">
        <v>1.919</v>
      </c>
      <c r="I20" s="54">
        <v>3.3940000000000001</v>
      </c>
      <c r="J20" s="54"/>
      <c r="K20" s="55"/>
      <c r="L20" s="56">
        <v>25.039000000000001</v>
      </c>
      <c r="M20" s="50" t="s">
        <v>29</v>
      </c>
      <c r="N20" s="57">
        <v>0.6</v>
      </c>
      <c r="O20" s="58">
        <v>43899</v>
      </c>
      <c r="P20" s="58">
        <v>43899</v>
      </c>
      <c r="Q20" s="59" t="s">
        <v>54</v>
      </c>
    </row>
    <row r="21" spans="1:17" x14ac:dyDescent="0.2">
      <c r="A21" s="45" t="s">
        <v>52</v>
      </c>
      <c r="B21" s="51">
        <v>0</v>
      </c>
      <c r="C21" s="51">
        <f>D21</f>
        <v>1.2</v>
      </c>
      <c r="D21" s="51">
        <v>1.2</v>
      </c>
      <c r="E21" s="52">
        <v>422047</v>
      </c>
      <c r="F21" s="53">
        <v>7.5999999999999998E-2</v>
      </c>
      <c r="G21" s="54">
        <v>3.0000000000000001E-3</v>
      </c>
      <c r="H21" s="54">
        <v>7.0000000000000001E-3</v>
      </c>
      <c r="I21" s="54">
        <v>1.4E-2</v>
      </c>
      <c r="J21" s="54"/>
      <c r="K21" s="55"/>
      <c r="L21" s="56">
        <f>0.75/2</f>
        <v>0.375</v>
      </c>
      <c r="M21" s="50" t="s">
        <v>36</v>
      </c>
      <c r="N21" s="57"/>
      <c r="O21" s="58">
        <v>43900</v>
      </c>
      <c r="P21" s="58">
        <v>43900</v>
      </c>
      <c r="Q21" s="59" t="s">
        <v>55</v>
      </c>
    </row>
    <row r="22" spans="1:17" x14ac:dyDescent="0.2">
      <c r="A22" s="45" t="s">
        <v>52</v>
      </c>
      <c r="B22" s="51">
        <f>C21</f>
        <v>1.2</v>
      </c>
      <c r="C22" s="51">
        <f>B22+D22</f>
        <v>2.2999999999999998</v>
      </c>
      <c r="D22" s="51">
        <v>1.1000000000000001</v>
      </c>
      <c r="E22" s="52">
        <v>422048</v>
      </c>
      <c r="F22" s="53">
        <v>1.8179999999999998</v>
      </c>
      <c r="G22" s="54">
        <v>0.1</v>
      </c>
      <c r="H22" s="54">
        <v>0.19600000000000001</v>
      </c>
      <c r="I22" s="54">
        <v>0.67900000000000005</v>
      </c>
      <c r="J22" s="54"/>
      <c r="K22" s="55"/>
      <c r="L22" s="56">
        <v>14.976000000000001</v>
      </c>
      <c r="M22" s="50" t="s">
        <v>29</v>
      </c>
      <c r="N22" s="57">
        <v>1.1000000000000001</v>
      </c>
      <c r="O22" s="58">
        <v>43900</v>
      </c>
      <c r="P22" s="58">
        <v>43900</v>
      </c>
      <c r="Q22" s="59" t="s">
        <v>55</v>
      </c>
    </row>
    <row r="23" spans="1:17" x14ac:dyDescent="0.2">
      <c r="A23" s="45" t="s">
        <v>52</v>
      </c>
      <c r="B23" s="51">
        <f t="shared" ref="B23:B24" si="8">C22</f>
        <v>2.2999999999999998</v>
      </c>
      <c r="C23" s="51">
        <f t="shared" ref="C23:C24" si="9">B23+D23</f>
        <v>2.9</v>
      </c>
      <c r="D23" s="51">
        <v>0.6</v>
      </c>
      <c r="E23" s="52">
        <v>422049</v>
      </c>
      <c r="F23" s="53">
        <v>0.67400000000000004</v>
      </c>
      <c r="G23" s="54">
        <v>1.2999999999999999E-2</v>
      </c>
      <c r="H23" s="54">
        <v>4.2000000000000003E-2</v>
      </c>
      <c r="I23" s="54">
        <v>0.54700000000000004</v>
      </c>
      <c r="J23" s="54"/>
      <c r="K23" s="55"/>
      <c r="L23" s="56">
        <v>6.56</v>
      </c>
      <c r="M23" s="50" t="s">
        <v>29</v>
      </c>
      <c r="N23" s="57">
        <v>0.6</v>
      </c>
      <c r="O23" s="58">
        <v>43900</v>
      </c>
      <c r="P23" s="58">
        <v>43900</v>
      </c>
      <c r="Q23" s="59" t="s">
        <v>55</v>
      </c>
    </row>
    <row r="24" spans="1:17" x14ac:dyDescent="0.2">
      <c r="A24" s="45" t="s">
        <v>52</v>
      </c>
      <c r="B24" s="51">
        <f t="shared" si="8"/>
        <v>2.9</v>
      </c>
      <c r="C24" s="51">
        <f t="shared" si="9"/>
        <v>3.5</v>
      </c>
      <c r="D24" s="51">
        <v>0.6</v>
      </c>
      <c r="E24" s="52">
        <v>422050</v>
      </c>
      <c r="F24" s="53">
        <v>0.58599999999999997</v>
      </c>
      <c r="G24" s="54">
        <v>6.0000000000000001E-3</v>
      </c>
      <c r="H24" s="54">
        <v>0.02</v>
      </c>
      <c r="I24" s="54">
        <v>0.51800000000000002</v>
      </c>
      <c r="J24" s="54"/>
      <c r="K24" s="55"/>
      <c r="L24" s="56">
        <v>0.90800000000000003</v>
      </c>
      <c r="M24" s="50" t="s">
        <v>35</v>
      </c>
      <c r="N24" s="57"/>
      <c r="O24" s="58">
        <v>43900</v>
      </c>
      <c r="P24" s="58">
        <v>43900</v>
      </c>
      <c r="Q24" s="59" t="s">
        <v>55</v>
      </c>
    </row>
    <row r="25" spans="1:17" x14ac:dyDescent="0.2">
      <c r="A25" s="45" t="s">
        <v>53</v>
      </c>
      <c r="B25" s="51">
        <v>0</v>
      </c>
      <c r="C25" s="51">
        <f>D25</f>
        <v>1.1000000000000001</v>
      </c>
      <c r="D25" s="51">
        <v>1.1000000000000001</v>
      </c>
      <c r="E25" s="52">
        <v>422579</v>
      </c>
      <c r="F25" s="53">
        <v>0.38199999999999995</v>
      </c>
      <c r="G25" s="54">
        <v>7.0000000000000001E-3</v>
      </c>
      <c r="H25" s="54">
        <v>3.7999999999999999E-2</v>
      </c>
      <c r="I25" s="54">
        <v>8.7999999999999995E-2</v>
      </c>
      <c r="J25" s="54"/>
      <c r="K25" s="55"/>
      <c r="L25" s="56">
        <v>0.38600000000000001</v>
      </c>
      <c r="M25" s="50" t="s">
        <v>36</v>
      </c>
      <c r="N25" s="57"/>
      <c r="O25" s="58">
        <v>43902</v>
      </c>
      <c r="P25" s="58">
        <v>43902</v>
      </c>
      <c r="Q25" s="59" t="s">
        <v>57</v>
      </c>
    </row>
    <row r="26" spans="1:17" x14ac:dyDescent="0.2">
      <c r="A26" s="45" t="s">
        <v>53</v>
      </c>
      <c r="B26" s="51">
        <f>C25</f>
        <v>1.1000000000000001</v>
      </c>
      <c r="C26" s="51">
        <f>B26+D26</f>
        <v>2.1</v>
      </c>
      <c r="D26" s="51">
        <v>1</v>
      </c>
      <c r="E26" s="52">
        <v>422580</v>
      </c>
      <c r="F26" s="53">
        <v>0.376</v>
      </c>
      <c r="G26" s="54">
        <v>1.2E-2</v>
      </c>
      <c r="H26" s="54">
        <v>3.6999999999999998E-2</v>
      </c>
      <c r="I26" s="54">
        <v>6.8000000000000005E-2</v>
      </c>
      <c r="J26" s="54"/>
      <c r="K26" s="55"/>
      <c r="L26" s="63">
        <v>3.09</v>
      </c>
      <c r="M26" s="50" t="s">
        <v>29</v>
      </c>
      <c r="N26" s="57">
        <v>1</v>
      </c>
      <c r="O26" s="58">
        <v>43902</v>
      </c>
      <c r="P26" s="58">
        <v>43902</v>
      </c>
      <c r="Q26" s="59" t="s">
        <v>57</v>
      </c>
    </row>
    <row r="27" spans="1:17" x14ac:dyDescent="0.2">
      <c r="A27" s="45" t="s">
        <v>53</v>
      </c>
      <c r="B27" s="51">
        <f t="shared" ref="B27:B28" si="10">C26</f>
        <v>2.1</v>
      </c>
      <c r="C27" s="51">
        <f t="shared" ref="C27:C28" si="11">B27+D27</f>
        <v>3</v>
      </c>
      <c r="D27" s="51">
        <v>0.9</v>
      </c>
      <c r="E27" s="52">
        <v>422582</v>
      </c>
      <c r="F27" s="53">
        <v>0.28199999999999997</v>
      </c>
      <c r="G27" s="54">
        <v>3.0000000000000001E-3</v>
      </c>
      <c r="H27" s="54">
        <v>2.5999999999999999E-2</v>
      </c>
      <c r="I27" s="54">
        <v>4.9000000000000002E-2</v>
      </c>
      <c r="J27" s="54"/>
      <c r="K27" s="55"/>
      <c r="L27" s="56">
        <v>0.84199999999999997</v>
      </c>
      <c r="M27" s="50" t="s">
        <v>29</v>
      </c>
      <c r="N27" s="57">
        <v>0.9</v>
      </c>
      <c r="O27" s="58">
        <v>43902</v>
      </c>
      <c r="P27" s="58">
        <v>43902</v>
      </c>
      <c r="Q27" s="59" t="s">
        <v>57</v>
      </c>
    </row>
    <row r="28" spans="1:17" x14ac:dyDescent="0.2">
      <c r="A28" s="45" t="s">
        <v>53</v>
      </c>
      <c r="B28" s="51">
        <f t="shared" si="10"/>
        <v>3</v>
      </c>
      <c r="C28" s="51">
        <f t="shared" si="11"/>
        <v>4.5</v>
      </c>
      <c r="D28" s="51">
        <v>1.5</v>
      </c>
      <c r="E28" s="52">
        <v>422583</v>
      </c>
      <c r="F28" s="53">
        <v>7.5019999999999989</v>
      </c>
      <c r="G28" s="54">
        <v>0.123</v>
      </c>
      <c r="H28" s="54">
        <v>0.69199999999999995</v>
      </c>
      <c r="I28" s="54">
        <v>1.0009999999999999</v>
      </c>
      <c r="J28" s="62"/>
      <c r="K28" s="55"/>
      <c r="L28" s="56">
        <v>8.3070000000000004</v>
      </c>
      <c r="M28" s="50" t="s">
        <v>35</v>
      </c>
      <c r="N28" s="57"/>
      <c r="O28" s="58">
        <v>43902</v>
      </c>
      <c r="P28" s="58">
        <v>43902</v>
      </c>
      <c r="Q28" s="59" t="s">
        <v>57</v>
      </c>
    </row>
    <row r="29" spans="1:17" x14ac:dyDescent="0.2">
      <c r="A29" s="45" t="s">
        <v>56</v>
      </c>
      <c r="B29" s="51">
        <v>0</v>
      </c>
      <c r="C29" s="51">
        <f>D29</f>
        <v>0.5</v>
      </c>
      <c r="D29" s="51">
        <v>0.5</v>
      </c>
      <c r="E29" s="52">
        <v>422923</v>
      </c>
      <c r="F29" s="53">
        <v>0.33799999999999997</v>
      </c>
      <c r="G29" s="54">
        <v>1.3366999999999999E-2</v>
      </c>
      <c r="H29" s="54">
        <v>3.5777099999999999E-2</v>
      </c>
      <c r="I29" s="54">
        <v>7.5755299999999998E-2</v>
      </c>
      <c r="J29" s="62"/>
      <c r="K29" s="55"/>
      <c r="L29" s="56">
        <v>3.4950000000000001</v>
      </c>
      <c r="M29" s="50" t="s">
        <v>36</v>
      </c>
      <c r="N29" s="57"/>
      <c r="O29" s="65">
        <v>43904</v>
      </c>
      <c r="P29" s="66" t="s">
        <v>61</v>
      </c>
      <c r="Q29" s="59" t="s">
        <v>62</v>
      </c>
    </row>
    <row r="30" spans="1:17" x14ac:dyDescent="0.2">
      <c r="A30" s="45" t="s">
        <v>56</v>
      </c>
      <c r="B30" s="51">
        <f>C29</f>
        <v>0.5</v>
      </c>
      <c r="C30" s="51">
        <f>B30+D30</f>
        <v>1.7</v>
      </c>
      <c r="D30" s="51">
        <v>1.2</v>
      </c>
      <c r="E30" s="52">
        <v>422924</v>
      </c>
      <c r="F30" s="53">
        <v>12.432</v>
      </c>
      <c r="G30" s="54">
        <v>0.56431520000000002</v>
      </c>
      <c r="H30" s="54">
        <v>1.9112180000000001</v>
      </c>
      <c r="I30" s="54">
        <v>3.4442300000000001</v>
      </c>
      <c r="J30" s="62"/>
      <c r="K30" s="55"/>
      <c r="L30" s="56">
        <v>8.1890000000000001</v>
      </c>
      <c r="M30" s="50" t="s">
        <v>29</v>
      </c>
      <c r="N30" s="57">
        <v>1.2</v>
      </c>
      <c r="O30" s="65">
        <v>43904</v>
      </c>
      <c r="P30" s="66" t="s">
        <v>61</v>
      </c>
      <c r="Q30" s="59" t="s">
        <v>62</v>
      </c>
    </row>
    <row r="31" spans="1:17" x14ac:dyDescent="0.2">
      <c r="A31" s="45" t="s">
        <v>56</v>
      </c>
      <c r="B31" s="51">
        <f t="shared" ref="B31:B32" si="12">C30</f>
        <v>1.7</v>
      </c>
      <c r="C31" s="51">
        <f t="shared" ref="C31:C32" si="13">B31+D31</f>
        <v>2.6</v>
      </c>
      <c r="D31" s="51">
        <v>0.9</v>
      </c>
      <c r="E31" s="52">
        <v>422925</v>
      </c>
      <c r="F31" s="53">
        <v>0.25800000000000001</v>
      </c>
      <c r="G31" s="54">
        <v>1.8168899999999998E-2</v>
      </c>
      <c r="H31" s="54">
        <v>7.3177599999999995E-2</v>
      </c>
      <c r="I31" s="54">
        <v>0.310892</v>
      </c>
      <c r="J31" s="62"/>
      <c r="K31" s="55"/>
      <c r="L31" s="56">
        <v>3.9870000000000001</v>
      </c>
      <c r="M31" s="50" t="s">
        <v>29</v>
      </c>
      <c r="N31" s="57">
        <v>0.9</v>
      </c>
      <c r="O31" s="65">
        <v>43904</v>
      </c>
      <c r="P31" s="66" t="s">
        <v>61</v>
      </c>
      <c r="Q31" s="59" t="s">
        <v>62</v>
      </c>
    </row>
    <row r="32" spans="1:17" x14ac:dyDescent="0.2">
      <c r="A32" s="45" t="s">
        <v>56</v>
      </c>
      <c r="B32" s="51">
        <f t="shared" si="12"/>
        <v>2.6</v>
      </c>
      <c r="C32" s="51">
        <f t="shared" si="13"/>
        <v>3.6</v>
      </c>
      <c r="D32" s="51">
        <v>1</v>
      </c>
      <c r="E32" s="52">
        <v>422926</v>
      </c>
      <c r="F32" s="53">
        <v>0.25800000000000001</v>
      </c>
      <c r="G32" s="54">
        <v>1.35827E-2</v>
      </c>
      <c r="H32" s="54">
        <v>7.7526700000000004E-2</v>
      </c>
      <c r="I32" s="54">
        <v>0.142424</v>
      </c>
      <c r="J32" s="62"/>
      <c r="K32" s="55"/>
      <c r="L32" s="56">
        <v>3.3849999999999998</v>
      </c>
      <c r="M32" s="50" t="s">
        <v>35</v>
      </c>
      <c r="N32" s="57"/>
      <c r="O32" s="65">
        <v>43904</v>
      </c>
      <c r="P32" s="66" t="s">
        <v>61</v>
      </c>
      <c r="Q32" s="59" t="s">
        <v>62</v>
      </c>
    </row>
    <row r="33" spans="1:17" x14ac:dyDescent="0.2">
      <c r="A33" s="45" t="s">
        <v>58</v>
      </c>
      <c r="B33" s="51">
        <v>0</v>
      </c>
      <c r="C33" s="51">
        <v>1</v>
      </c>
      <c r="D33" s="51">
        <v>1</v>
      </c>
      <c r="E33" s="52">
        <v>423104</v>
      </c>
      <c r="F33" s="53">
        <v>0.27</v>
      </c>
      <c r="G33" s="54">
        <v>1.0999999999999999E-2</v>
      </c>
      <c r="H33" s="54">
        <v>5.5E-2</v>
      </c>
      <c r="I33" s="54">
        <v>0.123</v>
      </c>
      <c r="J33" s="62"/>
      <c r="K33" s="55"/>
      <c r="L33" s="56">
        <v>2.37</v>
      </c>
      <c r="M33" s="50" t="s">
        <v>36</v>
      </c>
      <c r="N33" s="57"/>
      <c r="O33" s="65">
        <v>43906</v>
      </c>
      <c r="P33" s="65">
        <v>43907</v>
      </c>
      <c r="Q33" s="59" t="s">
        <v>68</v>
      </c>
    </row>
    <row r="34" spans="1:17" x14ac:dyDescent="0.2">
      <c r="A34" s="45" t="s">
        <v>58</v>
      </c>
      <c r="B34" s="51">
        <f>C33</f>
        <v>1</v>
      </c>
      <c r="C34" s="51">
        <f>B34+D34</f>
        <v>1.5</v>
      </c>
      <c r="D34" s="51">
        <v>0.5</v>
      </c>
      <c r="E34" s="52">
        <v>423105</v>
      </c>
      <c r="F34" s="53">
        <v>2</v>
      </c>
      <c r="G34" s="54">
        <v>2.7E-2</v>
      </c>
      <c r="H34" s="54">
        <v>7.9000000000000001E-2</v>
      </c>
      <c r="I34" s="54">
        <v>0.33</v>
      </c>
      <c r="J34" s="62"/>
      <c r="K34" s="55"/>
      <c r="L34" s="56">
        <v>14.37</v>
      </c>
      <c r="M34" s="50" t="s">
        <v>36</v>
      </c>
      <c r="N34" s="57"/>
      <c r="O34" s="65">
        <v>43906</v>
      </c>
      <c r="P34" s="65">
        <v>43907</v>
      </c>
      <c r="Q34" s="59" t="s">
        <v>68</v>
      </c>
    </row>
    <row r="35" spans="1:17" x14ac:dyDescent="0.2">
      <c r="A35" s="45" t="s">
        <v>58</v>
      </c>
      <c r="B35" s="51">
        <f t="shared" ref="B35:B36" si="14">C34</f>
        <v>1.5</v>
      </c>
      <c r="C35" s="51">
        <f t="shared" ref="C35:C36" si="15">B35+D35</f>
        <v>2.4</v>
      </c>
      <c r="D35" s="51">
        <v>0.9</v>
      </c>
      <c r="E35" s="52">
        <v>423106</v>
      </c>
      <c r="F35" s="53">
        <v>1.08</v>
      </c>
      <c r="G35" s="54">
        <v>3.4000000000000002E-2</v>
      </c>
      <c r="H35" s="54">
        <v>0.35599999999999998</v>
      </c>
      <c r="I35" s="54">
        <v>0.79600000000000004</v>
      </c>
      <c r="J35" s="62"/>
      <c r="K35" s="55"/>
      <c r="L35" s="56">
        <v>14.23</v>
      </c>
      <c r="M35" s="50" t="s">
        <v>29</v>
      </c>
      <c r="N35" s="57">
        <v>0.9</v>
      </c>
      <c r="O35" s="65">
        <v>43906</v>
      </c>
      <c r="P35" s="65">
        <v>43907</v>
      </c>
      <c r="Q35" s="59" t="s">
        <v>68</v>
      </c>
    </row>
    <row r="36" spans="1:17" x14ac:dyDescent="0.2">
      <c r="A36" s="45" t="s">
        <v>58</v>
      </c>
      <c r="B36" s="51">
        <f t="shared" si="14"/>
        <v>2.4</v>
      </c>
      <c r="C36" s="51">
        <f t="shared" si="15"/>
        <v>4</v>
      </c>
      <c r="D36" s="51">
        <v>1.6</v>
      </c>
      <c r="E36" s="52">
        <v>423107</v>
      </c>
      <c r="F36" s="53">
        <v>0.27</v>
      </c>
      <c r="G36" s="54">
        <v>1.7999999999999999E-2</v>
      </c>
      <c r="H36" s="54">
        <v>1.9E-2</v>
      </c>
      <c r="I36" s="54">
        <v>2.4E-2</v>
      </c>
      <c r="J36" s="62"/>
      <c r="K36" s="55"/>
      <c r="L36" s="56">
        <v>5.14</v>
      </c>
      <c r="M36" s="50" t="s">
        <v>35</v>
      </c>
      <c r="N36" s="57"/>
      <c r="O36" s="65">
        <v>43906</v>
      </c>
      <c r="P36" s="65">
        <v>43907</v>
      </c>
      <c r="Q36" s="59" t="s">
        <v>68</v>
      </c>
    </row>
    <row r="37" spans="1:17" x14ac:dyDescent="0.2">
      <c r="A37" s="45" t="s">
        <v>59</v>
      </c>
      <c r="B37" s="51">
        <v>0</v>
      </c>
      <c r="C37" s="51">
        <v>0.5</v>
      </c>
      <c r="D37" s="51">
        <v>0.5</v>
      </c>
      <c r="E37" s="52">
        <v>423317</v>
      </c>
      <c r="F37" s="53">
        <v>10.220000000000001</v>
      </c>
      <c r="G37" s="54">
        <v>6.5000000000000002E-2</v>
      </c>
      <c r="H37" s="54">
        <v>0.38600000000000001</v>
      </c>
      <c r="I37" s="54">
        <v>0.80900000000000005</v>
      </c>
      <c r="J37" s="62"/>
      <c r="K37" s="55"/>
      <c r="L37" s="56">
        <v>89.33</v>
      </c>
      <c r="M37" s="50" t="s">
        <v>29</v>
      </c>
      <c r="N37" s="57">
        <v>0.5</v>
      </c>
      <c r="O37" s="58">
        <v>43907</v>
      </c>
      <c r="P37" s="58">
        <v>43907</v>
      </c>
      <c r="Q37" s="59" t="s">
        <v>65</v>
      </c>
    </row>
    <row r="38" spans="1:17" x14ac:dyDescent="0.2">
      <c r="A38" s="45" t="s">
        <v>59</v>
      </c>
      <c r="B38" s="51">
        <f>C37</f>
        <v>0.5</v>
      </c>
      <c r="C38" s="51">
        <f>B38+D38</f>
        <v>1.1000000000000001</v>
      </c>
      <c r="D38" s="51">
        <v>0.6</v>
      </c>
      <c r="E38" s="52">
        <v>423318</v>
      </c>
      <c r="F38" s="53">
        <v>1.62</v>
      </c>
      <c r="G38" s="54">
        <v>5.2999999999999999E-2</v>
      </c>
      <c r="H38" s="54">
        <v>0.30099999999999999</v>
      </c>
      <c r="I38" s="54">
        <v>0.42899999999999999</v>
      </c>
      <c r="J38" s="62"/>
      <c r="K38" s="55"/>
      <c r="L38" s="56">
        <v>23.77</v>
      </c>
      <c r="M38" s="50" t="s">
        <v>29</v>
      </c>
      <c r="N38" s="57">
        <v>0.6</v>
      </c>
      <c r="O38" s="58">
        <v>43907</v>
      </c>
      <c r="P38" s="58">
        <v>43907</v>
      </c>
      <c r="Q38" s="59" t="s">
        <v>65</v>
      </c>
    </row>
    <row r="39" spans="1:17" x14ac:dyDescent="0.2">
      <c r="A39" s="45" t="s">
        <v>59</v>
      </c>
      <c r="B39" s="51">
        <f>C38</f>
        <v>1.1000000000000001</v>
      </c>
      <c r="C39" s="51">
        <f>B39+D39</f>
        <v>3.7</v>
      </c>
      <c r="D39" s="51">
        <v>2.6</v>
      </c>
      <c r="E39" s="52">
        <v>423319</v>
      </c>
      <c r="F39" s="53">
        <v>0.39</v>
      </c>
      <c r="G39" s="54">
        <v>2.1000000000000001E-2</v>
      </c>
      <c r="H39" s="54">
        <v>4.0000000000000001E-3</v>
      </c>
      <c r="I39" s="54">
        <v>1.6E-2</v>
      </c>
      <c r="J39" s="62"/>
      <c r="K39" s="55"/>
      <c r="L39" s="56">
        <v>2.1800000000000002</v>
      </c>
      <c r="M39" s="50" t="s">
        <v>35</v>
      </c>
      <c r="N39" s="57"/>
      <c r="O39" s="58">
        <v>43907</v>
      </c>
      <c r="P39" s="58">
        <v>43907</v>
      </c>
      <c r="Q39" s="59" t="s">
        <v>65</v>
      </c>
    </row>
    <row r="40" spans="1:17" x14ac:dyDescent="0.2">
      <c r="A40" s="45" t="s">
        <v>60</v>
      </c>
      <c r="B40" s="51">
        <v>0</v>
      </c>
      <c r="C40" s="51">
        <f>D40</f>
        <v>1.1000000000000001</v>
      </c>
      <c r="D40" s="51">
        <v>1.1000000000000001</v>
      </c>
      <c r="E40" s="52">
        <v>423640</v>
      </c>
      <c r="F40" s="53">
        <v>1.1260000000000001</v>
      </c>
      <c r="G40" s="54">
        <v>6.0000000000000001E-3</v>
      </c>
      <c r="H40" s="54">
        <v>2.9000000000000001E-2</v>
      </c>
      <c r="I40" s="54">
        <v>0.25</v>
      </c>
      <c r="J40" s="62"/>
      <c r="K40" s="55"/>
      <c r="L40" s="56">
        <v>1.173</v>
      </c>
      <c r="M40" s="50" t="s">
        <v>29</v>
      </c>
      <c r="N40" s="57">
        <v>1.1000000000000001</v>
      </c>
      <c r="O40" s="58">
        <v>43909</v>
      </c>
      <c r="P40" s="66" t="s">
        <v>63</v>
      </c>
      <c r="Q40" s="59" t="s">
        <v>64</v>
      </c>
    </row>
    <row r="41" spans="1:17" x14ac:dyDescent="0.2">
      <c r="A41" s="45" t="s">
        <v>60</v>
      </c>
      <c r="B41" s="51">
        <f>C40</f>
        <v>1.1000000000000001</v>
      </c>
      <c r="C41" s="51">
        <f>B41+D41</f>
        <v>2.2999999999999998</v>
      </c>
      <c r="D41" s="51">
        <v>1.2</v>
      </c>
      <c r="E41" s="52">
        <v>423641</v>
      </c>
      <c r="F41" s="53">
        <v>0.82199999999999984</v>
      </c>
      <c r="G41" s="54">
        <v>1.6E-2</v>
      </c>
      <c r="H41" s="54">
        <v>6.0999999999999999E-2</v>
      </c>
      <c r="I41" s="54">
        <v>0.43099999999999999</v>
      </c>
      <c r="J41" s="62"/>
      <c r="K41" s="55"/>
      <c r="L41" s="56">
        <v>6.3879999999999999</v>
      </c>
      <c r="M41" s="50" t="s">
        <v>29</v>
      </c>
      <c r="N41" s="57">
        <v>1.2</v>
      </c>
      <c r="O41" s="58">
        <v>43909</v>
      </c>
      <c r="P41" s="66" t="s">
        <v>63</v>
      </c>
      <c r="Q41" s="59" t="s">
        <v>64</v>
      </c>
    </row>
    <row r="42" spans="1:17" x14ac:dyDescent="0.2">
      <c r="A42" s="45" t="s">
        <v>60</v>
      </c>
      <c r="B42" s="51">
        <f>C41</f>
        <v>2.2999999999999998</v>
      </c>
      <c r="C42" s="51">
        <f>B42+D42</f>
        <v>3.9</v>
      </c>
      <c r="D42" s="51">
        <v>1.6</v>
      </c>
      <c r="E42" s="52">
        <v>423642</v>
      </c>
      <c r="F42" s="53">
        <v>0.45600000000000002</v>
      </c>
      <c r="G42" s="54">
        <v>1.2999999999999999E-2</v>
      </c>
      <c r="H42" s="54">
        <v>2.5000000000000001E-2</v>
      </c>
      <c r="I42" s="54">
        <v>7.8E-2</v>
      </c>
      <c r="J42" s="62"/>
      <c r="K42" s="55"/>
      <c r="L42" s="56">
        <v>1.363</v>
      </c>
      <c r="M42" s="50" t="s">
        <v>35</v>
      </c>
      <c r="N42" s="57"/>
      <c r="O42" s="58">
        <v>43909</v>
      </c>
      <c r="P42" s="66" t="s">
        <v>63</v>
      </c>
      <c r="Q42" s="59" t="s">
        <v>64</v>
      </c>
    </row>
    <row r="43" spans="1:17" x14ac:dyDescent="0.2">
      <c r="A43" s="45" t="s">
        <v>66</v>
      </c>
      <c r="B43" s="51">
        <v>0</v>
      </c>
      <c r="C43" s="51">
        <v>1.3</v>
      </c>
      <c r="D43" s="51">
        <v>1.3</v>
      </c>
      <c r="E43" s="52">
        <v>426467</v>
      </c>
      <c r="F43" s="53">
        <f>[1]Entry!E8</f>
        <v>0.90200000000000002</v>
      </c>
      <c r="G43" s="54">
        <f>[1]Entry!F8</f>
        <v>5.0000000000000001E-3</v>
      </c>
      <c r="H43" s="54">
        <f>[1]Entry!G8</f>
        <v>1.2E-2</v>
      </c>
      <c r="I43" s="54">
        <f>[1]Entry!H8</f>
        <v>5.8999999999999997E-2</v>
      </c>
      <c r="J43" s="62">
        <f>[1]Entry!I8</f>
        <v>2.8571428571428572</v>
      </c>
      <c r="K43" s="55"/>
      <c r="L43" s="56">
        <f>[1]Entry!K8</f>
        <v>1.69</v>
      </c>
      <c r="M43" s="50" t="s">
        <v>36</v>
      </c>
      <c r="N43" s="57"/>
      <c r="O43" s="58">
        <v>43913</v>
      </c>
      <c r="P43" s="58">
        <v>43914</v>
      </c>
      <c r="Q43" s="59" t="s">
        <v>67</v>
      </c>
    </row>
    <row r="44" spans="1:17" x14ac:dyDescent="0.2">
      <c r="A44" s="45" t="s">
        <v>66</v>
      </c>
      <c r="B44" s="51">
        <f>C43</f>
        <v>1.3</v>
      </c>
      <c r="C44" s="51">
        <f>B44+D44</f>
        <v>2.7</v>
      </c>
      <c r="D44" s="51">
        <v>1.4</v>
      </c>
      <c r="E44" s="52">
        <v>426468</v>
      </c>
      <c r="F44" s="53">
        <f>[1]Entry!E9</f>
        <v>0.55800000000000005</v>
      </c>
      <c r="G44" s="54">
        <f>[1]Entry!F9</f>
        <v>5.1999999999999998E-2</v>
      </c>
      <c r="H44" s="54">
        <f>[1]Entry!G9</f>
        <v>0.19</v>
      </c>
      <c r="I44" s="54">
        <f>[1]Entry!H9</f>
        <v>1.127</v>
      </c>
      <c r="J44" s="62">
        <f>[1]Entry!I9</f>
        <v>2.8919708029197002</v>
      </c>
      <c r="K44" s="55"/>
      <c r="L44" s="60">
        <f>[1]Entry!K9</f>
        <v>16.899000000000001</v>
      </c>
      <c r="M44" s="50" t="s">
        <v>36</v>
      </c>
      <c r="N44" s="57"/>
      <c r="O44" s="58">
        <v>43913</v>
      </c>
      <c r="P44" s="58">
        <v>43914</v>
      </c>
      <c r="Q44" s="59" t="s">
        <v>67</v>
      </c>
    </row>
    <row r="45" spans="1:17" x14ac:dyDescent="0.2">
      <c r="A45" s="45" t="s">
        <v>66</v>
      </c>
      <c r="B45" s="51">
        <f t="shared" ref="B45:B46" si="16">C44</f>
        <v>2.7</v>
      </c>
      <c r="C45" s="51">
        <f t="shared" ref="C45:C46" si="17">B45+D45</f>
        <v>3.3000000000000003</v>
      </c>
      <c r="D45" s="51">
        <v>0.6</v>
      </c>
      <c r="E45" s="52">
        <v>426469</v>
      </c>
      <c r="F45" s="53">
        <f>[1]Entry!E10</f>
        <v>0.82</v>
      </c>
      <c r="G45" s="54">
        <f>[1]Entry!F10</f>
        <v>8.0000000000000002E-3</v>
      </c>
      <c r="H45" s="54">
        <f>[1]Entry!G10</f>
        <v>7.3999999999999996E-2</v>
      </c>
      <c r="I45" s="54">
        <f>[1]Entry!H10</f>
        <v>0.55500000000000005</v>
      </c>
      <c r="J45" s="62">
        <f>[1]Entry!I10</f>
        <v>2.7397260273972668</v>
      </c>
      <c r="K45" s="55"/>
      <c r="L45" s="60">
        <f>[1]Entry!K10</f>
        <v>4.6969999999999992</v>
      </c>
      <c r="M45" s="50" t="s">
        <v>29</v>
      </c>
      <c r="N45" s="57">
        <v>0.6</v>
      </c>
      <c r="O45" s="58">
        <v>43913</v>
      </c>
      <c r="P45" s="58">
        <v>43914</v>
      </c>
      <c r="Q45" s="59" t="s">
        <v>67</v>
      </c>
    </row>
    <row r="46" spans="1:17" x14ac:dyDescent="0.2">
      <c r="A46" s="45" t="s">
        <v>66</v>
      </c>
      <c r="B46" s="51">
        <f t="shared" si="16"/>
        <v>3.3000000000000003</v>
      </c>
      <c r="C46" s="51">
        <f t="shared" si="17"/>
        <v>3.9000000000000004</v>
      </c>
      <c r="D46" s="51">
        <v>0.6</v>
      </c>
      <c r="E46" s="52">
        <v>426470</v>
      </c>
      <c r="F46" s="53">
        <f>[1]Entry!E11</f>
        <v>3.452</v>
      </c>
      <c r="G46" s="54">
        <f>[1]Entry!F11</f>
        <v>1.2999999999999999E-2</v>
      </c>
      <c r="H46" s="54">
        <f>[1]Entry!G11</f>
        <v>4.1000000000000002E-2</v>
      </c>
      <c r="I46" s="54">
        <f>[1]Entry!H11</f>
        <v>0.28499999999999998</v>
      </c>
      <c r="J46" s="62">
        <f>[1]Entry!I11</f>
        <v>2.8571428571428572</v>
      </c>
      <c r="K46" s="55"/>
      <c r="L46" s="56">
        <f>[1]Entry!K11</f>
        <v>4.8209999999999997</v>
      </c>
      <c r="M46" s="50" t="s">
        <v>35</v>
      </c>
      <c r="N46" s="57"/>
      <c r="O46" s="58">
        <v>43913</v>
      </c>
      <c r="P46" s="58">
        <v>43914</v>
      </c>
      <c r="Q46" s="59" t="s">
        <v>67</v>
      </c>
    </row>
    <row r="47" spans="1:17" x14ac:dyDescent="0.2">
      <c r="A47" s="22"/>
      <c r="E47" s="34"/>
      <c r="F47" s="30"/>
      <c r="G47" s="31"/>
      <c r="H47" s="31"/>
      <c r="I47" s="31"/>
      <c r="L47" s="32"/>
    </row>
    <row r="48" spans="1:17" x14ac:dyDescent="0.2">
      <c r="A48" s="22"/>
      <c r="E48" s="34"/>
      <c r="F48" s="30"/>
      <c r="G48" s="31"/>
      <c r="H48" s="31"/>
      <c r="I48" s="31"/>
      <c r="L48" s="32"/>
    </row>
    <row r="49" spans="1:12" x14ac:dyDescent="0.2">
      <c r="A49" s="22"/>
      <c r="E49" s="34"/>
      <c r="F49" s="30"/>
      <c r="G49" s="31"/>
      <c r="H49" s="31"/>
      <c r="I49" s="31"/>
      <c r="L49" s="32"/>
    </row>
    <row r="50" spans="1:12" x14ac:dyDescent="0.2">
      <c r="A50" s="22"/>
      <c r="E50" s="34"/>
      <c r="F50" s="30"/>
      <c r="G50" s="31"/>
      <c r="H50" s="31"/>
      <c r="I50" s="31"/>
      <c r="L50" s="32"/>
    </row>
    <row r="51" spans="1:12" x14ac:dyDescent="0.2">
      <c r="A51" s="22"/>
      <c r="E51" s="34"/>
      <c r="F51" s="30"/>
      <c r="G51" s="31"/>
      <c r="H51" s="31"/>
      <c r="I51" s="31"/>
      <c r="L51" s="37"/>
    </row>
    <row r="52" spans="1:12" x14ac:dyDescent="0.2">
      <c r="A52" s="22"/>
      <c r="E52" s="34"/>
      <c r="F52" s="30"/>
      <c r="G52" s="31"/>
      <c r="H52" s="31"/>
      <c r="I52" s="31"/>
      <c r="L52" s="32"/>
    </row>
    <row r="53" spans="1:12" x14ac:dyDescent="0.2">
      <c r="A53" s="22"/>
      <c r="E53" s="34"/>
      <c r="F53" s="30"/>
      <c r="G53" s="31"/>
      <c r="H53" s="31"/>
      <c r="I53" s="31"/>
      <c r="L53" s="32"/>
    </row>
    <row r="54" spans="1:12" x14ac:dyDescent="0.2">
      <c r="A54" s="22"/>
      <c r="E54" s="34"/>
      <c r="F54" s="30"/>
      <c r="G54" s="31"/>
      <c r="H54" s="31"/>
      <c r="I54" s="31"/>
      <c r="L54" s="32"/>
    </row>
    <row r="55" spans="1:12" x14ac:dyDescent="0.2">
      <c r="A55" s="22"/>
      <c r="E55" s="34"/>
      <c r="F55" s="30"/>
      <c r="G55" s="31"/>
      <c r="H55" s="31"/>
      <c r="I55" s="31"/>
      <c r="L55" s="32"/>
    </row>
    <row r="56" spans="1:12" x14ac:dyDescent="0.2">
      <c r="A56" s="22"/>
      <c r="E56" s="34"/>
      <c r="F56" s="30"/>
      <c r="G56" s="31"/>
      <c r="H56" s="31"/>
      <c r="I56" s="31"/>
      <c r="L56" s="32"/>
    </row>
    <row r="57" spans="1:12" x14ac:dyDescent="0.2">
      <c r="A57" s="22"/>
      <c r="E57" s="34"/>
      <c r="F57" s="30"/>
      <c r="G57" s="31"/>
      <c r="H57" s="31"/>
      <c r="I57" s="31"/>
      <c r="L57" s="32"/>
    </row>
    <row r="58" spans="1:12" x14ac:dyDescent="0.2">
      <c r="A58" s="22"/>
      <c r="E58" s="34"/>
      <c r="F58" s="30"/>
      <c r="G58" s="31"/>
      <c r="H58" s="31"/>
      <c r="I58" s="31"/>
      <c r="L58" s="32"/>
    </row>
    <row r="59" spans="1:12" x14ac:dyDescent="0.2">
      <c r="A59" s="22"/>
      <c r="E59" s="34"/>
      <c r="F59" s="30"/>
      <c r="G59" s="31"/>
      <c r="H59" s="31"/>
      <c r="I59" s="31"/>
      <c r="L59" s="36"/>
    </row>
    <row r="60" spans="1:12" x14ac:dyDescent="0.2">
      <c r="A60" s="22"/>
      <c r="E60" s="34"/>
      <c r="F60" s="30"/>
      <c r="G60" s="31"/>
      <c r="H60" s="31"/>
      <c r="I60" s="31"/>
      <c r="L60" s="32"/>
    </row>
    <row r="61" spans="1:12" x14ac:dyDescent="0.2">
      <c r="A61" s="22"/>
      <c r="E61" s="34"/>
      <c r="F61" s="30"/>
      <c r="G61" s="31"/>
      <c r="H61" s="31"/>
      <c r="I61" s="31"/>
      <c r="L61" s="32"/>
    </row>
    <row r="62" spans="1:12" x14ac:dyDescent="0.2">
      <c r="A62" s="22"/>
      <c r="E62" s="34"/>
      <c r="G62" s="31"/>
      <c r="H62" s="31"/>
      <c r="I62" s="31"/>
      <c r="L62" s="33"/>
    </row>
    <row r="63" spans="1:12" x14ac:dyDescent="0.2">
      <c r="A63" s="22"/>
      <c r="E63" s="34"/>
      <c r="G63" s="31"/>
      <c r="H63" s="31"/>
      <c r="I63" s="31"/>
      <c r="L63" s="32"/>
    </row>
    <row r="64" spans="1:12" x14ac:dyDescent="0.2">
      <c r="A64" s="22"/>
      <c r="E64" s="34"/>
      <c r="G64" s="31"/>
      <c r="H64" s="31"/>
      <c r="I64" s="31"/>
      <c r="L64" s="32"/>
    </row>
  </sheetData>
  <protectedRanges>
    <protectedRange sqref="G28:I64 L12:L64 J12 G13:J27" name="Range27"/>
    <protectedRange sqref="G62:I64 H27:J27 G31:I31 G32:G38 G39:I42 H45 L45 G46:G47 G52:I58 G60 I59:I60 L60" name="Range1"/>
    <protectedRange sqref="G28:I64 G21:J27" name="Range26"/>
    <protectedRange sqref="E2:E3" name="Range1_9_2_1_1_6"/>
    <protectedRange sqref="G2:G3" name="Range27_31"/>
    <protectedRange sqref="G2:G3" name="Range1_27"/>
    <protectedRange sqref="G2:G3" name="Range26_24"/>
    <protectedRange sqref="H2:H3" name="Range27_32"/>
    <protectedRange sqref="H2:H3" name="Range1_28"/>
    <protectedRange sqref="H2:H3" name="Range26_25"/>
    <protectedRange sqref="I2:I3" name="Range27_33"/>
    <protectedRange sqref="I2:I3" name="Range1_29"/>
    <protectedRange sqref="I2:I3" name="Range26_26"/>
    <protectedRange sqref="J2:J3" name="Range27_34"/>
    <protectedRange sqref="J2:J3" name="Range1_30"/>
    <protectedRange sqref="J2:J3" name="Range26_27"/>
    <protectedRange sqref="L2:L3" name="Range27_35"/>
    <protectedRange sqref="L2:L3" name="Range1_8_1_5"/>
    <protectedRange sqref="L2:L3" name="Range28_6"/>
    <protectedRange sqref="E4:E7" name="Range1_9_2_1_1_7"/>
    <protectedRange sqref="G4:G7" name="Range27_36"/>
    <protectedRange sqref="G7" name="Range1_4_1"/>
    <protectedRange sqref="G4" name="Range1_3_1"/>
    <protectedRange sqref="G5" name="Range1_8_4"/>
    <protectedRange sqref="G6" name="Range1_4_2"/>
    <protectedRange sqref="G4:G7" name="Range26_28"/>
    <protectedRange sqref="H4:H7" name="Range27_37"/>
    <protectedRange sqref="H7" name="Range1_31"/>
    <protectedRange sqref="H4" name="Range1_3_2"/>
    <protectedRange sqref="H5:H6" name="Range1_8_6"/>
    <protectedRange sqref="H4:H7" name="Range26_29"/>
    <protectedRange sqref="I4:I7" name="Range27_38"/>
    <protectedRange sqref="I7" name="Range1_4_3"/>
    <protectedRange sqref="I4" name="Range1_3_3"/>
    <protectedRange sqref="I5" name="Range1_8_7"/>
    <protectedRange sqref="I6" name="Range1_4_2_1"/>
    <protectedRange sqref="I4:I7" name="Range26_30"/>
    <protectedRange sqref="J4:J7" name="Range27_39"/>
    <protectedRange sqref="J7" name="Range1_32"/>
    <protectedRange sqref="J4" name="Range1_3_4"/>
    <protectedRange sqref="J5:J6" name="Range1_8_8"/>
    <protectedRange sqref="J4:J7" name="Range26_31"/>
    <protectedRange sqref="L4:L7" name="Range27_40"/>
    <protectedRange sqref="L7" name="Range1_33"/>
    <protectedRange sqref="L4" name="Range1_3_5"/>
    <protectedRange sqref="L5:L6" name="Range1_8_11"/>
    <protectedRange sqref="L4:L7" name="Range28_7"/>
    <protectedRange sqref="E8" name="Range1_9_2_1_1_8"/>
    <protectedRange sqref="G8" name="Range27_41"/>
    <protectedRange sqref="G8" name="Range1_34"/>
    <protectedRange sqref="G8" name="Range26_32"/>
    <protectedRange sqref="H8" name="Range27_42"/>
    <protectedRange sqref="H8" name="Range1_35"/>
    <protectedRange sqref="H8" name="Range26_33"/>
    <protectedRange sqref="I8" name="Range27_43"/>
    <protectedRange sqref="I8" name="Range1_36"/>
    <protectedRange sqref="I8" name="Range26_34"/>
    <protectedRange sqref="J8" name="Range27_44"/>
    <protectedRange sqref="J8" name="Range1_37"/>
    <protectedRange sqref="J8" name="Range26_35"/>
    <protectedRange sqref="L8" name="Range27_45"/>
    <protectedRange sqref="L8" name="Range1_8_1_6"/>
    <protectedRange sqref="L8" name="Range28_8"/>
    <protectedRange sqref="E9:E11" name="Range1_9_2_1_1_9"/>
    <protectedRange sqref="G9:G11" name="Range27_46"/>
    <protectedRange sqref="G9:G10" name="Range1_38"/>
    <protectedRange sqref="G11" name="Range1_8_3_1"/>
    <protectedRange sqref="G9:G11" name="Range26_36"/>
    <protectedRange sqref="H9:H11" name="Range27_47"/>
    <protectedRange sqref="H9" name="Range1_8_1_7"/>
    <protectedRange sqref="H10" name="Range1_6_1"/>
    <protectedRange sqref="H11" name="Range1_8_3_2"/>
    <protectedRange sqref="H9:H11" name="Range26_37"/>
    <protectedRange sqref="I9:I11" name="Range27_48"/>
    <protectedRange sqref="I9" name="Range1_4_2_1_1"/>
    <protectedRange sqref="I10" name="Range1_6_2"/>
    <protectedRange sqref="I11" name="Range1_8_3_3"/>
    <protectedRange sqref="I9:I11" name="Range26_38"/>
    <protectedRange sqref="J9:J11" name="Range27_49"/>
    <protectedRange sqref="J9:J10" name="Range1_74"/>
    <protectedRange sqref="J11" name="Range1_8_3_4"/>
    <protectedRange sqref="J9:J11" name="Range26_39"/>
    <protectedRange sqref="L9:L11" name="Range27_50"/>
    <protectedRange sqref="L9" name="Range1_8_12"/>
    <protectedRange sqref="L10" name="Range1_6_3"/>
    <protectedRange sqref="L11" name="Range1_8_3_5"/>
    <protectedRange sqref="L9:L11" name="Range28_9"/>
    <protectedRange sqref="E12" name="Range1_9_2_1_1_10"/>
    <protectedRange sqref="G12" name="Range27_51"/>
    <protectedRange sqref="G12" name="Range1_75"/>
    <protectedRange sqref="G12" name="Range26_40"/>
    <protectedRange sqref="H12" name="Range27_52"/>
    <protectedRange sqref="H12" name="Range1_76"/>
    <protectedRange sqref="H12" name="Range26_41"/>
    <protectedRange sqref="I12" name="Range27_75"/>
    <protectedRange sqref="I12" name="Range1_77"/>
    <protectedRange sqref="I12" name="Range26_82"/>
    <protectedRange sqref="J12" name="Range1_78"/>
    <protectedRange sqref="J12" name="Range26_83"/>
    <protectedRange sqref="L12" name="Range1_8_1_17"/>
    <protectedRange sqref="L12" name="Range28_10"/>
    <protectedRange sqref="E13" name="Range1_9_2_1_1_21"/>
    <protectedRange sqref="G13" name="Range1_79"/>
    <protectedRange sqref="G13" name="Range26_84"/>
    <protectedRange sqref="H13" name="Range1_8_1_18"/>
    <protectedRange sqref="H13" name="Range26_85"/>
    <protectedRange sqref="I13" name="Range1_4_2_1_5"/>
    <protectedRange sqref="I13" name="Range26_86"/>
    <protectedRange sqref="J13" name="Range1_80"/>
    <protectedRange sqref="J13" name="Range26_87"/>
    <protectedRange sqref="L13" name="Range1_8_13"/>
    <protectedRange sqref="L13" name="Range28_13"/>
    <protectedRange sqref="E14:E15" name="Range1_9_2_1_1_22"/>
    <protectedRange sqref="G14:G15" name="Range1_81"/>
    <protectedRange sqref="G14:G15" name="Range26_88"/>
    <protectedRange sqref="H14:H15" name="Range1_82"/>
    <protectedRange sqref="H14:H15" name="Range26_89"/>
    <protectedRange sqref="I14:I15" name="Range1_83"/>
    <protectedRange sqref="I14:I15" name="Range26_90"/>
    <protectedRange sqref="J14:J15" name="Range1_84"/>
    <protectedRange sqref="J14:J15" name="Range26_91"/>
    <protectedRange sqref="L14:L15" name="Range1_8_1_19"/>
    <protectedRange sqref="L14:L15" name="Range28_22"/>
    <protectedRange sqref="E16" name="Range1_9_2_1_1_23"/>
    <protectedRange sqref="G16" name="Range1_85"/>
    <protectedRange sqref="G16" name="Range26_92"/>
    <protectedRange sqref="H16" name="Range1_8_1_20"/>
    <protectedRange sqref="H16" name="Range26_93"/>
    <protectedRange sqref="I16" name="Range1_4_2_1_6"/>
    <protectedRange sqref="I16" name="Range26_94"/>
    <protectedRange sqref="J16" name="Range1_86"/>
    <protectedRange sqref="J16" name="Range26_95"/>
    <protectedRange sqref="L16" name="Range1_8_14"/>
    <protectedRange sqref="L16" name="Range28_23"/>
    <protectedRange sqref="E17:E20" name="Range1_9_2_1_1_24"/>
    <protectedRange sqref="G17:G20" name="Range1_87"/>
    <protectedRange sqref="G17:G20" name="Range26_96"/>
    <protectedRange sqref="H17:H20" name="Range1_88"/>
    <protectedRange sqref="H17:H20" name="Range26_97"/>
    <protectedRange sqref="I17:I20" name="Range1_89"/>
    <protectedRange sqref="I17:I20" name="Range26_98"/>
    <protectedRange sqref="J17:J20" name="Range1_90"/>
    <protectedRange sqref="J17:J20" name="Range26_99"/>
    <protectedRange sqref="L17:L20" name="Range1_8_1_21"/>
    <protectedRange sqref="L17:L20" name="Range28_24"/>
    <protectedRange sqref="E21" name="Range1_9_2_1_1_25"/>
    <protectedRange sqref="H21" name="Range1_8_3_21"/>
    <protectedRange sqref="J21" name="Range1_8_3_22"/>
    <protectedRange sqref="L21" name="Range1_8_3_23"/>
    <protectedRange sqref="L21" name="Range28_25"/>
    <protectedRange sqref="E22:E24" name="Range1_9_2_1_1_26"/>
    <protectedRange sqref="G22 G24" name="Range1_91"/>
    <protectedRange sqref="G23" name="Range1_8_15"/>
    <protectedRange sqref="H22" name="Range1_6_10"/>
    <protectedRange sqref="H23" name="Range1_8_3_24"/>
    <protectedRange sqref="I23:I24" name="Range1_92"/>
    <protectedRange sqref="J22:J24" name="Range1_93"/>
    <protectedRange sqref="L24 L22" name="Range1_94"/>
    <protectedRange sqref="L23" name="Range1_8_16"/>
    <protectedRange sqref="L22:L24" name="Range28_26"/>
    <protectedRange sqref="E25:E26" name="Range1_9_2_1_1_27"/>
    <protectedRange sqref="G25:G26" name="Range1_95"/>
    <protectedRange sqref="H25:H26" name="Range1_96"/>
    <protectedRange sqref="I25:I26" name="Range1_97"/>
    <protectedRange sqref="J25:J26" name="Range1_98"/>
    <protectedRange sqref="L25:L26" name="Range1_8_1_22"/>
    <protectedRange sqref="L25:L26" name="Range28_27"/>
    <protectedRange sqref="E27" name="Range1_9_2_1_1_28"/>
    <protectedRange sqref="G27" name="Range1_99"/>
    <protectedRange sqref="L27" name="Range1_8_1_23"/>
    <protectedRange sqref="L27" name="Range28_28"/>
    <protectedRange sqref="E28:E30" name="Range1_9_2_1_1_29"/>
    <protectedRange sqref="H30" name="Range1_6_4"/>
    <protectedRange sqref="H29 G28:I28" name="Range1_8_3_6"/>
    <protectedRange sqref="L30" name="Range1_6_5"/>
    <protectedRange sqref="L28:L29" name="Range1_8_3_7"/>
    <protectedRange sqref="L28:L30" name="Range28_29"/>
    <protectedRange sqref="E31" name="Range1_9_2_1_1_30"/>
    <protectedRange sqref="L31" name="Range1_8_1_24"/>
    <protectedRange sqref="L31" name="Range28_30"/>
    <protectedRange sqref="E32:E39" name="Range1_9_2_1_1_31"/>
    <protectedRange sqref="H32:H35" name="Range1_8_1_25"/>
    <protectedRange sqref="I32:I35" name="Range1_4_2_1_7"/>
    <protectedRange sqref="H36:I38" name="Range1_6_6"/>
    <protectedRange sqref="L32:L35" name="Range1_8_17"/>
    <protectedRange sqref="L36:L38" name="Range1_6_11"/>
    <protectedRange sqref="L32:L38" name="Range28_31"/>
    <protectedRange sqref="E40:E46" name="Range1_9_2_1_1_32"/>
    <protectedRange sqref="L39:L42" name="Range1_8_1_26"/>
    <protectedRange sqref="L39:L42" name="Range28_32"/>
    <protectedRange sqref="G45 I45" name="Range1_4_4"/>
    <protectedRange sqref="H44 G43:I43" name="Range1_8_18"/>
    <protectedRange sqref="G44 I44" name="Range1_4_2_2"/>
    <protectedRange sqref="L43:L44" name="Range1_8_19"/>
    <protectedRange sqref="L43:L45" name="Range28_33"/>
    <protectedRange sqref="E47:E48" name="Range1_9_2_1_1_34"/>
    <protectedRange sqref="H46" name="Range1_8_1_27"/>
    <protectedRange sqref="I46" name="Range1_4_2_1_8"/>
    <protectedRange sqref="H47:I47" name="Range1_6_12"/>
    <protectedRange sqref="G48:I48" name="Range1_8_3_8"/>
    <protectedRange sqref="L46" name="Range1_8_20"/>
    <protectedRange sqref="L47" name="Range1_6_13"/>
    <protectedRange sqref="L48" name="Range1_8_3_17"/>
    <protectedRange sqref="L46:L48" name="Range28_34"/>
    <protectedRange sqref="E49:E51" name="Range1_9_2_1_1_35"/>
    <protectedRange sqref="G49:I49" name="Range1_3_6"/>
    <protectedRange sqref="H51 G50:I50" name="Range1_8_21"/>
    <protectedRange sqref="G51 I51" name="Range1_4_2_3"/>
    <protectedRange sqref="L49" name="Range1_3_7"/>
    <protectedRange sqref="L50:L51" name="Range1_8_22"/>
    <protectedRange sqref="L49:L51" name="Range28_35"/>
    <protectedRange sqref="E52:E55" name="Range1_9_2_1_1_36"/>
    <protectedRange sqref="L52:L55" name="Range1_8_1_28"/>
    <protectedRange sqref="L52:L55" name="Range28_36"/>
    <protectedRange sqref="E56:E58" name="Range1_9_2_1_1_37"/>
    <protectedRange sqref="L56:L58" name="Range1_8_1_29"/>
    <protectedRange sqref="L56:L58" name="Range28_37"/>
    <protectedRange sqref="E59:E61" name="Range1_9_2_1_1_38"/>
    <protectedRange sqref="G61:I61" name="Range1_3_8"/>
    <protectedRange sqref="G59" name="Range1_8_23"/>
    <protectedRange sqref="H59" name="Range1_8_3_20"/>
    <protectedRange sqref="L61" name="Range1_3_9"/>
    <protectedRange sqref="L59" name="Range1_8_24"/>
    <protectedRange sqref="L59:L61" name="Range28_38"/>
    <protectedRange sqref="E62" name="Range1_9_2_1_1_39"/>
    <protectedRange sqref="L62" name="Range1_8_1_30"/>
    <protectedRange sqref="L62" name="Range28_39"/>
    <protectedRange sqref="E63:E64" name="Range1_9_2_1_1_40"/>
    <protectedRange sqref="L63:L64" name="Range1_8_1_31"/>
    <protectedRange sqref="L63:L64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zoomScaleNormal="100" workbookViewId="0">
      <selection activeCell="C25" sqref="C25:C26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5" t="s">
        <v>44</v>
      </c>
      <c r="B2" s="51">
        <v>0</v>
      </c>
      <c r="C2" s="50" t="s">
        <v>69</v>
      </c>
      <c r="D2" s="51">
        <v>0</v>
      </c>
    </row>
    <row r="3" spans="1:4" x14ac:dyDescent="0.2">
      <c r="A3" s="45" t="s">
        <v>45</v>
      </c>
      <c r="B3" s="51">
        <v>0</v>
      </c>
      <c r="C3" s="50" t="s">
        <v>70</v>
      </c>
      <c r="D3" s="51">
        <v>0</v>
      </c>
    </row>
    <row r="4" spans="1:4" x14ac:dyDescent="0.2">
      <c r="A4" s="45" t="s">
        <v>46</v>
      </c>
      <c r="B4" s="51">
        <v>0</v>
      </c>
      <c r="C4" s="50" t="s">
        <v>71</v>
      </c>
      <c r="D4" s="51">
        <v>0</v>
      </c>
    </row>
    <row r="5" spans="1:4" x14ac:dyDescent="0.2">
      <c r="A5" s="45" t="s">
        <v>48</v>
      </c>
      <c r="B5" s="51">
        <v>0</v>
      </c>
      <c r="C5" s="50" t="s">
        <v>72</v>
      </c>
      <c r="D5" s="51">
        <v>0</v>
      </c>
    </row>
    <row r="6" spans="1:4" x14ac:dyDescent="0.2">
      <c r="A6" s="45" t="s">
        <v>49</v>
      </c>
      <c r="B6" s="51">
        <v>0</v>
      </c>
      <c r="C6" s="50" t="s">
        <v>73</v>
      </c>
      <c r="D6" s="51">
        <v>0</v>
      </c>
    </row>
    <row r="7" spans="1:4" x14ac:dyDescent="0.2">
      <c r="A7" s="45" t="s">
        <v>52</v>
      </c>
      <c r="B7" s="51">
        <v>0</v>
      </c>
      <c r="C7" s="50" t="s">
        <v>74</v>
      </c>
      <c r="D7" s="51">
        <v>0</v>
      </c>
    </row>
    <row r="8" spans="1:4" x14ac:dyDescent="0.2">
      <c r="A8" s="45" t="s">
        <v>53</v>
      </c>
      <c r="B8" s="51">
        <v>0</v>
      </c>
      <c r="C8" s="50" t="s">
        <v>75</v>
      </c>
      <c r="D8" s="51">
        <v>0</v>
      </c>
    </row>
    <row r="9" spans="1:4" x14ac:dyDescent="0.2">
      <c r="A9" s="45" t="s">
        <v>56</v>
      </c>
      <c r="B9" s="51">
        <v>0</v>
      </c>
      <c r="C9" s="50" t="s">
        <v>76</v>
      </c>
      <c r="D9" s="51">
        <v>0</v>
      </c>
    </row>
    <row r="10" spans="1:4" x14ac:dyDescent="0.2">
      <c r="A10" s="45" t="s">
        <v>58</v>
      </c>
      <c r="B10" s="51">
        <v>0</v>
      </c>
      <c r="C10" s="50" t="s">
        <v>77</v>
      </c>
      <c r="D10" s="51">
        <v>0</v>
      </c>
    </row>
    <row r="11" spans="1:4" x14ac:dyDescent="0.2">
      <c r="A11" s="45" t="s">
        <v>59</v>
      </c>
      <c r="B11" s="51">
        <v>0</v>
      </c>
      <c r="C11" s="50" t="s">
        <v>78</v>
      </c>
      <c r="D11" s="51">
        <v>0</v>
      </c>
    </row>
    <row r="12" spans="1:4" x14ac:dyDescent="0.2">
      <c r="A12" s="45" t="s">
        <v>60</v>
      </c>
      <c r="B12" s="51">
        <v>0</v>
      </c>
      <c r="C12" s="50" t="s">
        <v>79</v>
      </c>
      <c r="D12" s="51">
        <v>0</v>
      </c>
    </row>
    <row r="13" spans="1:4" x14ac:dyDescent="0.2">
      <c r="A13" s="45" t="s">
        <v>66</v>
      </c>
      <c r="B13" s="51">
        <v>0</v>
      </c>
      <c r="C13" s="50" t="s">
        <v>80</v>
      </c>
      <c r="D13" s="51">
        <v>0</v>
      </c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5" ht="15" x14ac:dyDescent="0.25">
      <c r="A17" s="22"/>
      <c r="C17"/>
    </row>
    <row r="18" spans="1:5" ht="15" x14ac:dyDescent="0.25">
      <c r="A18" s="22"/>
      <c r="C18"/>
    </row>
    <row r="19" spans="1:5" ht="15" x14ac:dyDescent="0.25">
      <c r="A19" s="22"/>
      <c r="C19"/>
    </row>
    <row r="20" spans="1:5" ht="15" x14ac:dyDescent="0.25">
      <c r="A20" s="22"/>
      <c r="C20"/>
    </row>
    <row r="21" spans="1:5" ht="15" x14ac:dyDescent="0.25">
      <c r="A21" s="22"/>
      <c r="C21"/>
    </row>
    <row r="22" spans="1:5" ht="15" x14ac:dyDescent="0.25">
      <c r="A22" s="22"/>
      <c r="C22"/>
    </row>
    <row r="23" spans="1:5" ht="15" x14ac:dyDescent="0.25">
      <c r="A23" s="22"/>
      <c r="C23"/>
    </row>
    <row r="24" spans="1:5" ht="15" x14ac:dyDescent="0.25">
      <c r="A24" s="22"/>
      <c r="C24"/>
    </row>
    <row r="25" spans="1:5" ht="15" x14ac:dyDescent="0.25">
      <c r="A25" s="22"/>
      <c r="C25"/>
      <c r="E25"/>
    </row>
    <row r="26" spans="1:5" ht="15" x14ac:dyDescent="0.25">
      <c r="A26" s="22"/>
      <c r="C26"/>
      <c r="E26"/>
    </row>
    <row r="27" spans="1:5" ht="15" x14ac:dyDescent="0.25">
      <c r="A27" s="22"/>
      <c r="C27"/>
      <c r="E27"/>
    </row>
    <row r="28" spans="1:5" ht="15" x14ac:dyDescent="0.25">
      <c r="A28" s="22"/>
      <c r="C28"/>
    </row>
    <row r="29" spans="1:5" ht="15" x14ac:dyDescent="0.25">
      <c r="A29" s="22"/>
      <c r="C29"/>
    </row>
    <row r="30" spans="1:5" ht="15" x14ac:dyDescent="0.25">
      <c r="A30" s="22"/>
      <c r="C30"/>
    </row>
    <row r="31" spans="1:5" x14ac:dyDescent="0.2">
      <c r="A31" s="22"/>
    </row>
    <row r="32" spans="1:5" x14ac:dyDescent="0.2">
      <c r="A32" s="22"/>
    </row>
    <row r="33" spans="1:1" x14ac:dyDescent="0.2">
      <c r="A33" s="22"/>
    </row>
    <row r="34" spans="1:1" x14ac:dyDescent="0.2">
      <c r="A34" s="2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31</v>
      </c>
      <c r="C1" s="26" t="s">
        <v>32</v>
      </c>
      <c r="D1" s="27" t="s">
        <v>30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2020-09-24T06:48:59Z</dcterms:modified>
</cp:coreProperties>
</file>