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2S\L635 SDN2S 87S ODW (SDN MV 102S ODW)\"/>
    </mc:Choice>
  </mc:AlternateContent>
  <bookViews>
    <workbookView xWindow="0" yWindow="0" windowWidth="25200" windowHeight="10980"/>
  </bookViews>
  <sheets>
    <sheet name="HEADER" sheetId="1" r:id="rId1"/>
    <sheet name="ORIG_ASSAY" sheetId="2" r:id="rId2"/>
    <sheet name="SURVEY" sheetId="3" r:id="rId3"/>
    <sheet name="Sheet1" sheetId="4" r:id="rId4"/>
  </sheets>
  <externalReferences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B30" i="2" l="1"/>
  <c r="C30" i="2" s="1"/>
  <c r="C29" i="2"/>
  <c r="B29" i="2"/>
  <c r="C28" i="2"/>
  <c r="B26" i="2"/>
  <c r="C26" i="2" s="1"/>
  <c r="B27" i="2" s="1"/>
  <c r="C27" i="2" s="1"/>
  <c r="C25" i="2"/>
  <c r="B25" i="2"/>
  <c r="C24" i="2"/>
  <c r="L21" i="2"/>
  <c r="B23" i="2"/>
  <c r="C23" i="2" s="1"/>
  <c r="C22" i="2"/>
  <c r="B22" i="2"/>
  <c r="C21" i="2"/>
  <c r="C18" i="2" l="1"/>
  <c r="B19" i="2" s="1"/>
  <c r="C19" i="2" s="1"/>
  <c r="B20" i="2" s="1"/>
  <c r="C20" i="2" s="1"/>
  <c r="C15" i="2"/>
  <c r="B16" i="2" s="1"/>
  <c r="C16" i="2" s="1"/>
  <c r="B17" i="2" s="1"/>
  <c r="C17" i="2" s="1"/>
  <c r="C6" i="2"/>
  <c r="B7" i="2" s="1"/>
  <c r="C7" i="2" s="1"/>
  <c r="B8" i="2" s="1"/>
  <c r="C8" i="2" s="1"/>
  <c r="L12" i="2" l="1"/>
  <c r="L13" i="2"/>
  <c r="L14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E12" i="2"/>
  <c r="E13" i="2"/>
  <c r="E14" i="2"/>
  <c r="B13" i="2"/>
  <c r="C13" i="2" s="1"/>
  <c r="B14" i="2" s="1"/>
  <c r="C14" i="2" s="1"/>
  <c r="C12" i="2"/>
  <c r="L11" i="2"/>
  <c r="L9" i="2"/>
  <c r="L10" i="2"/>
  <c r="F11" i="2"/>
  <c r="G11" i="2"/>
  <c r="H11" i="2"/>
  <c r="I11" i="2"/>
  <c r="J11" i="2"/>
  <c r="E11" i="2"/>
  <c r="F9" i="2"/>
  <c r="G9" i="2"/>
  <c r="H9" i="2"/>
  <c r="I9" i="2"/>
  <c r="J9" i="2"/>
  <c r="F10" i="2"/>
  <c r="G10" i="2"/>
  <c r="H10" i="2"/>
  <c r="I10" i="2"/>
  <c r="J10" i="2"/>
  <c r="E9" i="2"/>
  <c r="E10" i="2"/>
  <c r="C9" i="2"/>
  <c r="B10" i="2" s="1"/>
  <c r="C10" i="2" s="1"/>
  <c r="B11" i="2" s="1"/>
  <c r="C11" i="2" s="1"/>
  <c r="L3" i="2"/>
  <c r="L4" i="2"/>
  <c r="L5" i="2"/>
  <c r="F3" i="2"/>
  <c r="G3" i="2"/>
  <c r="H3" i="2"/>
  <c r="I3" i="2"/>
  <c r="J3" i="2"/>
  <c r="F4" i="2"/>
  <c r="G4" i="2"/>
  <c r="H4" i="2"/>
  <c r="I4" i="2"/>
  <c r="J4" i="2"/>
  <c r="F5" i="2"/>
  <c r="G5" i="2"/>
  <c r="H5" i="2"/>
  <c r="I5" i="2"/>
  <c r="J5" i="2"/>
  <c r="E3" i="2"/>
  <c r="E4" i="2"/>
  <c r="E5" i="2"/>
  <c r="B4" i="2"/>
  <c r="C4" i="2" s="1"/>
  <c r="B5" i="2" s="1"/>
  <c r="C5" i="2" s="1"/>
  <c r="C3" i="2"/>
</calcChain>
</file>

<file path=xl/comments1.xml><?xml version="1.0" encoding="utf-8"?>
<comments xmlns="http://schemas.openxmlformats.org/spreadsheetml/2006/main">
  <authors>
    <author>Edgar Biego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-0.134</t>
        </r>
      </text>
    </comment>
  </commentList>
</comments>
</file>

<file path=xl/sharedStrings.xml><?xml version="1.0" encoding="utf-8"?>
<sst xmlns="http://schemas.openxmlformats.org/spreadsheetml/2006/main" count="185" uniqueCount="61">
  <si>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</si>
  <si>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</si>
  <si>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</si>
  <si>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</si>
  <si>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</si>
  <si>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</si>
  <si>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</si>
  <si>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</si>
  <si>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</si>
  <si>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</si>
  <si>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</si>
  <si>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</si>
  <si>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</si>
  <si>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</si>
  <si>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</si>
  <si>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</si>
  <si>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</si>
  <si>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</si>
  <si>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</si>
  <si>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</si>
  <si>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</si>
  <si>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</si>
  <si>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</si>
  <si>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</si>
  <si>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</si>
  <si>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</si>
  <si>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</si>
  <si>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</si>
  <si>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</si>
  <si>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</si>
  <si>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</si>
  <si>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</si>
  <si>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</si>
  <si>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</si>
  <si>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SDN2</t>
  </si>
  <si>
    <t>D. SUNGANGA</t>
  </si>
  <si>
    <t>HW</t>
  </si>
  <si>
    <t>FW</t>
  </si>
  <si>
    <t>B-19857</t>
  </si>
  <si>
    <t>B-19932</t>
  </si>
  <si>
    <t>B-19982</t>
  </si>
  <si>
    <t>G. ROCACURVA</t>
  </si>
  <si>
    <t>B-19903</t>
  </si>
  <si>
    <t>9/14/2019</t>
  </si>
  <si>
    <t>MV</t>
  </si>
  <si>
    <t>B-20003</t>
  </si>
  <si>
    <t>9/17/2019</t>
  </si>
  <si>
    <t>B-20035</t>
  </si>
  <si>
    <t>SDN2_SPLIT_635_87S_W_001</t>
  </si>
  <si>
    <t>SDN2_SPLIT_635_87S_W_002</t>
  </si>
  <si>
    <t>SDN2_SPLIT_635_87S_W_003</t>
  </si>
  <si>
    <t>SDN2_SPLIT_635_87S_W_004</t>
  </si>
  <si>
    <t>SDN2_SPLIT_635_87S_W_005</t>
  </si>
  <si>
    <t>SDN2_SPLIT_635_87S_W_006</t>
  </si>
  <si>
    <t>SDN2_SPLIT_635_87S_W_007</t>
  </si>
  <si>
    <t>SDN2_SPLIT_635_87S_W_008</t>
  </si>
  <si>
    <t>SDN2_SPLIT_635_87S_W_009</t>
  </si>
  <si>
    <t>SDN2_SPLIT_635_87S_W_010</t>
  </si>
  <si>
    <t>B-2020119</t>
  </si>
  <si>
    <t>B-2020182</t>
  </si>
  <si>
    <t>B-2020416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</si>
</sst>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5" fontId="1" fillId="0" borderId="0" xfId="0" quotePrefix="1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0" fontId="3" fillId="2" borderId="6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4" fillId="2" borderId="8" xfId="1" applyNumberFormat="1" applyFont="1" applyFill="1" applyBorder="1" applyAlignment="1">
      <alignment horizontal="center" vertical="center"/>
    </xf>
    <xf numFmtId="164" fontId="4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4" fontId="1" fillId="2" borderId="7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quotePrefix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9%20SEPTEMBER/MINE/MINE-19857-597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9%20SEPTEMBER/MINE/MINE-19932-604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9%20SEPTEMBER/MINE/MINE-19982-609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387669</v>
          </cell>
          <cell r="E8">
            <v>0.26800000000000002</v>
          </cell>
          <cell r="F8">
            <v>8.9999999999999993E-3</v>
          </cell>
          <cell r="G8">
            <v>1.2E-2</v>
          </cell>
          <cell r="H8">
            <v>2.8000000000000001E-2</v>
          </cell>
          <cell r="I8">
            <v>2.6845637583892659</v>
          </cell>
          <cell r="K8">
            <v>1.5429999999999999</v>
          </cell>
        </row>
        <row r="9">
          <cell r="B9">
            <v>387670</v>
          </cell>
          <cell r="E9">
            <v>0.38600000000000001</v>
          </cell>
          <cell r="F9">
            <v>1.7000000000000001E-2</v>
          </cell>
          <cell r="G9">
            <v>1.2E-2</v>
          </cell>
          <cell r="H9">
            <v>2.9000000000000001E-2</v>
          </cell>
          <cell r="I9">
            <v>2.6845637583892659</v>
          </cell>
          <cell r="K9">
            <v>4.9859999999999998</v>
          </cell>
        </row>
        <row r="10">
          <cell r="B10">
            <v>387671</v>
          </cell>
          <cell r="E10">
            <v>0.57399999999999995</v>
          </cell>
          <cell r="F10">
            <v>1.0999999999999999E-2</v>
          </cell>
          <cell r="G10">
            <v>2.9000000000000001E-2</v>
          </cell>
          <cell r="H10">
            <v>0.10299999999999999</v>
          </cell>
          <cell r="I10">
            <v>2.7397260273972561</v>
          </cell>
          <cell r="K10">
            <v>2.8149999999999999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1">
          <cell r="B11">
            <v>388835</v>
          </cell>
          <cell r="E11">
            <v>0.34399999999999997</v>
          </cell>
          <cell r="F11">
            <v>9.9842999999999998E-3</v>
          </cell>
          <cell r="G11">
            <v>1.92534E-2</v>
          </cell>
          <cell r="H11">
            <v>5.0586100000000002E-2</v>
          </cell>
          <cell r="I11">
            <v>2.7586206896551726</v>
          </cell>
          <cell r="K11">
            <v>1.655</v>
          </cell>
        </row>
        <row r="12">
          <cell r="B12">
            <v>388836</v>
          </cell>
          <cell r="E12">
            <v>0.41600000000000004</v>
          </cell>
          <cell r="F12">
            <v>1.2884700000000001E-2</v>
          </cell>
          <cell r="G12">
            <v>1.03406E-2</v>
          </cell>
          <cell r="H12">
            <v>4.22301E-2</v>
          </cell>
          <cell r="I12">
            <v>2.8571428571428572</v>
          </cell>
          <cell r="K12">
            <v>2.1280000000000001</v>
          </cell>
        </row>
        <row r="14">
          <cell r="B14">
            <v>388838</v>
          </cell>
          <cell r="E14">
            <v>0.154</v>
          </cell>
          <cell r="F14">
            <v>6.5965999999999993E-3</v>
          </cell>
          <cell r="G14">
            <v>1.27995E-2</v>
          </cell>
          <cell r="H14">
            <v>3.2580600000000001E-2</v>
          </cell>
          <cell r="I14">
            <v>2.8368794326241087</v>
          </cell>
          <cell r="K14">
            <v>1.4870000000000001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9">
          <cell r="B19">
            <v>389591</v>
          </cell>
          <cell r="E19">
            <v>0.38400000000000001</v>
          </cell>
          <cell r="F19">
            <v>5.0000000000000001E-3</v>
          </cell>
          <cell r="G19">
            <v>6.0000000000000001E-3</v>
          </cell>
          <cell r="H19">
            <v>1.2999999999999999E-2</v>
          </cell>
          <cell r="I19">
            <v>2.6490066225165525</v>
          </cell>
          <cell r="K19">
            <v>1.044</v>
          </cell>
        </row>
        <row r="20">
          <cell r="B20">
            <v>389592</v>
          </cell>
          <cell r="E20">
            <v>0.45400000000000007</v>
          </cell>
          <cell r="F20">
            <v>8.0000000000000002E-3</v>
          </cell>
          <cell r="G20">
            <v>1.4E-2</v>
          </cell>
          <cell r="H20">
            <v>3.9E-2</v>
          </cell>
          <cell r="I20">
            <v>2.6666666666666665</v>
          </cell>
          <cell r="K20">
            <v>2.5529999999999999</v>
          </cell>
        </row>
        <row r="21">
          <cell r="B21">
            <v>389593</v>
          </cell>
          <cell r="E21">
            <v>0.41799999999999998</v>
          </cell>
          <cell r="F21">
            <v>6.0000000000000001E-3</v>
          </cell>
          <cell r="G21">
            <v>4.2000000000000003E-2</v>
          </cell>
          <cell r="H21">
            <v>5.8999999999999997E-2</v>
          </cell>
          <cell r="I21">
            <v>2.6666666666666665</v>
          </cell>
          <cell r="K21">
            <v>1.778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61"/>
  <sheetViews>
    <sheetView tabSelected="1" workbookViewId="0">
      <pane ySplit="1" topLeftCell="A2" activePane="bottomLeft" state="frozen"/>
      <selection pane="bottomLeft" activeCell="A28" sqref="A28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x14ac:dyDescent="0.2">
      <c r="A2" s="74" t="s">
        <v>48</v>
      </c>
      <c r="B2" s="75">
        <v>615447.87</v>
      </c>
      <c r="C2" s="75">
        <v>814959.1</v>
      </c>
      <c r="D2" s="41">
        <v>635</v>
      </c>
      <c r="E2" s="41"/>
      <c r="F2" s="18">
        <v>635</v>
      </c>
      <c r="G2" s="18" t="s">
        <v>34</v>
      </c>
      <c r="H2" s="18"/>
      <c r="K2" s="74" t="s">
        <v>32</v>
      </c>
    </row>
    <row r="3" spans="1:11" x14ac:dyDescent="0.2">
      <c r="A3" s="61" t="s">
        <v>49</v>
      </c>
      <c r="B3" s="62">
        <v>615440.51</v>
      </c>
      <c r="C3" s="62">
        <v>814960.36</v>
      </c>
      <c r="D3" s="63">
        <v>635</v>
      </c>
      <c r="E3" s="63">
        <v>3.7</v>
      </c>
      <c r="F3" s="64">
        <v>635</v>
      </c>
      <c r="G3" s="64" t="s">
        <v>34</v>
      </c>
      <c r="H3" s="64"/>
      <c r="I3" s="64" t="s">
        <v>35</v>
      </c>
      <c r="J3" s="65">
        <v>43474</v>
      </c>
      <c r="K3" s="61" t="s">
        <v>32</v>
      </c>
    </row>
    <row r="4" spans="1:11" x14ac:dyDescent="0.2">
      <c r="A4" s="61" t="s">
        <v>50</v>
      </c>
      <c r="B4" s="62">
        <v>615434.81000000006</v>
      </c>
      <c r="C4" s="62">
        <v>814961.19</v>
      </c>
      <c r="D4" s="63">
        <v>635</v>
      </c>
      <c r="E4" s="63">
        <v>4</v>
      </c>
      <c r="F4" s="64">
        <v>635</v>
      </c>
      <c r="G4" s="64" t="s">
        <v>34</v>
      </c>
      <c r="H4" s="64"/>
      <c r="I4" s="64" t="s">
        <v>41</v>
      </c>
      <c r="J4" s="65">
        <v>43594</v>
      </c>
      <c r="K4" s="61" t="s">
        <v>32</v>
      </c>
    </row>
    <row r="5" spans="1:11" x14ac:dyDescent="0.2">
      <c r="A5" s="61" t="s">
        <v>51</v>
      </c>
      <c r="B5" s="62">
        <v>615433.14</v>
      </c>
      <c r="C5" s="62">
        <v>814961.03</v>
      </c>
      <c r="D5" s="63">
        <v>635</v>
      </c>
      <c r="E5" s="63">
        <v>3.8</v>
      </c>
      <c r="F5" s="64">
        <v>635</v>
      </c>
      <c r="G5" s="64" t="s">
        <v>34</v>
      </c>
      <c r="H5" s="64"/>
      <c r="I5" s="64" t="s">
        <v>35</v>
      </c>
      <c r="J5" s="65">
        <v>43686</v>
      </c>
      <c r="K5" s="61" t="s">
        <v>32</v>
      </c>
    </row>
    <row r="6" spans="1:11" x14ac:dyDescent="0.2">
      <c r="A6" s="61" t="s">
        <v>52</v>
      </c>
      <c r="B6" s="62">
        <v>615426.56000000006</v>
      </c>
      <c r="C6" s="62">
        <v>814960.42</v>
      </c>
      <c r="D6" s="63">
        <v>635</v>
      </c>
      <c r="E6" s="63">
        <v>3.8</v>
      </c>
      <c r="F6" s="64">
        <v>635</v>
      </c>
      <c r="G6" s="64" t="s">
        <v>34</v>
      </c>
      <c r="H6" s="64"/>
      <c r="I6" s="64" t="s">
        <v>35</v>
      </c>
      <c r="J6" s="65">
        <v>43808</v>
      </c>
      <c r="K6" s="61" t="s">
        <v>32</v>
      </c>
    </row>
    <row r="7" spans="1:11" x14ac:dyDescent="0.2">
      <c r="A7" s="61" t="s">
        <v>53</v>
      </c>
      <c r="B7" s="62">
        <v>615423.12</v>
      </c>
      <c r="C7" s="62">
        <v>814960.41</v>
      </c>
      <c r="D7" s="63">
        <v>635</v>
      </c>
      <c r="E7" s="63">
        <v>3.9</v>
      </c>
      <c r="F7" s="64">
        <v>635</v>
      </c>
      <c r="G7" s="64" t="s">
        <v>34</v>
      </c>
      <c r="H7" s="64"/>
      <c r="I7" s="64" t="s">
        <v>41</v>
      </c>
      <c r="J7" s="65" t="s">
        <v>43</v>
      </c>
      <c r="K7" s="61" t="s">
        <v>32</v>
      </c>
    </row>
    <row r="8" spans="1:11" x14ac:dyDescent="0.2">
      <c r="A8" s="61" t="s">
        <v>54</v>
      </c>
      <c r="B8" s="62">
        <v>615418.76</v>
      </c>
      <c r="C8" s="62">
        <v>814960.55</v>
      </c>
      <c r="D8" s="63">
        <v>635</v>
      </c>
      <c r="E8" s="63">
        <v>3.4</v>
      </c>
      <c r="F8" s="64">
        <v>635</v>
      </c>
      <c r="G8" s="64" t="s">
        <v>34</v>
      </c>
      <c r="H8" s="64"/>
      <c r="I8" s="64" t="s">
        <v>41</v>
      </c>
      <c r="J8" s="65" t="s">
        <v>46</v>
      </c>
      <c r="K8" s="61" t="s">
        <v>32</v>
      </c>
    </row>
    <row r="9" spans="1:11" x14ac:dyDescent="0.2">
      <c r="A9" s="61" t="s">
        <v>55</v>
      </c>
      <c r="B9" s="62">
        <v>615417.01</v>
      </c>
      <c r="C9" s="62">
        <v>814961.18</v>
      </c>
      <c r="D9" s="63">
        <v>635</v>
      </c>
      <c r="E9" s="63">
        <v>4.2</v>
      </c>
      <c r="F9" s="64">
        <v>635</v>
      </c>
      <c r="G9" s="64" t="s">
        <v>34</v>
      </c>
      <c r="H9" s="64"/>
      <c r="I9" s="64" t="s">
        <v>35</v>
      </c>
      <c r="J9" s="65">
        <v>43843</v>
      </c>
      <c r="K9" s="61" t="s">
        <v>32</v>
      </c>
    </row>
    <row r="10" spans="1:11" x14ac:dyDescent="0.2">
      <c r="A10" s="61" t="s">
        <v>56</v>
      </c>
      <c r="B10" s="62">
        <v>615411.54</v>
      </c>
      <c r="C10" s="62">
        <v>814963.99</v>
      </c>
      <c r="D10" s="63">
        <v>635</v>
      </c>
      <c r="E10" s="63">
        <v>3.8</v>
      </c>
      <c r="F10" s="64">
        <v>635</v>
      </c>
      <c r="G10" s="64" t="s">
        <v>34</v>
      </c>
      <c r="H10" s="64"/>
      <c r="I10" s="64" t="s">
        <v>35</v>
      </c>
      <c r="J10" s="65">
        <v>43849</v>
      </c>
      <c r="K10" s="61" t="s">
        <v>32</v>
      </c>
    </row>
    <row r="11" spans="1:11" x14ac:dyDescent="0.2">
      <c r="A11" s="61" t="s">
        <v>57</v>
      </c>
      <c r="B11" s="62">
        <v>615401.80000000005</v>
      </c>
      <c r="C11" s="62">
        <v>814968.69</v>
      </c>
      <c r="D11" s="63">
        <v>635</v>
      </c>
      <c r="E11" s="63">
        <v>3</v>
      </c>
      <c r="F11" s="64">
        <v>635</v>
      </c>
      <c r="G11" s="64" t="s">
        <v>34</v>
      </c>
      <c r="H11" s="64"/>
      <c r="I11" s="64" t="s">
        <v>35</v>
      </c>
      <c r="J11" s="65">
        <v>43872</v>
      </c>
      <c r="K11" s="61" t="s">
        <v>32</v>
      </c>
    </row>
    <row r="12" spans="1:11" ht="15" x14ac:dyDescent="0.25">
      <c r="B12"/>
      <c r="C12"/>
      <c r="J12" s="24"/>
    </row>
    <row r="13" spans="1:11" ht="15" x14ac:dyDescent="0.25">
      <c r="B13"/>
      <c r="C13"/>
      <c r="D13" s="41"/>
      <c r="F13" s="18"/>
      <c r="J13" s="24"/>
    </row>
    <row r="14" spans="1:11" ht="15" x14ac:dyDescent="0.25">
      <c r="B14"/>
      <c r="C14"/>
      <c r="D14" s="41"/>
      <c r="F14" s="18"/>
      <c r="J14" s="24"/>
    </row>
    <row r="15" spans="1:11" ht="15" x14ac:dyDescent="0.25">
      <c r="B15"/>
      <c r="C15"/>
    </row>
    <row r="16" spans="1:11" ht="15" x14ac:dyDescent="0.25">
      <c r="B16"/>
      <c r="C16"/>
      <c r="J16" s="24"/>
    </row>
    <row r="17" spans="2:17" ht="15" x14ac:dyDescent="0.25">
      <c r="B17"/>
      <c r="C17"/>
      <c r="J17" s="24"/>
    </row>
    <row r="18" spans="2:17" ht="15" x14ac:dyDescent="0.25">
      <c r="B18"/>
      <c r="C18"/>
      <c r="J18" s="24"/>
    </row>
    <row r="19" spans="2:17" ht="15" x14ac:dyDescent="0.25">
      <c r="B19"/>
      <c r="C19"/>
      <c r="J19" s="24"/>
    </row>
    <row r="20" spans="2:17" ht="15" x14ac:dyDescent="0.25">
      <c r="B20"/>
      <c r="C20"/>
      <c r="D20" s="41"/>
      <c r="F20" s="18"/>
      <c r="J20" s="24"/>
    </row>
    <row r="21" spans="2:17" ht="15" x14ac:dyDescent="0.25">
      <c r="B21"/>
      <c r="C21"/>
      <c r="J21" s="24"/>
    </row>
    <row r="22" spans="2:17" ht="15" x14ac:dyDescent="0.25">
      <c r="B22"/>
      <c r="C22"/>
      <c r="D22" s="41"/>
      <c r="F22" s="18"/>
    </row>
    <row r="23" spans="2:17" ht="15" x14ac:dyDescent="0.25">
      <c r="B23"/>
      <c r="C23"/>
      <c r="D23" s="41"/>
      <c r="F23" s="18"/>
    </row>
    <row r="24" spans="2:17" ht="15" x14ac:dyDescent="0.25">
      <c r="B24"/>
      <c r="C24"/>
      <c r="J24" s="24"/>
    </row>
    <row r="25" spans="2:17" ht="15" x14ac:dyDescent="0.25">
      <c r="B25"/>
      <c r="C25"/>
      <c r="J25" s="24"/>
    </row>
    <row r="26" spans="2:17" ht="15" x14ac:dyDescent="0.25">
      <c r="B26"/>
      <c r="C26"/>
      <c r="D26" s="41"/>
      <c r="F26" s="18"/>
      <c r="J26" s="24"/>
    </row>
    <row r="27" spans="2:17" ht="15" x14ac:dyDescent="0.25">
      <c r="B27"/>
      <c r="C27"/>
      <c r="D27" s="41"/>
      <c r="E27" s="41"/>
      <c r="F27" s="18"/>
      <c r="H27" s="18"/>
      <c r="J27" s="24"/>
      <c r="L27" s="18"/>
      <c r="M27" s="18"/>
      <c r="N27" s="18"/>
      <c r="O27" s="18"/>
      <c r="P27" s="18"/>
      <c r="Q27" s="18"/>
    </row>
    <row r="28" spans="2:17" ht="15" x14ac:dyDescent="0.25">
      <c r="B28"/>
      <c r="C28"/>
      <c r="D28" s="41"/>
      <c r="F28" s="18"/>
      <c r="J28" s="24"/>
    </row>
    <row r="29" spans="2:17" ht="15" x14ac:dyDescent="0.25">
      <c r="B29"/>
      <c r="C29"/>
      <c r="D29" s="41"/>
      <c r="F29" s="18"/>
      <c r="J29" s="24"/>
    </row>
    <row r="30" spans="2:17" ht="15" x14ac:dyDescent="0.25">
      <c r="B30"/>
      <c r="C30"/>
      <c r="D30" s="41"/>
      <c r="F30" s="18"/>
      <c r="J30" s="24"/>
    </row>
    <row r="31" spans="2:17" ht="15" x14ac:dyDescent="0.25">
      <c r="B31"/>
      <c r="C31"/>
      <c r="D31" s="41"/>
      <c r="F31" s="18"/>
      <c r="J31" s="24"/>
    </row>
    <row r="32" spans="2:17" ht="15" x14ac:dyDescent="0.25">
      <c r="B32"/>
      <c r="C32"/>
      <c r="D32" s="41"/>
      <c r="F32" s="18"/>
      <c r="J32" s="24"/>
    </row>
    <row r="33" spans="2:10" ht="15" x14ac:dyDescent="0.25">
      <c r="B33" s="54"/>
      <c r="C33" s="54"/>
      <c r="D33" s="41"/>
      <c r="F33" s="18"/>
      <c r="J33" s="24"/>
    </row>
    <row r="34" spans="2:10" ht="15" x14ac:dyDescent="0.25">
      <c r="B34" s="54"/>
      <c r="C34" s="54"/>
      <c r="D34" s="41"/>
      <c r="F34" s="18"/>
    </row>
    <row r="35" spans="2:10" ht="15" x14ac:dyDescent="0.25">
      <c r="B35" s="54"/>
      <c r="C35" s="54"/>
      <c r="D35" s="41"/>
      <c r="F35" s="18"/>
      <c r="J35" s="24"/>
    </row>
    <row r="36" spans="2:10" ht="15" x14ac:dyDescent="0.25">
      <c r="B36" s="54"/>
      <c r="C36" s="54"/>
      <c r="D36" s="41"/>
      <c r="F36" s="18"/>
      <c r="J36" s="24"/>
    </row>
    <row r="37" spans="2:10" ht="15" x14ac:dyDescent="0.25">
      <c r="B37" s="54"/>
      <c r="C37" s="54"/>
      <c r="D37" s="41"/>
      <c r="F37" s="18"/>
      <c r="J37" s="24"/>
    </row>
    <row r="38" spans="2:10" ht="15" x14ac:dyDescent="0.25">
      <c r="B38"/>
      <c r="C38"/>
      <c r="D38" s="41"/>
      <c r="F38" s="18"/>
      <c r="J38" s="24"/>
    </row>
    <row r="39" spans="2:10" ht="15" x14ac:dyDescent="0.25">
      <c r="B39"/>
      <c r="C39"/>
      <c r="D39" s="41"/>
      <c r="F39" s="18"/>
      <c r="J39" s="24"/>
    </row>
    <row r="40" spans="2:10" ht="15" x14ac:dyDescent="0.25">
      <c r="B40"/>
      <c r="C40"/>
      <c r="D40" s="41"/>
      <c r="F40" s="18"/>
      <c r="J40" s="24"/>
    </row>
    <row r="41" spans="2:10" x14ac:dyDescent="0.25">
      <c r="D41" s="41"/>
      <c r="F41" s="18"/>
      <c r="J41" s="24"/>
    </row>
    <row r="42" spans="2:10" x14ac:dyDescent="0.25">
      <c r="D42" s="41"/>
      <c r="F42" s="18"/>
      <c r="J42" s="24"/>
    </row>
    <row r="1048561" spans="1:4" x14ac:dyDescent="0.25">
      <c r="A1048561" s="23" t="s">
        <v>33</v>
      </c>
      <c r="D1048561" s="41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6"/>
  <sheetViews>
    <sheetView zoomScaleNormal="100" workbookViewId="0">
      <pane ySplit="1" topLeftCell="A2" activePane="bottomLeft" state="frozen"/>
      <selection pane="bottomLeft" activeCell="A35" sqref="A35:A37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2" bestFit="1" customWidth="1"/>
    <col min="15" max="15" width="12.140625" style="60" bestFit="1" customWidth="1"/>
    <col min="16" max="16" width="12" style="60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55" t="s">
        <v>13</v>
      </c>
      <c r="F1" s="56" t="s">
        <v>14</v>
      </c>
      <c r="G1" s="56" t="s">
        <v>16</v>
      </c>
      <c r="H1" s="56" t="s">
        <v>20</v>
      </c>
      <c r="I1" s="56" t="s">
        <v>21</v>
      </c>
      <c r="J1" s="56" t="s">
        <v>19</v>
      </c>
      <c r="K1" s="57" t="s">
        <v>28</v>
      </c>
      <c r="L1" s="56" t="s">
        <v>15</v>
      </c>
      <c r="M1" s="9" t="s">
        <v>17</v>
      </c>
      <c r="N1" s="31" t="s">
        <v>18</v>
      </c>
      <c r="O1" s="58" t="s">
        <v>22</v>
      </c>
      <c r="P1" s="58" t="s">
        <v>23</v>
      </c>
      <c r="Q1" s="10" t="s">
        <v>24</v>
      </c>
    </row>
    <row r="2" spans="1:17" x14ac:dyDescent="0.2">
      <c r="A2" s="23" t="s">
        <v>48</v>
      </c>
      <c r="E2" s="2"/>
      <c r="M2" s="33"/>
      <c r="O2" s="59"/>
      <c r="P2" s="59"/>
      <c r="Q2" s="25"/>
    </row>
    <row r="3" spans="1:17" x14ac:dyDescent="0.2">
      <c r="A3" s="61" t="s">
        <v>49</v>
      </c>
      <c r="B3" s="66">
        <v>0</v>
      </c>
      <c r="C3" s="66">
        <f>D3</f>
        <v>1.3</v>
      </c>
      <c r="D3" s="66">
        <v>1.3</v>
      </c>
      <c r="E3" s="67">
        <f>[1]Entry!B8</f>
        <v>387669</v>
      </c>
      <c r="F3" s="68">
        <f>[1]Entry!E8</f>
        <v>0.26800000000000002</v>
      </c>
      <c r="G3" s="69">
        <f>[1]Entry!F8</f>
        <v>8.9999999999999993E-3</v>
      </c>
      <c r="H3" s="69">
        <f>[1]Entry!G8</f>
        <v>1.2E-2</v>
      </c>
      <c r="I3" s="69">
        <f>[1]Entry!H8</f>
        <v>2.8000000000000001E-2</v>
      </c>
      <c r="J3" s="69">
        <f>[1]Entry!I8</f>
        <v>2.6845637583892659</v>
      </c>
      <c r="K3" s="68"/>
      <c r="L3" s="68">
        <f>[1]Entry!K8</f>
        <v>1.5429999999999999</v>
      </c>
      <c r="M3" s="70" t="s">
        <v>36</v>
      </c>
      <c r="N3" s="71"/>
      <c r="O3" s="72">
        <v>43474</v>
      </c>
      <c r="P3" s="72">
        <v>43474</v>
      </c>
      <c r="Q3" s="73" t="s">
        <v>38</v>
      </c>
    </row>
    <row r="4" spans="1:17" x14ac:dyDescent="0.2">
      <c r="A4" s="61" t="s">
        <v>49</v>
      </c>
      <c r="B4" s="66">
        <f>C3</f>
        <v>1.3</v>
      </c>
      <c r="C4" s="66">
        <f>B4+D4</f>
        <v>2.6</v>
      </c>
      <c r="D4" s="66">
        <v>1.3</v>
      </c>
      <c r="E4" s="67">
        <f>[1]Entry!B9</f>
        <v>387670</v>
      </c>
      <c r="F4" s="68">
        <f>[1]Entry!E9</f>
        <v>0.38600000000000001</v>
      </c>
      <c r="G4" s="69">
        <f>[1]Entry!F9</f>
        <v>1.7000000000000001E-2</v>
      </c>
      <c r="H4" s="69">
        <f>[1]Entry!G9</f>
        <v>1.2E-2</v>
      </c>
      <c r="I4" s="69">
        <f>[1]Entry!H9</f>
        <v>2.9000000000000001E-2</v>
      </c>
      <c r="J4" s="69">
        <f>[1]Entry!I9</f>
        <v>2.6845637583892659</v>
      </c>
      <c r="K4" s="68"/>
      <c r="L4" s="68">
        <f>[1]Entry!K9</f>
        <v>4.9859999999999998</v>
      </c>
      <c r="M4" s="70" t="s">
        <v>37</v>
      </c>
      <c r="N4" s="71"/>
      <c r="O4" s="72">
        <v>43474</v>
      </c>
      <c r="P4" s="72">
        <v>43474</v>
      </c>
      <c r="Q4" s="73" t="s">
        <v>38</v>
      </c>
    </row>
    <row r="5" spans="1:17" x14ac:dyDescent="0.2">
      <c r="A5" s="61" t="s">
        <v>49</v>
      </c>
      <c r="B5" s="66">
        <f>C4</f>
        <v>2.6</v>
      </c>
      <c r="C5" s="66">
        <f>B5+D5</f>
        <v>3.7</v>
      </c>
      <c r="D5" s="66">
        <v>1.1000000000000001</v>
      </c>
      <c r="E5" s="67">
        <f>[1]Entry!B10</f>
        <v>387671</v>
      </c>
      <c r="F5" s="68">
        <f>[1]Entry!E10</f>
        <v>0.57399999999999995</v>
      </c>
      <c r="G5" s="69">
        <f>[1]Entry!F10</f>
        <v>1.0999999999999999E-2</v>
      </c>
      <c r="H5" s="69">
        <f>[1]Entry!G10</f>
        <v>2.9000000000000001E-2</v>
      </c>
      <c r="I5" s="69">
        <f>[1]Entry!H10</f>
        <v>0.10299999999999999</v>
      </c>
      <c r="J5" s="69">
        <f>[1]Entry!I10</f>
        <v>2.7397260273972561</v>
      </c>
      <c r="K5" s="68"/>
      <c r="L5" s="68">
        <f>[1]Entry!K10</f>
        <v>2.8149999999999999</v>
      </c>
      <c r="M5" s="70" t="s">
        <v>37</v>
      </c>
      <c r="N5" s="71"/>
      <c r="O5" s="72">
        <v>43474</v>
      </c>
      <c r="P5" s="72">
        <v>43474</v>
      </c>
      <c r="Q5" s="73" t="s">
        <v>38</v>
      </c>
    </row>
    <row r="6" spans="1:17" x14ac:dyDescent="0.2">
      <c r="A6" s="61" t="s">
        <v>50</v>
      </c>
      <c r="B6" s="66">
        <v>0</v>
      </c>
      <c r="C6" s="66">
        <f>D6</f>
        <v>1.2</v>
      </c>
      <c r="D6" s="66">
        <v>1.2</v>
      </c>
      <c r="E6" s="67">
        <v>388374</v>
      </c>
      <c r="F6" s="68">
        <v>0.55800000000000005</v>
      </c>
      <c r="G6" s="69">
        <v>9.1269999999999997E-3</v>
      </c>
      <c r="H6" s="69">
        <v>1.06389E-2</v>
      </c>
      <c r="I6" s="69">
        <v>4.3752800000000001E-2</v>
      </c>
      <c r="J6" s="69">
        <v>2.6845637583892659</v>
      </c>
      <c r="K6" s="68"/>
      <c r="L6" s="68">
        <v>3.2669999999999999</v>
      </c>
      <c r="M6" s="70" t="s">
        <v>37</v>
      </c>
      <c r="N6" s="71"/>
      <c r="O6" s="72">
        <v>43594</v>
      </c>
      <c r="P6" s="72">
        <v>43594</v>
      </c>
      <c r="Q6" s="73" t="s">
        <v>42</v>
      </c>
    </row>
    <row r="7" spans="1:17" x14ac:dyDescent="0.2">
      <c r="A7" s="61" t="s">
        <v>50</v>
      </c>
      <c r="B7" s="66">
        <f>C6</f>
        <v>1.2</v>
      </c>
      <c r="C7" s="66">
        <f>B7+D7</f>
        <v>2.5</v>
      </c>
      <c r="D7" s="66">
        <v>1.3</v>
      </c>
      <c r="E7" s="67">
        <v>388375</v>
      </c>
      <c r="F7" s="68">
        <v>0.32800000000000007</v>
      </c>
      <c r="G7" s="69">
        <v>1.00552E-2</v>
      </c>
      <c r="H7" s="69">
        <v>8.6850999999999994E-3</v>
      </c>
      <c r="I7" s="69">
        <v>2.8362599999999998E-2</v>
      </c>
      <c r="J7" s="69">
        <v>2.6845637583892556</v>
      </c>
      <c r="K7" s="68"/>
      <c r="L7" s="68">
        <v>1.5740000000000001</v>
      </c>
      <c r="M7" s="70" t="s">
        <v>36</v>
      </c>
      <c r="N7" s="71"/>
      <c r="O7" s="72">
        <v>43594</v>
      </c>
      <c r="P7" s="72">
        <v>43594</v>
      </c>
      <c r="Q7" s="73" t="s">
        <v>42</v>
      </c>
    </row>
    <row r="8" spans="1:17" x14ac:dyDescent="0.2">
      <c r="A8" s="61" t="s">
        <v>50</v>
      </c>
      <c r="B8" s="66">
        <f>C7</f>
        <v>2.5</v>
      </c>
      <c r="C8" s="66">
        <f>B8+D8</f>
        <v>4</v>
      </c>
      <c r="D8" s="66">
        <v>1.5</v>
      </c>
      <c r="E8" s="67">
        <v>388376</v>
      </c>
      <c r="F8" s="68">
        <v>0.23599999999999999</v>
      </c>
      <c r="G8" s="69">
        <v>4.3777E-3</v>
      </c>
      <c r="H8" s="69">
        <v>1.08561E-2</v>
      </c>
      <c r="I8" s="69">
        <v>2.8641199999999999E-2</v>
      </c>
      <c r="J8" s="69">
        <v>2.6315789473684132</v>
      </c>
      <c r="K8" s="68"/>
      <c r="L8" s="68">
        <v>0.32900000000000001</v>
      </c>
      <c r="M8" s="70" t="s">
        <v>36</v>
      </c>
      <c r="N8" s="71"/>
      <c r="O8" s="72">
        <v>43594</v>
      </c>
      <c r="P8" s="72">
        <v>43594</v>
      </c>
      <c r="Q8" s="73" t="s">
        <v>42</v>
      </c>
    </row>
    <row r="9" spans="1:17" x14ac:dyDescent="0.2">
      <c r="A9" s="61" t="s">
        <v>51</v>
      </c>
      <c r="B9" s="66">
        <v>0</v>
      </c>
      <c r="C9" s="66">
        <f>D9</f>
        <v>0.9</v>
      </c>
      <c r="D9" s="66">
        <v>0.9</v>
      </c>
      <c r="E9" s="67">
        <f>[2]Entry!B11</f>
        <v>388835</v>
      </c>
      <c r="F9" s="68">
        <f>[2]Entry!E11</f>
        <v>0.34399999999999997</v>
      </c>
      <c r="G9" s="69">
        <f>[2]Entry!F11</f>
        <v>9.9842999999999998E-3</v>
      </c>
      <c r="H9" s="69">
        <f>[2]Entry!G11</f>
        <v>1.92534E-2</v>
      </c>
      <c r="I9" s="69">
        <f>[2]Entry!H11</f>
        <v>5.0586100000000002E-2</v>
      </c>
      <c r="J9" s="69">
        <f>[2]Entry!I11</f>
        <v>2.7586206896551726</v>
      </c>
      <c r="K9" s="68"/>
      <c r="L9" s="68">
        <f>[2]Entry!K11</f>
        <v>1.655</v>
      </c>
      <c r="M9" s="70" t="s">
        <v>36</v>
      </c>
      <c r="N9" s="71"/>
      <c r="O9" s="72">
        <v>43686</v>
      </c>
      <c r="P9" s="72">
        <v>43686</v>
      </c>
      <c r="Q9" s="73" t="s">
        <v>39</v>
      </c>
    </row>
    <row r="10" spans="1:17" x14ac:dyDescent="0.2">
      <c r="A10" s="61" t="s">
        <v>51</v>
      </c>
      <c r="B10" s="66">
        <f>C9</f>
        <v>0.9</v>
      </c>
      <c r="C10" s="66">
        <f>B10+D10</f>
        <v>2.2000000000000002</v>
      </c>
      <c r="D10" s="66">
        <v>1.3</v>
      </c>
      <c r="E10" s="67">
        <f>[2]Entry!B12</f>
        <v>388836</v>
      </c>
      <c r="F10" s="68">
        <f>[2]Entry!E12</f>
        <v>0.41600000000000004</v>
      </c>
      <c r="G10" s="69">
        <f>[2]Entry!F12</f>
        <v>1.2884700000000001E-2</v>
      </c>
      <c r="H10" s="69">
        <f>[2]Entry!G12</f>
        <v>1.03406E-2</v>
      </c>
      <c r="I10" s="69">
        <f>[2]Entry!H12</f>
        <v>4.22301E-2</v>
      </c>
      <c r="J10" s="69">
        <f>[2]Entry!I12</f>
        <v>2.8571428571428572</v>
      </c>
      <c r="K10" s="68"/>
      <c r="L10" s="68">
        <f>[2]Entry!K12</f>
        <v>2.1280000000000001</v>
      </c>
      <c r="M10" s="70" t="s">
        <v>36</v>
      </c>
      <c r="N10" s="71"/>
      <c r="O10" s="72">
        <v>43686</v>
      </c>
      <c r="P10" s="72">
        <v>43686</v>
      </c>
      <c r="Q10" s="73" t="s">
        <v>39</v>
      </c>
    </row>
    <row r="11" spans="1:17" x14ac:dyDescent="0.2">
      <c r="A11" s="61" t="s">
        <v>51</v>
      </c>
      <c r="B11" s="66">
        <f>C10</f>
        <v>2.2000000000000002</v>
      </c>
      <c r="C11" s="66">
        <f>B11+D11</f>
        <v>3.8000000000000003</v>
      </c>
      <c r="D11" s="66">
        <v>1.6</v>
      </c>
      <c r="E11" s="67">
        <f>[2]Entry!$B$14</f>
        <v>388838</v>
      </c>
      <c r="F11" s="68">
        <f>[2]Entry!E14</f>
        <v>0.154</v>
      </c>
      <c r="G11" s="69">
        <f>[2]Entry!F14</f>
        <v>6.5965999999999993E-3</v>
      </c>
      <c r="H11" s="69">
        <f>[2]Entry!G14</f>
        <v>1.27995E-2</v>
      </c>
      <c r="I11" s="69">
        <f>[2]Entry!H14</f>
        <v>3.2580600000000001E-2</v>
      </c>
      <c r="J11" s="69">
        <f>[2]Entry!I14</f>
        <v>2.8368794326241087</v>
      </c>
      <c r="K11" s="68"/>
      <c r="L11" s="68">
        <f>[2]Entry!$K$14</f>
        <v>1.4870000000000001</v>
      </c>
      <c r="M11" s="70" t="s">
        <v>37</v>
      </c>
      <c r="N11" s="71"/>
      <c r="O11" s="72">
        <v>43686</v>
      </c>
      <c r="P11" s="72">
        <v>43686</v>
      </c>
      <c r="Q11" s="73" t="s">
        <v>39</v>
      </c>
    </row>
    <row r="12" spans="1:17" x14ac:dyDescent="0.2">
      <c r="A12" s="61" t="s">
        <v>52</v>
      </c>
      <c r="B12" s="66">
        <v>0</v>
      </c>
      <c r="C12" s="66">
        <f>D12</f>
        <v>1.3</v>
      </c>
      <c r="D12" s="66">
        <v>1.3</v>
      </c>
      <c r="E12" s="67">
        <f>[3]Entry!B19</f>
        <v>389591</v>
      </c>
      <c r="F12" s="68">
        <f>[3]Entry!E19</f>
        <v>0.38400000000000001</v>
      </c>
      <c r="G12" s="69">
        <f>[3]Entry!F19</f>
        <v>5.0000000000000001E-3</v>
      </c>
      <c r="H12" s="69">
        <f>[3]Entry!G19</f>
        <v>6.0000000000000001E-3</v>
      </c>
      <c r="I12" s="69">
        <f>[3]Entry!H19</f>
        <v>1.2999999999999999E-2</v>
      </c>
      <c r="J12" s="69">
        <f>[3]Entry!I19</f>
        <v>2.6490066225165525</v>
      </c>
      <c r="K12" s="68"/>
      <c r="L12" s="68">
        <f>[3]Entry!K19</f>
        <v>1.044</v>
      </c>
      <c r="M12" s="70" t="s">
        <v>36</v>
      </c>
      <c r="N12" s="71"/>
      <c r="O12" s="72">
        <v>43808</v>
      </c>
      <c r="P12" s="72">
        <v>43808</v>
      </c>
      <c r="Q12" s="73" t="s">
        <v>40</v>
      </c>
    </row>
    <row r="13" spans="1:17" x14ac:dyDescent="0.2">
      <c r="A13" s="61" t="s">
        <v>52</v>
      </c>
      <c r="B13" s="66">
        <f>C12</f>
        <v>1.3</v>
      </c>
      <c r="C13" s="66">
        <f>B13+D13</f>
        <v>2.2999999999999998</v>
      </c>
      <c r="D13" s="66">
        <v>1</v>
      </c>
      <c r="E13" s="67">
        <f>[3]Entry!B20</f>
        <v>389592</v>
      </c>
      <c r="F13" s="68">
        <f>[3]Entry!E20</f>
        <v>0.45400000000000007</v>
      </c>
      <c r="G13" s="69">
        <f>[3]Entry!F20</f>
        <v>8.0000000000000002E-3</v>
      </c>
      <c r="H13" s="69">
        <f>[3]Entry!G20</f>
        <v>1.4E-2</v>
      </c>
      <c r="I13" s="69">
        <f>[3]Entry!H20</f>
        <v>3.9E-2</v>
      </c>
      <c r="J13" s="69">
        <f>[3]Entry!I20</f>
        <v>2.6666666666666665</v>
      </c>
      <c r="K13" s="68"/>
      <c r="L13" s="68">
        <f>[3]Entry!K20</f>
        <v>2.5529999999999999</v>
      </c>
      <c r="M13" s="70" t="s">
        <v>37</v>
      </c>
      <c r="N13" s="71"/>
      <c r="O13" s="72">
        <v>43808</v>
      </c>
      <c r="P13" s="72">
        <v>43808</v>
      </c>
      <c r="Q13" s="73" t="s">
        <v>40</v>
      </c>
    </row>
    <row r="14" spans="1:17" x14ac:dyDescent="0.2">
      <c r="A14" s="61" t="s">
        <v>52</v>
      </c>
      <c r="B14" s="66">
        <f>C13</f>
        <v>2.2999999999999998</v>
      </c>
      <c r="C14" s="66">
        <f>B14+D14</f>
        <v>3.8</v>
      </c>
      <c r="D14" s="66">
        <v>1.5</v>
      </c>
      <c r="E14" s="67">
        <f>[3]Entry!B21</f>
        <v>389593</v>
      </c>
      <c r="F14" s="68">
        <f>[3]Entry!E21</f>
        <v>0.41799999999999998</v>
      </c>
      <c r="G14" s="69">
        <f>[3]Entry!F21</f>
        <v>6.0000000000000001E-3</v>
      </c>
      <c r="H14" s="69">
        <f>[3]Entry!G21</f>
        <v>4.2000000000000003E-2</v>
      </c>
      <c r="I14" s="69">
        <f>[3]Entry!H21</f>
        <v>5.8999999999999997E-2</v>
      </c>
      <c r="J14" s="69">
        <f>[3]Entry!I21</f>
        <v>2.6666666666666665</v>
      </c>
      <c r="K14" s="68"/>
      <c r="L14" s="68">
        <f>[3]Entry!K21</f>
        <v>1.778</v>
      </c>
      <c r="M14" s="71" t="s">
        <v>37</v>
      </c>
      <c r="N14" s="71"/>
      <c r="O14" s="72">
        <v>43808</v>
      </c>
      <c r="P14" s="72">
        <v>43808</v>
      </c>
      <c r="Q14" s="73" t="s">
        <v>40</v>
      </c>
    </row>
    <row r="15" spans="1:17" x14ac:dyDescent="0.2">
      <c r="A15" s="61" t="s">
        <v>53</v>
      </c>
      <c r="B15" s="66">
        <v>0</v>
      </c>
      <c r="C15" s="66">
        <f>D15</f>
        <v>1.2</v>
      </c>
      <c r="D15" s="66">
        <v>1.2</v>
      </c>
      <c r="E15" s="67">
        <v>389913</v>
      </c>
      <c r="F15" s="68">
        <v>1.046</v>
      </c>
      <c r="G15" s="69">
        <v>3.7999999999999999E-2</v>
      </c>
      <c r="H15" s="69">
        <v>0.06</v>
      </c>
      <c r="I15" s="69">
        <v>7.1999999999999995E-2</v>
      </c>
      <c r="J15" s="69">
        <v>2.6845637583892556</v>
      </c>
      <c r="K15" s="68"/>
      <c r="L15" s="68">
        <v>9.0709999999999997</v>
      </c>
      <c r="M15" s="71" t="s">
        <v>36</v>
      </c>
      <c r="N15" s="71"/>
      <c r="O15" s="72" t="s">
        <v>43</v>
      </c>
      <c r="P15" s="72" t="s">
        <v>43</v>
      </c>
      <c r="Q15" s="73" t="s">
        <v>45</v>
      </c>
    </row>
    <row r="16" spans="1:17" x14ac:dyDescent="0.2">
      <c r="A16" s="61" t="s">
        <v>53</v>
      </c>
      <c r="B16" s="66">
        <f>C15</f>
        <v>1.2</v>
      </c>
      <c r="C16" s="66">
        <f>B16+D16</f>
        <v>2.5</v>
      </c>
      <c r="D16" s="66">
        <v>1.3</v>
      </c>
      <c r="E16" s="62">
        <v>389914</v>
      </c>
      <c r="F16" s="68">
        <v>0.21600000000000003</v>
      </c>
      <c r="G16" s="69">
        <v>1.4999999999999999E-2</v>
      </c>
      <c r="H16" s="69">
        <v>2.7E-2</v>
      </c>
      <c r="I16" s="69">
        <v>4.7E-2</v>
      </c>
      <c r="J16" s="69">
        <v>2.5974025974026014</v>
      </c>
      <c r="K16" s="68"/>
      <c r="L16" s="68">
        <v>1.2509999999999999</v>
      </c>
      <c r="M16" s="62" t="s">
        <v>36</v>
      </c>
      <c r="N16" s="71"/>
      <c r="O16" s="72" t="s">
        <v>43</v>
      </c>
      <c r="P16" s="72" t="s">
        <v>43</v>
      </c>
      <c r="Q16" s="73" t="s">
        <v>45</v>
      </c>
    </row>
    <row r="17" spans="1:17" x14ac:dyDescent="0.2">
      <c r="A17" s="61" t="s">
        <v>53</v>
      </c>
      <c r="B17" s="66">
        <f>C16</f>
        <v>2.5</v>
      </c>
      <c r="C17" s="66">
        <f>B17+D17</f>
        <v>3.9</v>
      </c>
      <c r="D17" s="66">
        <v>1.4</v>
      </c>
      <c r="E17" s="62">
        <v>389915</v>
      </c>
      <c r="F17" s="68">
        <v>17.29</v>
      </c>
      <c r="G17" s="69">
        <v>2.3E-2</v>
      </c>
      <c r="H17" s="69">
        <v>0.158</v>
      </c>
      <c r="I17" s="69">
        <v>0.37</v>
      </c>
      <c r="J17" s="69">
        <v>2.5974025974025916</v>
      </c>
      <c r="K17" s="68"/>
      <c r="L17" s="68">
        <v>16.733000000000001</v>
      </c>
      <c r="M17" s="62" t="s">
        <v>44</v>
      </c>
      <c r="N17" s="71">
        <v>1.4</v>
      </c>
      <c r="O17" s="72" t="s">
        <v>43</v>
      </c>
      <c r="P17" s="72" t="s">
        <v>43</v>
      </c>
      <c r="Q17" s="73" t="s">
        <v>45</v>
      </c>
    </row>
    <row r="18" spans="1:17" x14ac:dyDescent="0.2">
      <c r="A18" s="61" t="s">
        <v>54</v>
      </c>
      <c r="B18" s="66">
        <v>0</v>
      </c>
      <c r="C18" s="66">
        <f>D18</f>
        <v>1.8</v>
      </c>
      <c r="D18" s="66">
        <v>1.8</v>
      </c>
      <c r="E18" s="62">
        <v>390444</v>
      </c>
      <c r="F18" s="68">
        <v>9.799999999999999E-2</v>
      </c>
      <c r="G18" s="69">
        <v>1.4E-2</v>
      </c>
      <c r="H18" s="69">
        <v>5.0000000000000001E-3</v>
      </c>
      <c r="I18" s="69">
        <v>1.7999999999999999E-2</v>
      </c>
      <c r="J18" s="69">
        <v>2.8776978417266115</v>
      </c>
      <c r="K18" s="68"/>
      <c r="L18" s="68">
        <v>0.24099999999999999</v>
      </c>
      <c r="M18" s="62" t="s">
        <v>37</v>
      </c>
      <c r="N18" s="71"/>
      <c r="O18" s="72" t="s">
        <v>46</v>
      </c>
      <c r="P18" s="72" t="s">
        <v>46</v>
      </c>
      <c r="Q18" s="73" t="s">
        <v>47</v>
      </c>
    </row>
    <row r="19" spans="1:17" x14ac:dyDescent="0.2">
      <c r="A19" s="61" t="s">
        <v>54</v>
      </c>
      <c r="B19" s="66">
        <f>C18</f>
        <v>1.8</v>
      </c>
      <c r="C19" s="66">
        <f>B19+D19</f>
        <v>2.1</v>
      </c>
      <c r="D19" s="66">
        <v>0.3</v>
      </c>
      <c r="E19" s="62">
        <v>390445</v>
      </c>
      <c r="F19" s="68">
        <v>0.25800000000000001</v>
      </c>
      <c r="G19" s="69">
        <v>2.1000000000000001E-2</v>
      </c>
      <c r="H19" s="69">
        <v>8.0000000000000002E-3</v>
      </c>
      <c r="I19" s="69">
        <v>2.8000000000000001E-2</v>
      </c>
      <c r="J19" s="69">
        <v>2.8368794326241202</v>
      </c>
      <c r="K19" s="68"/>
      <c r="L19" s="68">
        <v>0.95399999999999996</v>
      </c>
      <c r="M19" s="62" t="s">
        <v>44</v>
      </c>
      <c r="N19" s="71">
        <v>0.3</v>
      </c>
      <c r="O19" s="72" t="s">
        <v>46</v>
      </c>
      <c r="P19" s="72" t="s">
        <v>46</v>
      </c>
      <c r="Q19" s="73" t="s">
        <v>47</v>
      </c>
    </row>
    <row r="20" spans="1:17" x14ac:dyDescent="0.2">
      <c r="A20" s="61" t="s">
        <v>54</v>
      </c>
      <c r="B20" s="66">
        <f>C19</f>
        <v>2.1</v>
      </c>
      <c r="C20" s="66">
        <f>B20+D20</f>
        <v>3.4000000000000004</v>
      </c>
      <c r="D20" s="66">
        <v>1.3</v>
      </c>
      <c r="E20" s="62">
        <v>390446</v>
      </c>
      <c r="F20" s="68">
        <v>3.09</v>
      </c>
      <c r="G20" s="69">
        <v>3.1E-2</v>
      </c>
      <c r="H20" s="69">
        <v>0.27500000000000002</v>
      </c>
      <c r="I20" s="69">
        <v>0.61399999999999999</v>
      </c>
      <c r="J20" s="69">
        <v>2.7777777777777821</v>
      </c>
      <c r="K20" s="68"/>
      <c r="L20" s="68">
        <v>6.202</v>
      </c>
      <c r="M20" s="71" t="s">
        <v>36</v>
      </c>
      <c r="N20" s="71"/>
      <c r="O20" s="72" t="s">
        <v>46</v>
      </c>
      <c r="P20" s="72" t="s">
        <v>46</v>
      </c>
      <c r="Q20" s="73" t="s">
        <v>47</v>
      </c>
    </row>
    <row r="21" spans="1:17" x14ac:dyDescent="0.2">
      <c r="A21" s="61" t="s">
        <v>55</v>
      </c>
      <c r="B21" s="66">
        <v>0</v>
      </c>
      <c r="C21" s="66">
        <f>D21</f>
        <v>2.9</v>
      </c>
      <c r="D21" s="66">
        <v>2.9</v>
      </c>
      <c r="E21" s="62">
        <v>412127</v>
      </c>
      <c r="F21" s="68">
        <v>0.58799999999999997</v>
      </c>
      <c r="G21" s="69">
        <v>8.9999999999999993E-3</v>
      </c>
      <c r="H21" s="69">
        <v>6.0000000000000001E-3</v>
      </c>
      <c r="I21" s="69">
        <v>0.10100000000000001</v>
      </c>
      <c r="J21" s="69">
        <v>2.777777777777771</v>
      </c>
      <c r="K21" s="68"/>
      <c r="L21" s="68">
        <f>0.134/2</f>
        <v>6.7000000000000004E-2</v>
      </c>
      <c r="M21" s="71" t="s">
        <v>37</v>
      </c>
      <c r="N21" s="71"/>
      <c r="O21" s="72">
        <v>43843</v>
      </c>
      <c r="P21" s="72">
        <v>43843</v>
      </c>
      <c r="Q21" s="73" t="s">
        <v>58</v>
      </c>
    </row>
    <row r="22" spans="1:17" x14ac:dyDescent="0.2">
      <c r="A22" s="61" t="s">
        <v>55</v>
      </c>
      <c r="B22" s="66">
        <f>C21</f>
        <v>2.9</v>
      </c>
      <c r="C22" s="66">
        <f>B22+D22</f>
        <v>3.1</v>
      </c>
      <c r="D22" s="66">
        <v>0.2</v>
      </c>
      <c r="E22" s="62">
        <v>412128</v>
      </c>
      <c r="F22" s="68">
        <v>2.1620000000000004</v>
      </c>
      <c r="G22" s="69">
        <v>4.7E-2</v>
      </c>
      <c r="H22" s="69">
        <v>0.224</v>
      </c>
      <c r="I22" s="69">
        <v>0.67100000000000004</v>
      </c>
      <c r="J22" s="69">
        <v>2.8368794326241202</v>
      </c>
      <c r="K22" s="68"/>
      <c r="L22" s="68">
        <v>1.381</v>
      </c>
      <c r="M22" s="71" t="s">
        <v>44</v>
      </c>
      <c r="N22" s="71">
        <v>0.2</v>
      </c>
      <c r="O22" s="72">
        <v>43843</v>
      </c>
      <c r="P22" s="72">
        <v>43843</v>
      </c>
      <c r="Q22" s="73" t="s">
        <v>58</v>
      </c>
    </row>
    <row r="23" spans="1:17" x14ac:dyDescent="0.2">
      <c r="A23" s="61" t="s">
        <v>55</v>
      </c>
      <c r="B23" s="66">
        <f>C22</f>
        <v>3.1</v>
      </c>
      <c r="C23" s="66">
        <f>B23+D23</f>
        <v>4.2</v>
      </c>
      <c r="D23" s="66">
        <v>1.1000000000000001</v>
      </c>
      <c r="E23" s="62">
        <v>412129</v>
      </c>
      <c r="F23" s="68">
        <v>0.37400000000000005</v>
      </c>
      <c r="G23" s="69">
        <v>4.2000000000000003E-2</v>
      </c>
      <c r="H23" s="69">
        <v>1.2E-2</v>
      </c>
      <c r="I23" s="69">
        <v>5.2999999999999999E-2</v>
      </c>
      <c r="J23" s="69">
        <v>2.8169014084507067</v>
      </c>
      <c r="K23" s="68"/>
      <c r="L23" s="68">
        <v>0</v>
      </c>
      <c r="M23" s="62" t="s">
        <v>36</v>
      </c>
      <c r="N23" s="71"/>
      <c r="O23" s="72">
        <v>43843</v>
      </c>
      <c r="P23" s="72">
        <v>43843</v>
      </c>
      <c r="Q23" s="73" t="s">
        <v>58</v>
      </c>
    </row>
    <row r="24" spans="1:17" x14ac:dyDescent="0.2">
      <c r="A24" s="61" t="s">
        <v>56</v>
      </c>
      <c r="B24" s="66">
        <v>0</v>
      </c>
      <c r="C24" s="66">
        <f>D24</f>
        <v>1.7</v>
      </c>
      <c r="D24" s="66">
        <v>1.7</v>
      </c>
      <c r="E24" s="62">
        <v>413101</v>
      </c>
      <c r="F24" s="68">
        <v>0.72599999999999998</v>
      </c>
      <c r="G24" s="69">
        <v>3.0000000000000001E-3</v>
      </c>
      <c r="H24" s="69">
        <v>3.0000000000000001E-3</v>
      </c>
      <c r="I24" s="69">
        <v>1.4E-2</v>
      </c>
      <c r="J24" s="69">
        <v>2.8571428571428572</v>
      </c>
      <c r="K24" s="68"/>
      <c r="L24" s="68">
        <v>0.73199999999999998</v>
      </c>
      <c r="M24" s="62" t="s">
        <v>37</v>
      </c>
      <c r="N24" s="71"/>
      <c r="O24" s="72">
        <v>43849</v>
      </c>
      <c r="P24" s="72">
        <v>43849</v>
      </c>
      <c r="Q24" s="73" t="s">
        <v>59</v>
      </c>
    </row>
    <row r="25" spans="1:17" x14ac:dyDescent="0.2">
      <c r="A25" s="61" t="s">
        <v>56</v>
      </c>
      <c r="B25" s="66">
        <f>C24</f>
        <v>1.7</v>
      </c>
      <c r="C25" s="66">
        <f>B25+D25</f>
        <v>2.7</v>
      </c>
      <c r="D25" s="66">
        <v>1</v>
      </c>
      <c r="E25" s="62">
        <v>413102</v>
      </c>
      <c r="F25" s="68">
        <v>0.39</v>
      </c>
      <c r="G25" s="69">
        <v>6.0000000000000001E-3</v>
      </c>
      <c r="H25" s="69">
        <v>2.5999999999999999E-2</v>
      </c>
      <c r="I25" s="69">
        <v>4.3999999999999997E-2</v>
      </c>
      <c r="J25" s="69">
        <v>2.9197080291970825</v>
      </c>
      <c r="K25" s="68"/>
      <c r="L25" s="68">
        <v>0.82899999999999996</v>
      </c>
      <c r="M25" s="62" t="s">
        <v>37</v>
      </c>
      <c r="N25" s="71"/>
      <c r="O25" s="72">
        <v>43849</v>
      </c>
      <c r="P25" s="72">
        <v>43849</v>
      </c>
      <c r="Q25" s="73" t="s">
        <v>59</v>
      </c>
    </row>
    <row r="26" spans="1:17" x14ac:dyDescent="0.2">
      <c r="A26" s="61" t="s">
        <v>56</v>
      </c>
      <c r="B26" s="66">
        <f t="shared" ref="B26:B27" si="0">C25</f>
        <v>2.7</v>
      </c>
      <c r="C26" s="66">
        <f t="shared" ref="C26:C27" si="1">B26+D26</f>
        <v>3</v>
      </c>
      <c r="D26" s="66">
        <v>0.3</v>
      </c>
      <c r="E26" s="62">
        <v>413103</v>
      </c>
      <c r="F26" s="68">
        <v>1.4860000000000002</v>
      </c>
      <c r="G26" s="69">
        <v>1.9E-2</v>
      </c>
      <c r="H26" s="69">
        <v>0.124</v>
      </c>
      <c r="I26" s="69">
        <v>0.29099999999999998</v>
      </c>
      <c r="J26" s="69">
        <v>2.8985507246376909</v>
      </c>
      <c r="K26" s="68"/>
      <c r="L26" s="68">
        <v>7.8360000000000003</v>
      </c>
      <c r="M26" s="62" t="s">
        <v>44</v>
      </c>
      <c r="N26" s="71">
        <v>0.3</v>
      </c>
      <c r="O26" s="72">
        <v>43849</v>
      </c>
      <c r="P26" s="72">
        <v>43849</v>
      </c>
      <c r="Q26" s="73" t="s">
        <v>59</v>
      </c>
    </row>
    <row r="27" spans="1:17" x14ac:dyDescent="0.2">
      <c r="A27" s="61" t="s">
        <v>56</v>
      </c>
      <c r="B27" s="66">
        <f t="shared" si="0"/>
        <v>3</v>
      </c>
      <c r="C27" s="66">
        <f t="shared" si="1"/>
        <v>3.8</v>
      </c>
      <c r="D27" s="66">
        <v>0.8</v>
      </c>
      <c r="E27" s="62">
        <v>413104</v>
      </c>
      <c r="F27" s="68">
        <v>0.48200000000000004</v>
      </c>
      <c r="G27" s="69">
        <v>1.2999999999999999E-2</v>
      </c>
      <c r="H27" s="69">
        <v>1.2E-2</v>
      </c>
      <c r="I27" s="69">
        <v>3.7999999999999999E-2</v>
      </c>
      <c r="J27" s="69">
        <v>2.8571428571428572</v>
      </c>
      <c r="K27" s="68"/>
      <c r="L27" s="68">
        <v>1.254</v>
      </c>
      <c r="M27" s="62" t="s">
        <v>36</v>
      </c>
      <c r="N27" s="71"/>
      <c r="O27" s="72">
        <v>43849</v>
      </c>
      <c r="P27" s="72">
        <v>43849</v>
      </c>
      <c r="Q27" s="73" t="s">
        <v>59</v>
      </c>
    </row>
    <row r="28" spans="1:17" x14ac:dyDescent="0.2">
      <c r="A28" s="61" t="s">
        <v>57</v>
      </c>
      <c r="B28" s="66">
        <v>0</v>
      </c>
      <c r="C28" s="66">
        <f>D28</f>
        <v>1.7</v>
      </c>
      <c r="D28" s="66">
        <v>1.7</v>
      </c>
      <c r="E28" s="62">
        <v>416897</v>
      </c>
      <c r="F28" s="68">
        <v>0.34799999999999998</v>
      </c>
      <c r="G28" s="69">
        <v>1.2E-2</v>
      </c>
      <c r="H28" s="69">
        <v>3.4000000000000002E-2</v>
      </c>
      <c r="I28" s="69">
        <v>0.08</v>
      </c>
      <c r="J28" s="69"/>
      <c r="K28" s="68"/>
      <c r="L28" s="68">
        <v>2.2069999999999999</v>
      </c>
      <c r="M28" s="62" t="s">
        <v>37</v>
      </c>
      <c r="N28" s="71"/>
      <c r="O28" s="72">
        <v>43872</v>
      </c>
      <c r="P28" s="72">
        <v>43872</v>
      </c>
      <c r="Q28" s="73" t="s">
        <v>60</v>
      </c>
    </row>
    <row r="29" spans="1:17" x14ac:dyDescent="0.2">
      <c r="A29" s="61" t="s">
        <v>57</v>
      </c>
      <c r="B29" s="66">
        <f>C28</f>
        <v>1.7</v>
      </c>
      <c r="C29" s="66">
        <f>B29+D29</f>
        <v>2</v>
      </c>
      <c r="D29" s="66">
        <v>0.3</v>
      </c>
      <c r="E29" s="62">
        <v>416898</v>
      </c>
      <c r="F29" s="68">
        <v>0.45799999999999996</v>
      </c>
      <c r="G29" s="69">
        <v>2.5999999999999999E-2</v>
      </c>
      <c r="H29" s="69">
        <v>0.04</v>
      </c>
      <c r="I29" s="69">
        <v>0.1</v>
      </c>
      <c r="J29" s="69"/>
      <c r="K29" s="68"/>
      <c r="L29" s="68">
        <v>5.0460000000000003</v>
      </c>
      <c r="M29" s="62" t="s">
        <v>44</v>
      </c>
      <c r="N29" s="71">
        <v>0.3</v>
      </c>
      <c r="O29" s="72">
        <v>43872</v>
      </c>
      <c r="P29" s="72">
        <v>43872</v>
      </c>
      <c r="Q29" s="73" t="s">
        <v>60</v>
      </c>
    </row>
    <row r="30" spans="1:17" x14ac:dyDescent="0.2">
      <c r="A30" s="61" t="s">
        <v>57</v>
      </c>
      <c r="B30" s="66">
        <f>C29</f>
        <v>2</v>
      </c>
      <c r="C30" s="66">
        <f>B30+D30</f>
        <v>3</v>
      </c>
      <c r="D30" s="66">
        <v>1</v>
      </c>
      <c r="E30" s="62">
        <v>416899</v>
      </c>
      <c r="F30" s="68">
        <v>0.48800000000000004</v>
      </c>
      <c r="G30" s="69">
        <v>1.2999999999999999E-2</v>
      </c>
      <c r="H30" s="69">
        <v>5.8000000000000003E-2</v>
      </c>
      <c r="I30" s="69">
        <v>0.155</v>
      </c>
      <c r="J30" s="69"/>
      <c r="K30" s="68"/>
      <c r="L30" s="68">
        <v>3.1070000000000002</v>
      </c>
      <c r="M30" s="62" t="s">
        <v>36</v>
      </c>
      <c r="N30" s="71"/>
      <c r="O30" s="72">
        <v>43872</v>
      </c>
      <c r="P30" s="72">
        <v>43872</v>
      </c>
      <c r="Q30" s="73" t="s">
        <v>60</v>
      </c>
    </row>
    <row r="31" spans="1:17" x14ac:dyDescent="0.2">
      <c r="A31" s="23"/>
      <c r="F31" s="3"/>
      <c r="L31" s="3"/>
      <c r="O31" s="59"/>
      <c r="P31" s="59"/>
      <c r="Q31" s="25"/>
    </row>
    <row r="32" spans="1:17" x14ac:dyDescent="0.2">
      <c r="A32" s="23"/>
      <c r="F32" s="3"/>
      <c r="L32" s="3"/>
      <c r="O32" s="59"/>
      <c r="P32" s="59"/>
      <c r="Q32" s="25"/>
    </row>
    <row r="33" spans="1:23" x14ac:dyDescent="0.2">
      <c r="A33" s="23"/>
      <c r="F33" s="3"/>
      <c r="L33" s="3"/>
      <c r="M33" s="32"/>
      <c r="O33" s="59"/>
      <c r="P33" s="59"/>
      <c r="Q33" s="25"/>
    </row>
    <row r="34" spans="1:23" x14ac:dyDescent="0.2">
      <c r="A34" s="23"/>
      <c r="F34" s="3"/>
      <c r="L34" s="3"/>
      <c r="M34" s="32"/>
      <c r="O34" s="59"/>
      <c r="P34" s="59"/>
      <c r="Q34" s="25"/>
    </row>
    <row r="35" spans="1:23" x14ac:dyDescent="0.2">
      <c r="A35" s="23"/>
      <c r="F35" s="3"/>
      <c r="L35" s="3"/>
      <c r="M35" s="32"/>
      <c r="O35" s="59"/>
      <c r="P35" s="59"/>
      <c r="Q35" s="25"/>
    </row>
    <row r="36" spans="1:23" x14ac:dyDescent="0.2">
      <c r="A36" s="23"/>
      <c r="F36" s="3"/>
      <c r="M36" s="32"/>
      <c r="O36" s="59"/>
      <c r="P36" s="59"/>
      <c r="Q36" s="25"/>
    </row>
    <row r="37" spans="1:23" x14ac:dyDescent="0.2">
      <c r="A37" s="23"/>
      <c r="E37" s="34"/>
      <c r="F37" s="35"/>
      <c r="G37" s="36"/>
      <c r="H37" s="36"/>
      <c r="I37" s="36"/>
      <c r="J37" s="36"/>
      <c r="L37" s="37"/>
      <c r="Q37" s="40"/>
      <c r="U37" s="4"/>
      <c r="W37" s="15"/>
    </row>
    <row r="38" spans="1:23" x14ac:dyDescent="0.2">
      <c r="A38" s="23"/>
      <c r="E38" s="34"/>
      <c r="F38" s="35"/>
      <c r="G38" s="36"/>
      <c r="H38" s="36"/>
      <c r="I38" s="36"/>
      <c r="J38" s="36"/>
      <c r="L38" s="37"/>
      <c r="Q38" s="40"/>
      <c r="U38" s="4"/>
      <c r="W38" s="15"/>
    </row>
    <row r="39" spans="1:23" x14ac:dyDescent="0.2">
      <c r="A39" s="23"/>
      <c r="E39" s="34"/>
      <c r="F39" s="35"/>
      <c r="G39" s="36"/>
      <c r="H39" s="36"/>
      <c r="I39" s="36"/>
      <c r="J39" s="36"/>
      <c r="L39" s="37"/>
      <c r="U39" s="4"/>
      <c r="W39" s="15"/>
    </row>
    <row r="40" spans="1:23" x14ac:dyDescent="0.2">
      <c r="A40" s="23"/>
      <c r="E40" s="34"/>
      <c r="F40" s="35"/>
      <c r="G40" s="36"/>
      <c r="H40" s="36"/>
      <c r="I40" s="36"/>
      <c r="J40" s="36"/>
      <c r="L40" s="37"/>
      <c r="U40" s="4"/>
      <c r="W40" s="15"/>
    </row>
    <row r="41" spans="1:23" x14ac:dyDescent="0.2">
      <c r="A41" s="23"/>
      <c r="E41" s="34"/>
      <c r="F41" s="35"/>
      <c r="G41" s="36"/>
      <c r="H41" s="36"/>
      <c r="I41" s="36"/>
      <c r="J41" s="36"/>
      <c r="L41" s="37"/>
      <c r="U41" s="4"/>
      <c r="W41" s="15"/>
    </row>
    <row r="42" spans="1:23" x14ac:dyDescent="0.2">
      <c r="A42" s="23"/>
      <c r="E42" s="34"/>
      <c r="F42" s="35"/>
      <c r="G42" s="36"/>
      <c r="H42" s="36"/>
      <c r="I42" s="36"/>
      <c r="J42" s="36"/>
      <c r="L42" s="37"/>
      <c r="U42" s="4"/>
      <c r="W42" s="15"/>
    </row>
    <row r="43" spans="1:23" x14ac:dyDescent="0.2">
      <c r="A43" s="23"/>
      <c r="E43" s="34"/>
      <c r="F43" s="35"/>
      <c r="G43" s="36"/>
      <c r="H43" s="36"/>
      <c r="I43" s="36"/>
      <c r="J43" s="36"/>
      <c r="L43" s="37"/>
      <c r="U43" s="4"/>
      <c r="W43" s="15"/>
    </row>
    <row r="44" spans="1:23" x14ac:dyDescent="0.2">
      <c r="A44" s="23"/>
      <c r="E44" s="34"/>
      <c r="F44" s="35"/>
      <c r="G44" s="36"/>
      <c r="H44" s="36"/>
      <c r="I44" s="36"/>
      <c r="J44" s="36"/>
      <c r="L44" s="37"/>
      <c r="U44" s="4"/>
      <c r="W44" s="15"/>
    </row>
    <row r="45" spans="1:23" x14ac:dyDescent="0.2">
      <c r="A45" s="23"/>
      <c r="E45" s="34"/>
      <c r="F45" s="35"/>
      <c r="G45" s="36"/>
      <c r="H45" s="36"/>
      <c r="I45" s="36"/>
      <c r="L45" s="37"/>
      <c r="U45" s="4"/>
      <c r="W45" s="15"/>
    </row>
    <row r="46" spans="1:23" x14ac:dyDescent="0.2">
      <c r="A46" s="23"/>
      <c r="E46" s="34"/>
      <c r="F46" s="35"/>
      <c r="G46" s="36"/>
      <c r="H46" s="36"/>
      <c r="I46" s="36"/>
      <c r="L46" s="37"/>
      <c r="U46" s="4"/>
      <c r="W46" s="15"/>
    </row>
    <row r="47" spans="1:23" x14ac:dyDescent="0.2">
      <c r="A47" s="23"/>
      <c r="E47" s="34"/>
      <c r="F47" s="35"/>
      <c r="G47" s="36"/>
      <c r="H47" s="36"/>
      <c r="I47" s="36"/>
      <c r="L47" s="37"/>
      <c r="U47" s="4"/>
      <c r="W47" s="15"/>
    </row>
    <row r="48" spans="1:23" x14ac:dyDescent="0.2">
      <c r="A48" s="23"/>
      <c r="E48" s="34"/>
      <c r="F48" s="35"/>
      <c r="G48" s="36"/>
      <c r="H48" s="36"/>
      <c r="I48" s="36"/>
      <c r="L48" s="38"/>
      <c r="U48" s="4"/>
      <c r="W48" s="15"/>
    </row>
    <row r="49" spans="1:23" x14ac:dyDescent="0.2">
      <c r="A49" s="23"/>
      <c r="E49" s="34"/>
      <c r="F49" s="35"/>
      <c r="G49" s="36"/>
      <c r="H49" s="36"/>
      <c r="I49" s="36"/>
      <c r="J49" s="36"/>
      <c r="L49" s="37"/>
    </row>
    <row r="50" spans="1:23" x14ac:dyDescent="0.2">
      <c r="A50" s="23"/>
      <c r="E50" s="34"/>
      <c r="F50" s="35"/>
      <c r="G50" s="36"/>
      <c r="H50" s="36"/>
      <c r="I50" s="36"/>
      <c r="J50" s="36"/>
      <c r="L50" s="37"/>
    </row>
    <row r="51" spans="1:23" x14ac:dyDescent="0.2">
      <c r="A51" s="23"/>
      <c r="E51" s="34"/>
      <c r="F51" s="35"/>
      <c r="G51" s="36"/>
      <c r="H51" s="36"/>
      <c r="I51" s="36"/>
      <c r="J51" s="36"/>
      <c r="L51" s="37"/>
    </row>
    <row r="52" spans="1:23" x14ac:dyDescent="0.2">
      <c r="A52" s="23"/>
      <c r="E52" s="34"/>
      <c r="F52" s="35"/>
      <c r="G52" s="36"/>
      <c r="H52" s="36"/>
      <c r="I52" s="36"/>
      <c r="J52" s="36"/>
      <c r="L52" s="37"/>
    </row>
    <row r="53" spans="1:23" x14ac:dyDescent="0.2">
      <c r="A53" s="23"/>
      <c r="E53" s="34"/>
      <c r="F53" s="35"/>
      <c r="G53" s="36"/>
      <c r="H53" s="36"/>
      <c r="I53" s="36"/>
      <c r="J53" s="36"/>
      <c r="L53" s="37"/>
    </row>
    <row r="54" spans="1:23" x14ac:dyDescent="0.2">
      <c r="A54" s="23"/>
      <c r="E54" s="34"/>
      <c r="F54" s="35"/>
      <c r="G54" s="36"/>
      <c r="H54" s="36"/>
      <c r="I54" s="36"/>
      <c r="J54" s="36"/>
      <c r="L54" s="37"/>
    </row>
    <row r="55" spans="1:23" x14ac:dyDescent="0.2">
      <c r="A55" s="23"/>
      <c r="E55" s="34"/>
      <c r="F55" s="35"/>
      <c r="G55" s="36"/>
      <c r="H55" s="36"/>
      <c r="I55" s="36"/>
      <c r="J55" s="36"/>
      <c r="L55" s="37"/>
    </row>
    <row r="56" spans="1:23" x14ac:dyDescent="0.2">
      <c r="A56" s="23"/>
      <c r="E56" s="34"/>
      <c r="F56" s="35"/>
      <c r="G56" s="36"/>
      <c r="H56" s="36"/>
      <c r="I56" s="36"/>
      <c r="J56" s="36"/>
      <c r="L56" s="37"/>
    </row>
    <row r="57" spans="1:23" x14ac:dyDescent="0.2">
      <c r="A57" s="23"/>
      <c r="E57" s="34"/>
      <c r="F57" s="35"/>
      <c r="G57" s="36"/>
      <c r="H57" s="36"/>
      <c r="I57" s="36"/>
      <c r="L57" s="37"/>
      <c r="U57" s="4"/>
      <c r="W57" s="15"/>
    </row>
    <row r="58" spans="1:23" x14ac:dyDescent="0.2">
      <c r="A58" s="23"/>
      <c r="E58" s="34"/>
      <c r="F58" s="35"/>
      <c r="G58" s="36"/>
      <c r="H58" s="36"/>
      <c r="I58" s="36"/>
      <c r="L58" s="37"/>
      <c r="U58" s="4"/>
      <c r="W58" s="15"/>
    </row>
    <row r="59" spans="1:23" x14ac:dyDescent="0.2">
      <c r="A59" s="23"/>
      <c r="E59" s="34"/>
      <c r="F59" s="35"/>
      <c r="G59" s="36"/>
      <c r="H59" s="36"/>
      <c r="I59" s="36"/>
      <c r="L59" s="37"/>
      <c r="U59" s="4"/>
      <c r="W59" s="15"/>
    </row>
    <row r="60" spans="1:23" x14ac:dyDescent="0.2">
      <c r="A60" s="23"/>
      <c r="E60" s="34"/>
      <c r="F60" s="35"/>
      <c r="G60" s="36"/>
      <c r="H60" s="36"/>
      <c r="I60" s="36"/>
      <c r="J60" s="36"/>
      <c r="L60" s="37"/>
      <c r="U60" s="4"/>
      <c r="W60" s="15"/>
    </row>
    <row r="61" spans="1:23" x14ac:dyDescent="0.2">
      <c r="A61" s="23"/>
      <c r="E61" s="34"/>
      <c r="F61" s="35"/>
      <c r="G61" s="36"/>
      <c r="H61" s="36"/>
      <c r="I61" s="36"/>
      <c r="L61" s="38"/>
      <c r="U61" s="4"/>
      <c r="W61" s="15"/>
    </row>
    <row r="62" spans="1:23" x14ac:dyDescent="0.2">
      <c r="A62" s="23"/>
      <c r="E62" s="34"/>
      <c r="F62" s="35"/>
      <c r="G62" s="36"/>
      <c r="H62" s="36"/>
      <c r="I62" s="36"/>
      <c r="J62" s="36"/>
      <c r="L62" s="37"/>
      <c r="U62" s="4"/>
      <c r="W62" s="15"/>
    </row>
    <row r="63" spans="1:23" x14ac:dyDescent="0.2">
      <c r="A63" s="23"/>
      <c r="E63" s="34"/>
      <c r="F63" s="35"/>
      <c r="G63" s="36"/>
      <c r="H63" s="36"/>
      <c r="I63" s="36"/>
      <c r="J63" s="36"/>
      <c r="L63" s="37"/>
      <c r="U63" s="4"/>
      <c r="W63" s="15"/>
    </row>
    <row r="64" spans="1:23" x14ac:dyDescent="0.2">
      <c r="A64" s="23"/>
      <c r="E64" s="34"/>
      <c r="F64" s="35"/>
      <c r="G64" s="36"/>
      <c r="H64" s="36"/>
      <c r="I64" s="36"/>
      <c r="J64" s="36"/>
      <c r="L64" s="37"/>
      <c r="U64" s="4"/>
      <c r="W64" s="15"/>
    </row>
    <row r="65" spans="1:23" x14ac:dyDescent="0.2">
      <c r="A65" s="23"/>
      <c r="E65" s="34"/>
      <c r="F65" s="35"/>
      <c r="G65" s="36"/>
      <c r="H65" s="36"/>
      <c r="I65" s="36"/>
      <c r="J65" s="36"/>
      <c r="L65" s="37"/>
      <c r="U65" s="4"/>
      <c r="W65" s="15"/>
    </row>
    <row r="66" spans="1:23" x14ac:dyDescent="0.2">
      <c r="A66" s="23"/>
      <c r="E66" s="34"/>
      <c r="F66" s="43"/>
      <c r="G66" s="44"/>
      <c r="H66" s="44"/>
      <c r="I66" s="44"/>
      <c r="J66" s="44"/>
      <c r="K66" s="45"/>
      <c r="L66" s="52"/>
      <c r="U66" s="4"/>
      <c r="W66" s="15"/>
    </row>
    <row r="67" spans="1:23" x14ac:dyDescent="0.2">
      <c r="A67" s="23"/>
      <c r="E67" s="39"/>
      <c r="F67" s="35"/>
      <c r="G67" s="36"/>
      <c r="H67" s="36"/>
      <c r="I67" s="36"/>
      <c r="J67" s="36"/>
      <c r="L67" s="37"/>
      <c r="U67" s="4"/>
      <c r="W67" s="15"/>
    </row>
    <row r="68" spans="1:23" x14ac:dyDescent="0.2">
      <c r="A68" s="23"/>
      <c r="E68" s="39"/>
      <c r="F68" s="35"/>
      <c r="G68" s="36"/>
      <c r="H68" s="36"/>
      <c r="I68" s="36"/>
      <c r="J68" s="36"/>
      <c r="L68" s="38"/>
      <c r="U68" s="4"/>
      <c r="W68" s="15"/>
    </row>
    <row r="69" spans="1:23" x14ac:dyDescent="0.2">
      <c r="A69" s="23"/>
      <c r="E69" s="39"/>
      <c r="F69" s="35"/>
      <c r="G69" s="36"/>
      <c r="H69" s="36"/>
      <c r="I69" s="36"/>
      <c r="J69" s="36"/>
      <c r="L69" s="37"/>
      <c r="U69" s="4"/>
      <c r="W69" s="15"/>
    </row>
    <row r="70" spans="1:23" x14ac:dyDescent="0.2">
      <c r="A70" s="23"/>
      <c r="E70" s="39"/>
      <c r="F70" s="46"/>
      <c r="G70" s="47"/>
      <c r="H70" s="47"/>
      <c r="I70" s="47"/>
      <c r="J70" s="47"/>
      <c r="K70" s="48"/>
      <c r="L70" s="49"/>
      <c r="U70" s="4"/>
      <c r="W70" s="15"/>
    </row>
    <row r="71" spans="1:23" x14ac:dyDescent="0.2">
      <c r="A71" s="23"/>
      <c r="E71" s="39"/>
      <c r="F71" s="35"/>
      <c r="G71" s="36"/>
      <c r="H71" s="36"/>
      <c r="I71" s="36"/>
      <c r="J71" s="36"/>
      <c r="L71" s="37"/>
      <c r="U71" s="4"/>
      <c r="W71" s="15"/>
    </row>
    <row r="72" spans="1:23" x14ac:dyDescent="0.2">
      <c r="A72" s="23"/>
      <c r="E72" s="39"/>
      <c r="F72" s="35"/>
      <c r="G72" s="36"/>
      <c r="H72" s="36"/>
      <c r="I72" s="36"/>
      <c r="J72" s="36"/>
      <c r="L72" s="37"/>
      <c r="U72" s="4"/>
      <c r="W72" s="15"/>
    </row>
    <row r="73" spans="1:23" x14ac:dyDescent="0.2">
      <c r="A73" s="23"/>
      <c r="E73" s="39"/>
      <c r="F73" s="35"/>
      <c r="G73" s="36"/>
      <c r="H73" s="36"/>
      <c r="I73" s="36"/>
      <c r="J73" s="36"/>
      <c r="L73" s="37"/>
      <c r="U73" s="4"/>
      <c r="W73" s="15"/>
    </row>
    <row r="74" spans="1:23" x14ac:dyDescent="0.2">
      <c r="A74" s="23"/>
      <c r="E74" s="39"/>
      <c r="F74" s="35"/>
      <c r="G74" s="36"/>
      <c r="H74" s="36"/>
      <c r="I74" s="36"/>
      <c r="J74" s="36"/>
      <c r="L74" s="37"/>
      <c r="U74" s="4"/>
      <c r="W74" s="15"/>
    </row>
    <row r="75" spans="1:23" x14ac:dyDescent="0.2">
      <c r="A75" s="23"/>
      <c r="E75" s="39"/>
      <c r="F75" s="35"/>
      <c r="G75" s="36"/>
      <c r="H75" s="36"/>
      <c r="I75" s="36"/>
      <c r="J75" s="36"/>
      <c r="L75" s="37"/>
      <c r="U75" s="4"/>
      <c r="W75" s="15"/>
    </row>
    <row r="76" spans="1:23" x14ac:dyDescent="0.2">
      <c r="A76" s="23"/>
      <c r="E76" s="39"/>
      <c r="F76" s="35"/>
      <c r="G76" s="36"/>
      <c r="H76" s="36"/>
      <c r="I76" s="36"/>
      <c r="J76" s="36"/>
      <c r="L76" s="37"/>
      <c r="U76" s="4"/>
      <c r="W76" s="15"/>
    </row>
    <row r="77" spans="1:23" x14ac:dyDescent="0.2">
      <c r="A77" s="23"/>
      <c r="E77" s="39"/>
      <c r="F77" s="35"/>
      <c r="G77" s="36"/>
      <c r="H77" s="36"/>
      <c r="I77" s="36"/>
      <c r="J77" s="36"/>
      <c r="L77" s="37"/>
      <c r="U77" s="4"/>
      <c r="W77" s="15"/>
    </row>
    <row r="78" spans="1:23" x14ac:dyDescent="0.2">
      <c r="A78" s="23"/>
      <c r="E78" s="39"/>
      <c r="F78" s="35"/>
      <c r="G78" s="36"/>
      <c r="H78" s="36"/>
      <c r="I78" s="36"/>
      <c r="J78" s="36"/>
      <c r="L78" s="37"/>
    </row>
    <row r="79" spans="1:23" x14ac:dyDescent="0.2">
      <c r="A79" s="23"/>
      <c r="E79" s="39"/>
      <c r="F79" s="35"/>
      <c r="G79" s="36"/>
      <c r="H79" s="36"/>
      <c r="I79" s="36"/>
      <c r="J79" s="36"/>
      <c r="L79" s="37"/>
    </row>
    <row r="80" spans="1:23" x14ac:dyDescent="0.2">
      <c r="A80" s="23"/>
      <c r="E80" s="39"/>
      <c r="F80" s="35"/>
      <c r="G80" s="36"/>
      <c r="H80" s="36"/>
      <c r="I80" s="36"/>
      <c r="J80" s="36"/>
      <c r="L80" s="37"/>
    </row>
    <row r="81" spans="1:23" x14ac:dyDescent="0.2">
      <c r="A81" s="23"/>
      <c r="E81" s="39"/>
      <c r="F81" s="35"/>
      <c r="G81" s="36"/>
      <c r="H81" s="36"/>
      <c r="I81" s="36"/>
      <c r="J81" s="36"/>
      <c r="L81" s="37"/>
    </row>
    <row r="82" spans="1:23" x14ac:dyDescent="0.2">
      <c r="A82" s="23"/>
      <c r="E82" s="39"/>
      <c r="F82" s="35"/>
      <c r="G82" s="36"/>
      <c r="H82" s="36"/>
      <c r="I82" s="36"/>
      <c r="J82" s="36"/>
      <c r="L82" s="37"/>
      <c r="U82" s="4"/>
      <c r="W82" s="15"/>
    </row>
    <row r="83" spans="1:23" x14ac:dyDescent="0.2">
      <c r="A83" s="23"/>
      <c r="E83" s="39"/>
      <c r="F83" s="35"/>
      <c r="G83" s="36"/>
      <c r="H83" s="36"/>
      <c r="I83" s="36"/>
      <c r="J83" s="36"/>
      <c r="L83" s="37"/>
      <c r="U83" s="4"/>
      <c r="W83" s="15"/>
    </row>
    <row r="84" spans="1:23" x14ac:dyDescent="0.2">
      <c r="A84" s="23"/>
      <c r="E84" s="39"/>
      <c r="F84" s="35"/>
      <c r="G84" s="36"/>
      <c r="H84" s="36"/>
      <c r="I84" s="36"/>
      <c r="J84" s="36"/>
      <c r="L84" s="37"/>
      <c r="U84" s="4"/>
      <c r="W84" s="15"/>
    </row>
    <row r="85" spans="1:23" x14ac:dyDescent="0.2">
      <c r="A85" s="23"/>
      <c r="E85" s="39"/>
      <c r="F85" s="35"/>
      <c r="G85" s="36"/>
      <c r="H85" s="36"/>
      <c r="I85" s="36"/>
      <c r="J85" s="36"/>
      <c r="L85" s="37"/>
      <c r="U85" s="4"/>
      <c r="W85" s="15"/>
    </row>
    <row r="86" spans="1:23" x14ac:dyDescent="0.2">
      <c r="A86" s="23"/>
      <c r="E86" s="39"/>
      <c r="F86" s="35"/>
      <c r="G86" s="36"/>
      <c r="H86" s="36"/>
      <c r="I86" s="36"/>
      <c r="J86" s="36"/>
      <c r="L86" s="37"/>
    </row>
    <row r="87" spans="1:23" x14ac:dyDescent="0.2">
      <c r="A87" s="23"/>
      <c r="E87" s="39"/>
      <c r="F87" s="35"/>
      <c r="G87" s="36"/>
      <c r="H87" s="36"/>
      <c r="I87" s="36"/>
      <c r="J87" s="36"/>
      <c r="L87" s="37"/>
    </row>
    <row r="88" spans="1:23" x14ac:dyDescent="0.2">
      <c r="A88" s="23"/>
      <c r="E88" s="39"/>
      <c r="F88" s="35"/>
      <c r="G88" s="36"/>
      <c r="H88" s="36"/>
      <c r="I88" s="36"/>
      <c r="J88" s="36"/>
      <c r="L88" s="37"/>
    </row>
    <row r="89" spans="1:23" x14ac:dyDescent="0.2">
      <c r="A89" s="23"/>
      <c r="E89" s="39"/>
      <c r="F89" s="35"/>
      <c r="G89" s="36"/>
      <c r="H89" s="36"/>
      <c r="I89" s="36"/>
      <c r="J89" s="36"/>
      <c r="L89" s="37"/>
    </row>
    <row r="90" spans="1:23" x14ac:dyDescent="0.2">
      <c r="A90" s="23"/>
      <c r="E90" s="39"/>
      <c r="F90" s="35"/>
      <c r="G90" s="36"/>
      <c r="H90" s="36"/>
      <c r="I90" s="36"/>
      <c r="J90" s="36"/>
      <c r="L90" s="38"/>
    </row>
    <row r="91" spans="1:23" x14ac:dyDescent="0.2">
      <c r="A91" s="23"/>
      <c r="E91" s="39"/>
      <c r="F91" s="35"/>
      <c r="G91" s="36"/>
      <c r="H91" s="36"/>
      <c r="I91" s="36"/>
      <c r="J91" s="36"/>
      <c r="L91" s="37"/>
    </row>
    <row r="92" spans="1:23" x14ac:dyDescent="0.2">
      <c r="A92" s="23"/>
      <c r="E92" s="42"/>
      <c r="M92" s="6"/>
      <c r="N92" s="53"/>
      <c r="U92" s="4"/>
      <c r="W92" s="15"/>
    </row>
    <row r="93" spans="1:23" x14ac:dyDescent="0.2">
      <c r="A93" s="23"/>
      <c r="E93" s="42"/>
      <c r="M93" s="6"/>
      <c r="N93" s="53"/>
      <c r="U93" s="4"/>
      <c r="W93" s="15"/>
    </row>
    <row r="94" spans="1:23" x14ac:dyDescent="0.2">
      <c r="A94" s="23"/>
      <c r="E94" s="42"/>
      <c r="M94" s="6"/>
      <c r="N94" s="53"/>
      <c r="U94" s="4"/>
      <c r="W94" s="15"/>
    </row>
    <row r="95" spans="1:23" x14ac:dyDescent="0.2">
      <c r="A95" s="23"/>
      <c r="E95" s="42"/>
      <c r="M95" s="6"/>
      <c r="N95" s="53"/>
      <c r="U95" s="4"/>
      <c r="W95" s="15"/>
    </row>
    <row r="96" spans="1:23" x14ac:dyDescent="0.2">
      <c r="A96" s="23"/>
      <c r="E96" s="42"/>
      <c r="M96" s="6"/>
      <c r="N96" s="53"/>
      <c r="U96" s="4"/>
      <c r="W96" s="15"/>
    </row>
    <row r="97" spans="1:23" x14ac:dyDescent="0.2">
      <c r="A97" s="23"/>
      <c r="E97" s="42"/>
      <c r="M97" s="6"/>
      <c r="N97" s="53"/>
      <c r="U97" s="4"/>
      <c r="W97" s="15"/>
    </row>
    <row r="98" spans="1:23" x14ac:dyDescent="0.2">
      <c r="A98" s="23"/>
      <c r="E98" s="39"/>
      <c r="F98" s="35"/>
      <c r="G98" s="36"/>
      <c r="H98" s="36"/>
      <c r="I98" s="36"/>
      <c r="J98" s="36"/>
      <c r="L98" s="37"/>
    </row>
    <row r="99" spans="1:23" x14ac:dyDescent="0.2">
      <c r="A99" s="23"/>
      <c r="E99" s="39"/>
      <c r="F99" s="35"/>
      <c r="G99" s="36"/>
      <c r="H99" s="36"/>
      <c r="I99" s="36"/>
      <c r="J99" s="36"/>
      <c r="L99" s="37"/>
    </row>
    <row r="100" spans="1:23" x14ac:dyDescent="0.2">
      <c r="A100" s="23"/>
      <c r="E100" s="39"/>
      <c r="F100" s="35"/>
      <c r="G100" s="36"/>
      <c r="H100" s="36"/>
      <c r="I100" s="36"/>
      <c r="J100" s="36"/>
      <c r="L100" s="51"/>
    </row>
    <row r="101" spans="1:23" x14ac:dyDescent="0.2">
      <c r="A101" s="23"/>
      <c r="E101" s="39"/>
      <c r="F101" s="35"/>
      <c r="G101" s="36"/>
      <c r="H101" s="36"/>
      <c r="I101" s="36"/>
      <c r="J101" s="36"/>
      <c r="L101" s="51"/>
    </row>
    <row r="102" spans="1:23" x14ac:dyDescent="0.2">
      <c r="A102" s="23"/>
      <c r="B102" s="32"/>
      <c r="E102" s="42"/>
    </row>
    <row r="103" spans="1:23" x14ac:dyDescent="0.2">
      <c r="A103" s="23"/>
      <c r="B103" s="32"/>
      <c r="E103" s="42"/>
    </row>
    <row r="104" spans="1:23" x14ac:dyDescent="0.2">
      <c r="A104" s="23"/>
      <c r="B104" s="32"/>
      <c r="E104" s="42"/>
    </row>
    <row r="105" spans="1:23" x14ac:dyDescent="0.2">
      <c r="A105" s="23"/>
      <c r="B105" s="32"/>
      <c r="E105" s="42"/>
    </row>
    <row r="106" spans="1:23" x14ac:dyDescent="0.2">
      <c r="A106" s="23"/>
      <c r="E106" s="39"/>
      <c r="F106" s="35"/>
      <c r="G106" s="36"/>
      <c r="H106" s="36"/>
      <c r="I106" s="36"/>
      <c r="J106" s="36"/>
      <c r="L106" s="37"/>
    </row>
    <row r="107" spans="1:23" x14ac:dyDescent="0.2">
      <c r="A107" s="23"/>
      <c r="E107" s="39"/>
      <c r="F107" s="35"/>
      <c r="G107" s="36"/>
      <c r="H107" s="36"/>
      <c r="I107" s="36"/>
      <c r="J107" s="36"/>
      <c r="L107" s="37"/>
    </row>
    <row r="108" spans="1:23" x14ac:dyDescent="0.2">
      <c r="A108" s="23"/>
      <c r="E108" s="39"/>
      <c r="F108" s="35"/>
      <c r="G108" s="36"/>
      <c r="H108" s="36"/>
      <c r="I108" s="36"/>
      <c r="J108" s="36"/>
      <c r="L108" s="50"/>
    </row>
    <row r="109" spans="1:23" x14ac:dyDescent="0.2">
      <c r="A109" s="23"/>
      <c r="E109" s="39"/>
      <c r="F109" s="35"/>
      <c r="G109" s="36"/>
      <c r="H109" s="36"/>
      <c r="I109" s="36"/>
      <c r="J109" s="36"/>
      <c r="L109" s="37"/>
    </row>
    <row r="110" spans="1:23" x14ac:dyDescent="0.2">
      <c r="A110" s="23"/>
      <c r="E110" s="39"/>
      <c r="F110" s="35"/>
      <c r="G110" s="36"/>
      <c r="H110" s="36"/>
      <c r="I110" s="36"/>
      <c r="J110" s="36"/>
      <c r="L110" s="37"/>
    </row>
    <row r="111" spans="1:23" x14ac:dyDescent="0.2">
      <c r="A111" s="23"/>
      <c r="E111" s="39"/>
      <c r="F111" s="35"/>
      <c r="G111" s="36"/>
      <c r="H111" s="36"/>
      <c r="I111" s="36"/>
      <c r="J111" s="36"/>
      <c r="L111" s="38"/>
    </row>
    <row r="112" spans="1:23" x14ac:dyDescent="0.2">
      <c r="A112" s="23"/>
      <c r="E112" s="39"/>
      <c r="F112" s="35"/>
      <c r="G112" s="36"/>
      <c r="H112" s="36"/>
      <c r="I112" s="36"/>
      <c r="J112" s="36"/>
      <c r="L112" s="37"/>
    </row>
    <row r="113" spans="1:12" x14ac:dyDescent="0.2">
      <c r="A113" s="23"/>
      <c r="E113" s="39"/>
      <c r="F113" s="35"/>
      <c r="G113" s="36"/>
      <c r="H113" s="36"/>
      <c r="I113" s="36"/>
      <c r="J113" s="36"/>
      <c r="L113" s="37"/>
    </row>
    <row r="114" spans="1:12" x14ac:dyDescent="0.2">
      <c r="A114" s="23"/>
      <c r="E114" s="39"/>
      <c r="F114" s="35"/>
      <c r="G114" s="36"/>
      <c r="H114" s="36"/>
      <c r="I114" s="36"/>
      <c r="J114" s="36"/>
      <c r="L114" s="37"/>
    </row>
    <row r="115" spans="1:12" x14ac:dyDescent="0.2">
      <c r="A115" s="23"/>
      <c r="E115" s="39"/>
      <c r="F115" s="35"/>
      <c r="G115" s="36"/>
      <c r="H115" s="36"/>
      <c r="I115" s="36"/>
      <c r="J115" s="36"/>
      <c r="L115" s="37"/>
    </row>
    <row r="116" spans="1:12" x14ac:dyDescent="0.2">
      <c r="A116" s="23"/>
      <c r="E116" s="39"/>
      <c r="F116" s="35"/>
      <c r="G116" s="36"/>
      <c r="H116" s="36"/>
      <c r="I116" s="36"/>
      <c r="J116" s="36"/>
      <c r="L116" s="38"/>
    </row>
    <row r="117" spans="1:12" x14ac:dyDescent="0.2">
      <c r="A117" s="23"/>
      <c r="E117" s="39"/>
      <c r="F117" s="35"/>
      <c r="G117" s="36"/>
      <c r="H117" s="36"/>
      <c r="I117" s="36"/>
      <c r="J117" s="36"/>
      <c r="L117" s="37"/>
    </row>
    <row r="118" spans="1:12" x14ac:dyDescent="0.2">
      <c r="A118" s="23"/>
      <c r="E118" s="39"/>
      <c r="F118" s="35"/>
      <c r="G118" s="36"/>
      <c r="H118" s="36"/>
      <c r="I118" s="36"/>
      <c r="J118" s="36"/>
      <c r="L118" s="37"/>
    </row>
    <row r="119" spans="1:12" x14ac:dyDescent="0.2">
      <c r="A119" s="23"/>
      <c r="E119" s="39"/>
      <c r="F119" s="35"/>
      <c r="G119" s="36"/>
      <c r="H119" s="36"/>
      <c r="I119" s="36"/>
      <c r="J119" s="36"/>
      <c r="L119" s="37"/>
    </row>
    <row r="120" spans="1:12" x14ac:dyDescent="0.2">
      <c r="A120" s="23"/>
      <c r="E120" s="39"/>
      <c r="F120" s="35"/>
      <c r="G120" s="36"/>
      <c r="H120" s="36"/>
      <c r="I120" s="36"/>
      <c r="J120" s="36"/>
      <c r="L120" s="37"/>
    </row>
    <row r="121" spans="1:12" x14ac:dyDescent="0.2">
      <c r="A121" s="23"/>
      <c r="E121" s="39"/>
      <c r="F121" s="35"/>
      <c r="G121" s="36"/>
      <c r="H121" s="36"/>
      <c r="I121" s="36"/>
      <c r="J121" s="36"/>
      <c r="L121" s="37"/>
    </row>
    <row r="122" spans="1:12" x14ac:dyDescent="0.2">
      <c r="A122" s="23"/>
      <c r="E122" s="39"/>
      <c r="F122" s="35"/>
      <c r="G122" s="36"/>
      <c r="H122" s="36"/>
      <c r="I122" s="36"/>
      <c r="J122" s="36"/>
      <c r="L122" s="37"/>
    </row>
    <row r="123" spans="1:12" x14ac:dyDescent="0.2">
      <c r="A123" s="23"/>
      <c r="E123" s="39"/>
      <c r="F123" s="35"/>
      <c r="G123" s="36"/>
      <c r="H123" s="36"/>
      <c r="I123" s="36"/>
      <c r="J123" s="36"/>
      <c r="L123" s="50"/>
    </row>
    <row r="124" spans="1:12" x14ac:dyDescent="0.2">
      <c r="A124" s="23"/>
      <c r="E124" s="39"/>
      <c r="F124" s="35"/>
      <c r="G124" s="36"/>
      <c r="H124" s="36"/>
      <c r="I124" s="36"/>
      <c r="J124" s="36"/>
      <c r="L124" s="37"/>
    </row>
    <row r="125" spans="1:12" x14ac:dyDescent="0.2">
      <c r="A125" s="23"/>
      <c r="E125" s="39"/>
      <c r="F125" s="35"/>
      <c r="G125" s="36"/>
      <c r="H125" s="36"/>
      <c r="I125" s="36"/>
      <c r="L125" s="37"/>
    </row>
    <row r="126" spans="1:12" x14ac:dyDescent="0.2">
      <c r="A126" s="23"/>
      <c r="E126" s="39"/>
      <c r="F126" s="35"/>
      <c r="G126" s="36"/>
      <c r="H126" s="36"/>
      <c r="I126" s="36"/>
      <c r="L126" s="37"/>
    </row>
    <row r="127" spans="1:12" x14ac:dyDescent="0.2">
      <c r="A127" s="23"/>
      <c r="E127" s="39"/>
      <c r="F127" s="35"/>
      <c r="G127" s="36"/>
      <c r="H127" s="36"/>
      <c r="I127" s="36"/>
      <c r="L127" s="37"/>
    </row>
    <row r="128" spans="1:12" x14ac:dyDescent="0.2">
      <c r="A128" s="23"/>
      <c r="E128" s="39"/>
      <c r="F128" s="35"/>
      <c r="G128" s="36"/>
      <c r="H128" s="36"/>
      <c r="I128" s="36"/>
      <c r="L128" s="37"/>
    </row>
    <row r="129" spans="1:12" x14ac:dyDescent="0.2">
      <c r="A129" s="23"/>
      <c r="E129" s="39"/>
      <c r="F129" s="35"/>
      <c r="G129" s="36"/>
      <c r="H129" s="36"/>
      <c r="I129" s="36"/>
      <c r="L129" s="37"/>
    </row>
    <row r="130" spans="1:12" x14ac:dyDescent="0.2">
      <c r="A130" s="23"/>
      <c r="E130" s="39"/>
      <c r="F130" s="35"/>
      <c r="G130" s="36"/>
      <c r="H130" s="36"/>
      <c r="I130" s="36"/>
      <c r="L130" s="37"/>
    </row>
    <row r="131" spans="1:12" x14ac:dyDescent="0.2">
      <c r="A131" s="23"/>
      <c r="E131" s="39"/>
      <c r="F131" s="35"/>
      <c r="G131" s="36"/>
      <c r="H131" s="36"/>
      <c r="I131" s="36"/>
      <c r="L131" s="37"/>
    </row>
    <row r="132" spans="1:12" x14ac:dyDescent="0.2">
      <c r="A132" s="23"/>
      <c r="E132" s="39"/>
      <c r="F132" s="35"/>
      <c r="G132" s="36"/>
      <c r="H132" s="36"/>
      <c r="I132" s="36"/>
      <c r="L132" s="37"/>
    </row>
    <row r="133" spans="1:12" x14ac:dyDescent="0.2">
      <c r="A133" s="23"/>
      <c r="E133" s="39"/>
      <c r="F133" s="35"/>
      <c r="G133" s="36"/>
      <c r="H133" s="36"/>
      <c r="I133" s="36"/>
      <c r="L133" s="37"/>
    </row>
    <row r="134" spans="1:12" x14ac:dyDescent="0.2">
      <c r="A134" s="23"/>
      <c r="E134" s="39"/>
      <c r="F134" s="35"/>
      <c r="G134" s="36"/>
      <c r="H134" s="36"/>
      <c r="I134" s="36"/>
      <c r="L134" s="37"/>
    </row>
    <row r="135" spans="1:12" x14ac:dyDescent="0.2">
      <c r="A135" s="23"/>
      <c r="E135" s="39"/>
      <c r="F135" s="35"/>
      <c r="G135" s="36"/>
      <c r="H135" s="36"/>
      <c r="I135" s="36"/>
      <c r="L135" s="37"/>
    </row>
    <row r="136" spans="1:12" x14ac:dyDescent="0.2">
      <c r="A136" s="23"/>
      <c r="E136" s="39"/>
      <c r="F136" s="35"/>
      <c r="G136" s="36"/>
      <c r="H136" s="36"/>
      <c r="I136" s="36"/>
      <c r="L136" s="51"/>
    </row>
    <row r="137" spans="1:12" x14ac:dyDescent="0.2">
      <c r="A137" s="23"/>
      <c r="E137" s="39"/>
      <c r="F137" s="35"/>
      <c r="G137" s="36"/>
      <c r="H137" s="36"/>
      <c r="I137" s="36"/>
      <c r="L137" s="51"/>
    </row>
    <row r="138" spans="1:12" x14ac:dyDescent="0.2">
      <c r="A138" s="23"/>
      <c r="E138" s="39"/>
      <c r="F138" s="35"/>
      <c r="G138" s="36"/>
      <c r="H138" s="36"/>
      <c r="I138" s="36"/>
      <c r="L138" s="37"/>
    </row>
    <row r="139" spans="1:12" x14ac:dyDescent="0.2">
      <c r="A139" s="23"/>
      <c r="E139" s="39"/>
      <c r="F139" s="35"/>
      <c r="G139" s="36"/>
      <c r="H139" s="36"/>
      <c r="I139" s="36"/>
      <c r="L139" s="37"/>
    </row>
    <row r="140" spans="1:12" x14ac:dyDescent="0.2">
      <c r="A140" s="23"/>
      <c r="E140" s="39"/>
      <c r="F140" s="35"/>
      <c r="G140" s="36"/>
      <c r="H140" s="36"/>
      <c r="I140" s="36"/>
      <c r="L140" s="37"/>
    </row>
    <row r="141" spans="1:12" x14ac:dyDescent="0.2">
      <c r="A141" s="23"/>
      <c r="E141" s="39"/>
      <c r="F141" s="35"/>
      <c r="G141" s="36"/>
      <c r="H141" s="36"/>
      <c r="I141" s="36"/>
      <c r="L141" s="37"/>
    </row>
    <row r="142" spans="1:12" x14ac:dyDescent="0.2">
      <c r="A142" s="23"/>
      <c r="E142" s="39"/>
      <c r="F142" s="35"/>
      <c r="G142" s="36"/>
      <c r="H142" s="36"/>
      <c r="I142" s="36"/>
      <c r="L142" s="37"/>
    </row>
    <row r="143" spans="1:12" x14ac:dyDescent="0.2">
      <c r="A143" s="23"/>
      <c r="E143" s="39"/>
      <c r="F143" s="35"/>
      <c r="G143" s="36"/>
      <c r="H143" s="36"/>
      <c r="I143" s="36"/>
      <c r="L143" s="51"/>
    </row>
    <row r="144" spans="1:12" x14ac:dyDescent="0.2">
      <c r="A144" s="23"/>
      <c r="E144" s="39"/>
      <c r="F144" s="35"/>
      <c r="G144" s="36"/>
      <c r="H144" s="36"/>
      <c r="I144" s="36"/>
      <c r="L144" s="37"/>
    </row>
    <row r="145" spans="1:12" x14ac:dyDescent="0.2">
      <c r="A145" s="23"/>
      <c r="E145" s="39"/>
      <c r="F145" s="35"/>
      <c r="G145" s="36"/>
      <c r="H145" s="36"/>
      <c r="I145" s="36"/>
      <c r="L145" s="37"/>
    </row>
    <row r="146" spans="1:12" x14ac:dyDescent="0.2">
      <c r="A146" s="23"/>
      <c r="E146" s="39"/>
      <c r="F146" s="35"/>
      <c r="G146" s="36"/>
      <c r="H146" s="36"/>
      <c r="I146" s="36"/>
      <c r="L146" s="37"/>
    </row>
    <row r="147" spans="1:12" x14ac:dyDescent="0.2">
      <c r="A147" s="23"/>
      <c r="E147" s="39"/>
      <c r="F147" s="35"/>
      <c r="G147" s="36"/>
      <c r="H147" s="36"/>
      <c r="I147" s="36"/>
      <c r="L147" s="37"/>
    </row>
    <row r="148" spans="1:12" x14ac:dyDescent="0.2">
      <c r="A148" s="23"/>
      <c r="E148" s="39"/>
      <c r="F148" s="35"/>
      <c r="G148" s="36"/>
      <c r="H148" s="36"/>
      <c r="I148" s="36"/>
      <c r="L148" s="37"/>
    </row>
    <row r="149" spans="1:12" x14ac:dyDescent="0.2">
      <c r="A149" s="23"/>
      <c r="E149" s="39"/>
      <c r="F149" s="35"/>
      <c r="G149" s="36"/>
      <c r="H149" s="36"/>
      <c r="I149" s="36"/>
      <c r="L149" s="37"/>
    </row>
    <row r="150" spans="1:12" x14ac:dyDescent="0.2">
      <c r="A150" s="23"/>
      <c r="E150" s="39"/>
      <c r="F150" s="35"/>
      <c r="G150" s="36"/>
      <c r="H150" s="36"/>
      <c r="I150" s="36"/>
      <c r="L150" s="37"/>
    </row>
    <row r="151" spans="1:12" x14ac:dyDescent="0.2">
      <c r="A151" s="23"/>
      <c r="E151" s="39"/>
      <c r="F151" s="35"/>
      <c r="G151" s="36"/>
      <c r="H151" s="36"/>
      <c r="I151" s="36"/>
      <c r="L151" s="50"/>
    </row>
    <row r="152" spans="1:12" x14ac:dyDescent="0.2">
      <c r="A152" s="23"/>
      <c r="E152" s="39"/>
      <c r="F152" s="35"/>
      <c r="G152" s="36"/>
      <c r="H152" s="36"/>
      <c r="I152" s="36"/>
      <c r="L152" s="37"/>
    </row>
    <row r="153" spans="1:12" x14ac:dyDescent="0.2">
      <c r="A153" s="23"/>
      <c r="E153" s="39"/>
      <c r="F153" s="35"/>
      <c r="G153" s="36"/>
      <c r="H153" s="36"/>
      <c r="I153" s="36"/>
      <c r="L153" s="37"/>
    </row>
    <row r="154" spans="1:12" x14ac:dyDescent="0.2">
      <c r="A154" s="23"/>
      <c r="E154" s="39"/>
      <c r="G154" s="36"/>
      <c r="H154" s="36"/>
      <c r="I154" s="36"/>
      <c r="L154" s="38"/>
    </row>
    <row r="155" spans="1:12" x14ac:dyDescent="0.2">
      <c r="A155" s="23"/>
      <c r="E155" s="39"/>
      <c r="G155" s="36"/>
      <c r="H155" s="36"/>
      <c r="I155" s="36"/>
      <c r="L155" s="37"/>
    </row>
    <row r="156" spans="1:12" x14ac:dyDescent="0.2">
      <c r="A156" s="23"/>
      <c r="E156" s="39"/>
      <c r="G156" s="36"/>
      <c r="H156" s="36"/>
      <c r="I156" s="36"/>
      <c r="L156" s="37"/>
    </row>
  </sheetData>
  <protectedRanges>
    <protectedRange sqref="O2:P14" name="Range1_9_29"/>
    <protectedRange sqref="O15:P17" name="Range1_9_3_1"/>
    <protectedRange sqref="O18:P20" name="Range1_9_5_1"/>
    <protectedRange sqref="O21:P23" name="Range1_9_2_1"/>
    <protectedRange sqref="O28:P31" name="Range1_9_8_1"/>
    <protectedRange sqref="O24:P27" name="Range1_9_11_1"/>
    <protectedRange sqref="O32:P34" name="Range1_9_13_1"/>
    <protectedRange sqref="O35:P38" name="Range1_9_10_1"/>
    <protectedRange sqref="H74:J75 L74:L75 J109 G110:J124 G125:I156 L109:L156" name="Range27"/>
    <protectedRange sqref="E41:E43" name="Range1_9_2_1_1_11"/>
    <protectedRange sqref="G41:G43" name="Range27_53"/>
    <protectedRange sqref="G41" name="Range1_40"/>
    <protectedRange sqref="G42" name="Range1_8_3_9"/>
    <protectedRange sqref="G41:G43" name="Range26_42"/>
    <protectedRange sqref="H41:H43" name="Range27_54"/>
    <protectedRange sqref="H41" name="Range1_6_14"/>
    <protectedRange sqref="H42:H43" name="Range1_8_3_10"/>
    <protectedRange sqref="H41:H43" name="Range26_43"/>
    <protectedRange sqref="I41:I43" name="Range27_55"/>
    <protectedRange sqref="I41" name="Range1_6_15"/>
    <protectedRange sqref="I42" name="Range1_8_3_11"/>
    <protectedRange sqref="I41:I43" name="Range26_44"/>
    <protectedRange sqref="J41:J43" name="Range27_56"/>
    <protectedRange sqref="J41" name="Range1_41"/>
    <protectedRange sqref="J42:J43" name="Range1_8_3_12"/>
    <protectedRange sqref="J41:J43" name="Range26_45"/>
    <protectedRange sqref="L41:L43" name="Range27_57"/>
    <protectedRange sqref="L41" name="Range1_6_16"/>
    <protectedRange sqref="L42:L43" name="Range1_8_3_13"/>
    <protectedRange sqref="L41:L43" name="Range28_11"/>
    <protectedRange sqref="E44" name="Range1_9_2_1_1_12"/>
    <protectedRange sqref="G44" name="Range27_58"/>
    <protectedRange sqref="G44" name="Range1_42"/>
    <protectedRange sqref="G44" name="Range26_46"/>
    <protectedRange sqref="H44" name="Range27_59"/>
    <protectedRange sqref="H44" name="Range1_6_17"/>
    <protectedRange sqref="H44" name="Range26_47"/>
    <protectedRange sqref="I44" name="Range27_60"/>
    <protectedRange sqref="I44" name="Range26_48"/>
    <protectedRange sqref="J44" name="Range27_61"/>
    <protectedRange sqref="J44" name="Range1_43"/>
    <protectedRange sqref="J44" name="Range26_49"/>
    <protectedRange sqref="L44" name="Range27_62"/>
    <protectedRange sqref="L44" name="Range1_44"/>
    <protectedRange sqref="L44" name="Range28_12"/>
    <protectedRange sqref="E45:E48" name="Range1_9_2_1_1_13"/>
    <protectedRange sqref="G45:G48" name="Range27_63"/>
    <protectedRange sqref="G45:G46" name="Range1_45"/>
    <protectedRange sqref="G47" name="Range1_8_3_14"/>
    <protectedRange sqref="G45:G48" name="Range26_50"/>
    <protectedRange sqref="H45:H48" name="Range27_64"/>
    <protectedRange sqref="H45" name="Range1_8_1_8"/>
    <protectedRange sqref="H46" name="Range1_6_18"/>
    <protectedRange sqref="H47:H48" name="Range1_8_3_15"/>
    <protectedRange sqref="H45:H48" name="Range26_51"/>
    <protectedRange sqref="I45:I48" name="Range27_65"/>
    <protectedRange sqref="I45" name="Range1_4_2_1_3"/>
    <protectedRange sqref="I46" name="Range1_6_19"/>
    <protectedRange sqref="I47" name="Range1_8_3_16"/>
    <protectedRange sqref="I45:I48" name="Range26_52"/>
    <protectedRange sqref="J45:J48" name="Range27_67"/>
    <protectedRange sqref="J45:J46" name="Range1_46"/>
    <protectedRange sqref="J47:J48" name="Range1_8_3_18"/>
    <protectedRange sqref="J45:J48" name="Range26_53"/>
    <protectedRange sqref="L45:L48" name="Range27_68"/>
    <protectedRange sqref="L45" name="Range1_8_9"/>
    <protectedRange sqref="L46" name="Range1_6_21"/>
    <protectedRange sqref="L47:L48" name="Range1_8_3_19"/>
    <protectedRange sqref="L45:L48" name="Range28_14"/>
    <protectedRange sqref="E49:E52" name="Range1_9_2_1_1_14"/>
    <protectedRange sqref="G49:G52" name="Range27_69"/>
    <protectedRange sqref="G49:G52" name="Range1_47"/>
    <protectedRange sqref="G49:G52" name="Range26_54"/>
    <protectedRange sqref="H49:H52" name="Range27_70"/>
    <protectedRange sqref="H49:H52" name="Range1_48"/>
    <protectedRange sqref="H49:H52" name="Range26_55"/>
    <protectedRange sqref="I49:I52" name="Range27_71"/>
    <protectedRange sqref="I49:I52" name="Range1_49"/>
    <protectedRange sqref="I49:I52" name="Range26_56"/>
    <protectedRange sqref="L49:L52" name="Range27_72"/>
    <protectedRange sqref="L49:L52" name="Range1_8_1_9"/>
    <protectedRange sqref="L49:L52" name="Range28_15"/>
    <protectedRange sqref="E53:E57" name="Range1_9_2_1_1_15"/>
    <protectedRange sqref="G53:G57" name="Range27_73"/>
    <protectedRange sqref="G53:G57" name="Range1_50"/>
    <protectedRange sqref="G53:G57" name="Range26_57"/>
    <protectedRange sqref="H53:H57" name="Range27_74"/>
    <protectedRange sqref="H53:H57" name="Range1_51"/>
    <protectedRange sqref="H53:H57" name="Range26_58"/>
    <protectedRange sqref="I53:I57" name="Range27_76"/>
    <protectedRange sqref="I53:I57" name="Range1_53"/>
    <protectedRange sqref="I53:I57" name="Range26_60"/>
    <protectedRange sqref="J56" name="Range27_77"/>
    <protectedRange sqref="J56" name="Range1_54"/>
    <protectedRange sqref="J56" name="Range26_61"/>
    <protectedRange sqref="L53:L57" name="Range27_78"/>
    <protectedRange sqref="L53:L57" name="Range1_8_1_10"/>
    <protectedRange sqref="L53:L57" name="Range28_16"/>
    <protectedRange sqref="E58:E62" name="Range1_9_2_1_1_16"/>
    <protectedRange sqref="G58:G62" name="Range27_79"/>
    <protectedRange sqref="G58:G62" name="Range1_55"/>
    <protectedRange sqref="G58:G62" name="Range26_62"/>
    <protectedRange sqref="H58:H62" name="Range27_80"/>
    <protectedRange sqref="H58:H62" name="Range1_56"/>
    <protectedRange sqref="H58:H62" name="Range26_63"/>
    <protectedRange sqref="I58:I62" name="Range27_81"/>
    <protectedRange sqref="I58:I62" name="Range1_57"/>
    <protectedRange sqref="I58:I62" name="Range26_64"/>
    <protectedRange sqref="J58:J62" name="Range27_82"/>
    <protectedRange sqref="J58:J62" name="Range1_58"/>
    <protectedRange sqref="J58:J62" name="Range26_65"/>
    <protectedRange sqref="L58:L62" name="Range27_83"/>
    <protectedRange sqref="L58:L62" name="Range1_8_1_11"/>
    <protectedRange sqref="L58:L62" name="Range28_17"/>
    <protectedRange sqref="E63:E64" name="Range1_9_2_1_1_17"/>
    <protectedRange sqref="G63:G64" name="Range27_84"/>
    <protectedRange sqref="G63:G64" name="Range1_59"/>
    <protectedRange sqref="G63:G64" name="Range26_66"/>
    <protectedRange sqref="H63:H64" name="Range27_85"/>
    <protectedRange sqref="H63:H64" name="Range1_60"/>
    <protectedRange sqref="H63:H64" name="Range26_67"/>
    <protectedRange sqref="I63:I64" name="Range27_86"/>
    <protectedRange sqref="I63:I64" name="Range1_61"/>
    <protectedRange sqref="I63:I64" name="Range26_68"/>
    <protectedRange sqref="J63:J64" name="Range27_87"/>
    <protectedRange sqref="J63:J64" name="Range1_62"/>
    <protectedRange sqref="J63:J64" name="Range26_69"/>
    <protectedRange sqref="L63:L64" name="Range27_88"/>
    <protectedRange sqref="L63:L64" name="Range1_8_1_12"/>
    <protectedRange sqref="L63:L64" name="Range28_18"/>
    <protectedRange sqref="E65:E66" name="Range1_9_2_1_1_18"/>
    <protectedRange sqref="G65:G66" name="Range27_89"/>
    <protectedRange sqref="G65:G66" name="Range1_63"/>
    <protectedRange sqref="G65:G66" name="Range26_70"/>
    <protectedRange sqref="H65:H66" name="Range27_90"/>
    <protectedRange sqref="H65:H66" name="Range1_64"/>
    <protectedRange sqref="H65:H66" name="Range26_71"/>
    <protectedRange sqref="I65:I66" name="Range27_91"/>
    <protectedRange sqref="I65:I66" name="Range1_65"/>
    <protectedRange sqref="I65:I66" name="Range26_72"/>
    <protectedRange sqref="J65:J66" name="Range27_92"/>
    <protectedRange sqref="J65:J66" name="Range1_66"/>
    <protectedRange sqref="J65:J66" name="Range26_73"/>
    <protectedRange sqref="L65:L66" name="Range27_93"/>
    <protectedRange sqref="L65:L66" name="Range1_8_1_13"/>
    <protectedRange sqref="L65:L66" name="Range28_19"/>
    <protectedRange sqref="E70:E73" name="Range1_9_2_1_1_19"/>
    <protectedRange sqref="G70:G73" name="Range27_94"/>
    <protectedRange sqref="G70:G73" name="Range1_67"/>
    <protectedRange sqref="G70:G73" name="Range26_74"/>
    <protectedRange sqref="H70:H73" name="Range27_95"/>
    <protectedRange sqref="H70:H73" name="Range1_68"/>
    <protectedRange sqref="H70:H73" name="Range26_75"/>
    <protectedRange sqref="I70:I73" name="Range27_96"/>
    <protectedRange sqref="I70:I73" name="Range1_69"/>
    <protectedRange sqref="I70:I73" name="Range26_76"/>
    <protectedRange sqref="J70:J73" name="Range27_97"/>
    <protectedRange sqref="J70:J73" name="Range1_70"/>
    <protectedRange sqref="J70:J73" name="Range26_77"/>
    <protectedRange sqref="L70:L73" name="Range27_98"/>
    <protectedRange sqref="L70:L73" name="Range1_8_1_14"/>
    <protectedRange sqref="L70:L73" name="Range28_20"/>
    <protectedRange sqref="E74:E75" name="Range1_9_2_1_1_20"/>
    <protectedRange sqref="G74:G75" name="Range27_99"/>
    <protectedRange sqref="G74:G75" name="Range1_71"/>
    <protectedRange sqref="G74:G75" name="Range26_78"/>
    <protectedRange sqref="H74" name="Range1_72"/>
    <protectedRange sqref="H75" name="Range1_8_1_15"/>
    <protectedRange sqref="H74:H75" name="Range26_79"/>
    <protectedRange sqref="I74:I75" name="Range1_4_2_1_4"/>
    <protectedRange sqref="I74:I75" name="Range26_80"/>
    <protectedRange sqref="J74:J75" name="Range1_73"/>
    <protectedRange sqref="J74:J75" name="Range26_81"/>
    <protectedRange sqref="L75" name="Range1_8_10"/>
    <protectedRange sqref="L74" name="Range1_8_1_16"/>
    <protectedRange sqref="L74:L75" name="Range28_21"/>
    <protectedRange sqref="E76" name="Range1_9_2_1_1_12_1"/>
    <protectedRange sqref="G76" name="Range27_55_1"/>
    <protectedRange sqref="G76" name="Range1_39"/>
    <protectedRange sqref="G76" name="Range26_44_1"/>
    <protectedRange sqref="H76" name="Range27_56_1"/>
    <protectedRange sqref="H76" name="Range1_40_1"/>
    <protectedRange sqref="H76" name="Range26_45_1"/>
    <protectedRange sqref="I76" name="Range27_57_1"/>
    <protectedRange sqref="I76" name="Range1_41_1"/>
    <protectedRange sqref="I76" name="Range26_46_1"/>
    <protectedRange sqref="J76" name="Range27_58_1"/>
    <protectedRange sqref="J76" name="Range1_42_1"/>
    <protectedRange sqref="J76" name="Range26_47_1"/>
    <protectedRange sqref="L76" name="Range27_59_1"/>
    <protectedRange sqref="L76" name="Range1_8_1_10_1"/>
    <protectedRange sqref="E77:E79" name="Range1_9_2_1_1_14_1"/>
    <protectedRange sqref="G77:G79" name="Range27_60_1"/>
    <protectedRange sqref="G77:G79" name="Range1_43_1"/>
    <protectedRange sqref="G77:G79" name="Range26_48_1"/>
    <protectedRange sqref="H77:H79" name="Range27_61_1"/>
    <protectedRange sqref="H77:H79" name="Range1_44_1"/>
    <protectedRange sqref="H77:H79" name="Range26_49_1"/>
    <protectedRange sqref="I77:I79" name="Range27_62_1"/>
    <protectedRange sqref="I77:I79" name="Range1_45_1"/>
    <protectedRange sqref="I77:I79" name="Range26_50_1"/>
    <protectedRange sqref="J77:J79" name="Range27_63_1"/>
    <protectedRange sqref="J77:J79" name="Range1_46_1"/>
    <protectedRange sqref="J77:J79" name="Range26_51_1"/>
    <protectedRange sqref="L77:L79" name="Range27_64_1"/>
    <protectedRange sqref="L77:L79" name="Range1_8_1_11_1"/>
    <protectedRange sqref="E80:E83" name="Range1_9_2_1_1_15_1"/>
    <protectedRange sqref="G80:G83" name="Range27_65_1"/>
    <protectedRange sqref="G80:G83" name="Range1_47_1"/>
    <protectedRange sqref="G80:G83" name="Range26_52_1"/>
    <protectedRange sqref="H80:H83" name="Range27_66"/>
    <protectedRange sqref="H80:H83" name="Range1_48_1"/>
    <protectedRange sqref="H80:H83" name="Range26_53_1"/>
    <protectedRange sqref="I80:I83" name="Range27_67_1"/>
    <protectedRange sqref="I80:I83" name="Range1_49_1"/>
    <protectedRange sqref="I80:I83" name="Range26_54_1"/>
    <protectedRange sqref="J80:J83" name="Range27_68_1"/>
    <protectedRange sqref="J80:J83" name="Range1_50_1"/>
    <protectedRange sqref="J80:J83" name="Range26_55_1"/>
    <protectedRange sqref="L80:L83" name="Range27_69_1"/>
    <protectedRange sqref="L80:L83" name="Range1_8_1_12_1"/>
    <protectedRange sqref="E84:E85" name="Range1_9_2_1_1_16_1"/>
    <protectedRange sqref="G84:G85" name="Range27_70_1"/>
    <protectedRange sqref="G84:G85" name="Range1_51_1"/>
    <protectedRange sqref="G84:G85" name="Range26_56_1"/>
    <protectedRange sqref="H84:H85" name="Range27_71_1"/>
    <protectedRange sqref="H84" name="Range1_8_1_13_1"/>
    <protectedRange sqref="H85" name="Range1_6_7"/>
    <protectedRange sqref="H84:H85" name="Range26_57_1"/>
    <protectedRange sqref="I84:I85" name="Range27_72_1"/>
    <protectedRange sqref="I84" name="Range1_4_2_1_2"/>
    <protectedRange sqref="I85" name="Range1_6_8"/>
    <protectedRange sqref="I84:I85" name="Range26_58_1"/>
    <protectedRange sqref="J84:J85" name="Range27_73_1"/>
    <protectedRange sqref="J84:J85" name="Range1_52"/>
    <protectedRange sqref="J84:J85" name="Range26_59"/>
    <protectedRange sqref="L84:L85" name="Range27_74_1"/>
    <protectedRange sqref="L84" name="Range1_8_5"/>
    <protectedRange sqref="L85" name="Range1_6_9"/>
    <protectedRange sqref="E67:E69" name="Range1_9_2_1_1"/>
    <protectedRange sqref="G67:G69" name="Range27_1"/>
    <protectedRange sqref="G67:G69 H124:J124 G128:I128 G129:G130 G131:I134 H137 L137 G138:G139 G144:I150 G152 I151:I152 L152 G154:I156" name="Range1"/>
    <protectedRange sqref="G67:G69 G118:J124 G125:I156" name="Range26"/>
    <protectedRange sqref="H67:H69" name="Range27_2"/>
    <protectedRange sqref="H67:H69" name="Range1_1"/>
    <protectedRange sqref="H67:H69" name="Range26_1"/>
    <protectedRange sqref="I67:I69" name="Range27_3"/>
    <protectedRange sqref="I67:I69" name="Range1_2"/>
    <protectedRange sqref="I67:I69" name="Range26_2"/>
    <protectedRange sqref="J67:J69" name="Range27_4"/>
    <protectedRange sqref="J67:J69" name="Range1_3"/>
    <protectedRange sqref="J67:J69" name="Range26_3"/>
    <protectedRange sqref="L67:L69" name="Range27_5"/>
    <protectedRange sqref="L67:L69" name="Range1_8_1"/>
    <protectedRange sqref="L67:L69" name="Range28"/>
    <protectedRange sqref="E86:E88" name="Range1_9_2_1_1_1"/>
    <protectedRange sqref="G86:G88" name="Range27_6"/>
    <protectedRange sqref="G86 G88" name="Range1_4"/>
    <protectedRange sqref="G87" name="Range1_8"/>
    <protectedRange sqref="G86:G88" name="Range26_4"/>
    <protectedRange sqref="H86:H88" name="Range27_7"/>
    <protectedRange sqref="H86" name="Range1_6"/>
    <protectedRange sqref="H87" name="Range1_8_3"/>
    <protectedRange sqref="H86:H88" name="Range26_5"/>
    <protectedRange sqref="I86:I88" name="Range27_8"/>
    <protectedRange sqref="I87:I88" name="Range1_5"/>
    <protectedRange sqref="I86:I88" name="Range26_6"/>
    <protectedRange sqref="J86:J88" name="Range27_9"/>
    <protectedRange sqref="J86:J88" name="Range1_7"/>
    <protectedRange sqref="J86:J88" name="Range26_7"/>
    <protectedRange sqref="L86:L88" name="Range27_10"/>
    <protectedRange sqref="L88 L86" name="Range1_10"/>
    <protectedRange sqref="L87" name="Range1_8_2"/>
    <protectedRange sqref="L86:L88" name="Range28_1"/>
    <protectedRange sqref="E89:E92" name="Range1_9_2_1_1_2"/>
    <protectedRange sqref="G89:G92" name="Range27_11"/>
    <protectedRange sqref="G89:G92" name="Range1_11"/>
    <protectedRange sqref="G89:G92" name="Range26_8"/>
    <protectedRange sqref="H89:H92" name="Range27_12"/>
    <protectedRange sqref="H89:H92" name="Range1_12"/>
    <protectedRange sqref="H89:H92" name="Range26_9"/>
    <protectedRange sqref="I89:I92" name="Range27_13"/>
    <protectedRange sqref="I89:I92" name="Range1_13"/>
    <protectedRange sqref="I89:I92" name="Range26_10"/>
    <protectedRange sqref="J89:J92" name="Range27_14"/>
    <protectedRange sqref="J89:J92" name="Range1_14"/>
    <protectedRange sqref="J89:J92" name="Range26_11"/>
    <protectedRange sqref="L89:L92" name="Range27_15"/>
    <protectedRange sqref="L89:L92" name="Range1_8_1_1"/>
    <protectedRange sqref="L89:L92" name="Range28_2"/>
    <protectedRange sqref="E93:E95" name="Range1_9_2_1_1_3"/>
    <protectedRange sqref="G93:G95" name="Range27_16"/>
    <protectedRange sqref="G93:G95" name="Range1_15"/>
    <protectedRange sqref="G93:G95" name="Range26_12"/>
    <protectedRange sqref="H93:H95" name="Range27_17"/>
    <protectedRange sqref="H93:H95" name="Range1_16"/>
    <protectedRange sqref="H93:H95" name="Range26_13"/>
    <protectedRange sqref="I93:I95" name="Range27_18"/>
    <protectedRange sqref="I93:I95" name="Range1_17"/>
    <protectedRange sqref="I93:I95" name="Range26_14"/>
    <protectedRange sqref="J93:J95" name="Range27_19"/>
    <protectedRange sqref="J93:J95" name="Range1_18"/>
    <protectedRange sqref="J93:J95" name="Range26_15"/>
    <protectedRange sqref="L93:L95" name="Range27_20"/>
    <protectedRange sqref="L93:L95" name="Range1_8_1_2"/>
    <protectedRange sqref="L93:L95" name="Range28_3"/>
    <protectedRange sqref="E96" name="Range1_9_2_1_1_4"/>
    <protectedRange sqref="G96" name="Range27_21"/>
    <protectedRange sqref="G96" name="Range1_19"/>
    <protectedRange sqref="G96" name="Range26_16"/>
    <protectedRange sqref="H96" name="Range27_22"/>
    <protectedRange sqref="H96" name="Range1_20"/>
    <protectedRange sqref="H96" name="Range26_17"/>
    <protectedRange sqref="I96" name="Range27_23"/>
    <protectedRange sqref="I96" name="Range1_21"/>
    <protectedRange sqref="I96" name="Range26_18"/>
    <protectedRange sqref="J96" name="Range27_24"/>
    <protectedRange sqref="J96" name="Range1_22"/>
    <protectedRange sqref="J96" name="Range26_19"/>
    <protectedRange sqref="L96" name="Range27_25"/>
    <protectedRange sqref="L96" name="Range1_8_1_3"/>
    <protectedRange sqref="L96" name="Range28_4"/>
    <protectedRange sqref="E97:E98" name="Range1_9_2_1_1_5"/>
    <protectedRange sqref="G97:G98" name="Range27_26"/>
    <protectedRange sqref="G97:G98" name="Range1_23"/>
    <protectedRange sqref="G97:G98" name="Range26_20"/>
    <protectedRange sqref="H97:H98" name="Range27_27"/>
    <protectedRange sqref="H97:H98" name="Range1_24"/>
    <protectedRange sqref="H97:H98" name="Range26_21"/>
    <protectedRange sqref="I97:I98" name="Range27_28"/>
    <protectedRange sqref="I97:I98" name="Range1_25"/>
    <protectedRange sqref="I97:I98" name="Range26_22"/>
    <protectedRange sqref="J97:J98" name="Range27_29"/>
    <protectedRange sqref="J97:J98" name="Range1_26"/>
    <protectedRange sqref="J97:J98" name="Range26_23"/>
    <protectedRange sqref="L97:L98" name="Range27_30"/>
    <protectedRange sqref="L97:L98" name="Range1_8_1_4"/>
    <protectedRange sqref="L97:L98" name="Range28_5"/>
    <protectedRange sqref="E99:E100" name="Range1_9_2_1_1_6"/>
    <protectedRange sqref="G99:G100" name="Range27_31"/>
    <protectedRange sqref="G99:G100" name="Range1_27"/>
    <protectedRange sqref="G99:G100" name="Range26_24"/>
    <protectedRange sqref="H99:H100" name="Range27_32"/>
    <protectedRange sqref="H99:H100" name="Range1_28"/>
    <protectedRange sqref="H99:H100" name="Range26_25"/>
    <protectedRange sqref="I99:I100" name="Range27_33"/>
    <protectedRange sqref="I99:I100" name="Range1_29"/>
    <protectedRange sqref="I99:I100" name="Range26_26"/>
    <protectedRange sqref="J99:J100" name="Range27_34"/>
    <protectedRange sqref="J99:J100" name="Range1_30"/>
    <protectedRange sqref="J99:J100" name="Range26_27"/>
    <protectedRange sqref="L99:L100" name="Range27_35"/>
    <protectedRange sqref="L99:L100" name="Range1_8_1_5"/>
    <protectedRange sqref="L99:L100" name="Range28_6"/>
    <protectedRange sqref="E101:E104" name="Range1_9_2_1_1_7"/>
    <protectedRange sqref="G101:G104" name="Range27_36"/>
    <protectedRange sqref="G104" name="Range1_4_1"/>
    <protectedRange sqref="G101" name="Range1_3_1"/>
    <protectedRange sqref="G102" name="Range1_8_4"/>
    <protectedRange sqref="G103" name="Range1_4_2"/>
    <protectedRange sqref="G101:G104" name="Range26_28"/>
    <protectedRange sqref="H101:H104" name="Range27_37"/>
    <protectedRange sqref="H104" name="Range1_31"/>
    <protectedRange sqref="H101" name="Range1_3_2"/>
    <protectedRange sqref="H102:H103" name="Range1_8_6"/>
    <protectedRange sqref="H101:H104" name="Range26_29"/>
    <protectedRange sqref="I101:I104" name="Range27_38"/>
    <protectedRange sqref="I104" name="Range1_4_3"/>
    <protectedRange sqref="I101" name="Range1_3_3"/>
    <protectedRange sqref="I102" name="Range1_8_7"/>
    <protectedRange sqref="I103" name="Range1_4_2_1"/>
    <protectedRange sqref="I101:I104" name="Range26_30"/>
    <protectedRange sqref="J101:J104" name="Range27_39"/>
    <protectedRange sqref="J104" name="Range1_32"/>
    <protectedRange sqref="J101" name="Range1_3_4"/>
    <protectedRange sqref="J102:J103" name="Range1_8_8"/>
    <protectedRange sqref="J101:J104" name="Range26_31"/>
    <protectedRange sqref="L101:L104" name="Range27_40"/>
    <protectedRange sqref="L104" name="Range1_33"/>
    <protectedRange sqref="L101" name="Range1_3_5"/>
    <protectedRange sqref="L102:L103" name="Range1_8_11"/>
    <protectedRange sqref="L101:L104" name="Range28_7"/>
    <protectedRange sqref="E105" name="Range1_9_2_1_1_8"/>
    <protectedRange sqref="G105" name="Range27_41"/>
    <protectedRange sqref="G105" name="Range1_34"/>
    <protectedRange sqref="G105" name="Range26_32"/>
    <protectedRange sqref="H105" name="Range27_42"/>
    <protectedRange sqref="H105" name="Range1_35"/>
    <protectedRange sqref="H105" name="Range26_33"/>
    <protectedRange sqref="I105" name="Range27_43"/>
    <protectedRange sqref="I105" name="Range1_36"/>
    <protectedRange sqref="I105" name="Range26_34"/>
    <protectedRange sqref="J105" name="Range27_44"/>
    <protectedRange sqref="J105" name="Range1_37"/>
    <protectedRange sqref="J105" name="Range26_35"/>
    <protectedRange sqref="L105" name="Range27_45"/>
    <protectedRange sqref="L105" name="Range1_8_1_6"/>
    <protectedRange sqref="L105" name="Range28_8"/>
    <protectedRange sqref="E106:E108" name="Range1_9_2_1_1_9"/>
    <protectedRange sqref="G106:G108" name="Range27_46"/>
    <protectedRange sqref="G106:G107" name="Range1_38"/>
    <protectedRange sqref="G108" name="Range1_8_3_1"/>
    <protectedRange sqref="G106:G108" name="Range26_36"/>
    <protectedRange sqref="H106:H108" name="Range27_47"/>
    <protectedRange sqref="H106" name="Range1_8_1_7"/>
    <protectedRange sqref="H107" name="Range1_6_1"/>
    <protectedRange sqref="H108" name="Range1_8_3_2"/>
    <protectedRange sqref="H106:H108" name="Range26_37"/>
    <protectedRange sqref="I106:I108" name="Range27_48"/>
    <protectedRange sqref="I106" name="Range1_4_2_1_1"/>
    <protectedRange sqref="I107" name="Range1_6_2"/>
    <protectedRange sqref="I108" name="Range1_8_3_3"/>
    <protectedRange sqref="I106:I108" name="Range26_38"/>
    <protectedRange sqref="J106:J108" name="Range27_49"/>
    <protectedRange sqref="J106:J107" name="Range1_74"/>
    <protectedRange sqref="J108" name="Range1_8_3_4"/>
    <protectedRange sqref="J106:J108" name="Range26_39"/>
    <protectedRange sqref="L106:L108" name="Range27_50"/>
    <protectedRange sqref="L106" name="Range1_8_12"/>
    <protectedRange sqref="L107" name="Range1_6_3"/>
    <protectedRange sqref="L108" name="Range1_8_3_5"/>
    <protectedRange sqref="L106:L108" name="Range28_9"/>
    <protectedRange sqref="E109" name="Range1_9_2_1_1_10"/>
    <protectedRange sqref="G109" name="Range27_51"/>
    <protectedRange sqref="G109" name="Range1_75"/>
    <protectedRange sqref="G109" name="Range26_40"/>
    <protectedRange sqref="H109" name="Range27_52"/>
    <protectedRange sqref="H109" name="Range1_76"/>
    <protectedRange sqref="H109" name="Range26_41"/>
    <protectedRange sqref="I109" name="Range27_75"/>
    <protectedRange sqref="I109" name="Range1_77"/>
    <protectedRange sqref="I109" name="Range26_82"/>
    <protectedRange sqref="J109" name="Range1_78"/>
    <protectedRange sqref="J109" name="Range26_83"/>
    <protectedRange sqref="L109" name="Range1_8_1_17"/>
    <protectedRange sqref="L109" name="Range28_10"/>
    <protectedRange sqref="E110" name="Range1_9_2_1_1_21"/>
    <protectedRange sqref="G110" name="Range1_79"/>
    <protectedRange sqref="G110" name="Range26_84"/>
    <protectedRange sqref="H110" name="Range1_8_1_18"/>
    <protectedRange sqref="H110" name="Range26_85"/>
    <protectedRange sqref="I110" name="Range1_4_2_1_5"/>
    <protectedRange sqref="I110" name="Range26_86"/>
    <protectedRange sqref="J110" name="Range1_80"/>
    <protectedRange sqref="J110" name="Range26_87"/>
    <protectedRange sqref="L110" name="Range1_8_13"/>
    <protectedRange sqref="L110" name="Range28_13"/>
    <protectedRange sqref="E111:E112" name="Range1_9_2_1_1_22"/>
    <protectedRange sqref="G111:G112" name="Range1_81"/>
    <protectedRange sqref="G111:G112" name="Range26_88"/>
    <protectedRange sqref="H111:H112" name="Range1_82"/>
    <protectedRange sqref="H111:H112" name="Range26_89"/>
    <protectedRange sqref="I111:I112" name="Range1_83"/>
    <protectedRange sqref="I111:I112" name="Range26_90"/>
    <protectedRange sqref="J111:J112" name="Range1_84"/>
    <protectedRange sqref="J111:J112" name="Range26_91"/>
    <protectedRange sqref="L111:L112" name="Range1_8_1_19"/>
    <protectedRange sqref="L111:L112" name="Range28_22"/>
    <protectedRange sqref="E113" name="Range1_9_2_1_1_23"/>
    <protectedRange sqref="G113" name="Range1_85"/>
    <protectedRange sqref="G113" name="Range26_92"/>
    <protectedRange sqref="H113" name="Range1_8_1_20"/>
    <protectedRange sqref="H113" name="Range26_93"/>
    <protectedRange sqref="I113" name="Range1_4_2_1_6"/>
    <protectedRange sqref="I113" name="Range26_94"/>
    <protectedRange sqref="J113" name="Range1_86"/>
    <protectedRange sqref="J113" name="Range26_95"/>
    <protectedRange sqref="L113" name="Range1_8_14"/>
    <protectedRange sqref="L113" name="Range28_23"/>
    <protectedRange sqref="E114:E117" name="Range1_9_2_1_1_24"/>
    <protectedRange sqref="G114:G117" name="Range1_87"/>
    <protectedRange sqref="G114:G117" name="Range26_96"/>
    <protectedRange sqref="H114:H117" name="Range1_88"/>
    <protectedRange sqref="H114:H117" name="Range26_97"/>
    <protectedRange sqref="I114:I117" name="Range1_89"/>
    <protectedRange sqref="I114:I117" name="Range26_98"/>
    <protectedRange sqref="J114:J117" name="Range1_90"/>
    <protectedRange sqref="J114:J117" name="Range26_99"/>
    <protectedRange sqref="L114:L117" name="Range1_8_1_21"/>
    <protectedRange sqref="L114:L117" name="Range28_24"/>
    <protectedRange sqref="E118" name="Range1_9_2_1_1_25"/>
    <protectedRange sqref="H118" name="Range1_8_3_21"/>
    <protectedRange sqref="J118" name="Range1_8_3_22"/>
    <protectedRange sqref="L118" name="Range1_8_3_23"/>
    <protectedRange sqref="L118" name="Range28_25"/>
    <protectedRange sqref="E119:E121" name="Range1_9_2_1_1_26"/>
    <protectedRange sqref="G119 G121" name="Range1_91"/>
    <protectedRange sqref="G120" name="Range1_8_15"/>
    <protectedRange sqref="H119" name="Range1_6_10"/>
    <protectedRange sqref="H120" name="Range1_8_3_24"/>
    <protectedRange sqref="I120:I121" name="Range1_92"/>
    <protectedRange sqref="J119:J121" name="Range1_93"/>
    <protectedRange sqref="L121 L119" name="Range1_94"/>
    <protectedRange sqref="L120" name="Range1_8_16"/>
    <protectedRange sqref="L119:L121" name="Range28_26"/>
    <protectedRange sqref="E122:E123" name="Range1_9_2_1_1_27"/>
    <protectedRange sqref="G122:G123" name="Range1_95"/>
    <protectedRange sqref="H122:H123" name="Range1_96"/>
    <protectedRange sqref="I122:I123" name="Range1_97"/>
    <protectedRange sqref="J122:J123" name="Range1_98"/>
    <protectedRange sqref="L122:L123" name="Range1_8_1_22"/>
    <protectedRange sqref="L122:L123" name="Range28_27"/>
    <protectedRange sqref="E124" name="Range1_9_2_1_1_28"/>
    <protectedRange sqref="G124" name="Range1_99"/>
    <protectedRange sqref="L124" name="Range1_8_1_23"/>
    <protectedRange sqref="L124" name="Range28_28"/>
    <protectedRange sqref="E125:E127" name="Range1_9_2_1_1_29"/>
    <protectedRange sqref="H127" name="Range1_6_4"/>
    <protectedRange sqref="H126 G125:I125" name="Range1_8_3_6"/>
    <protectedRange sqref="L127" name="Range1_6_5"/>
    <protectedRange sqref="L125:L126" name="Range1_8_3_7"/>
    <protectedRange sqref="L125:L127" name="Range28_29"/>
    <protectedRange sqref="E128" name="Range1_9_2_1_1_30"/>
    <protectedRange sqref="L128" name="Range1_8_1_24"/>
    <protectedRange sqref="L128" name="Range28_30"/>
    <protectedRange sqref="E129:E130" name="Range1_9_2_1_1_31"/>
    <protectedRange sqref="H129" name="Range1_8_1_25"/>
    <protectedRange sqref="I129" name="Range1_4_2_1_7"/>
    <protectedRange sqref="H130:I130" name="Range1_6_6"/>
    <protectedRange sqref="L129" name="Range1_8_17"/>
    <protectedRange sqref="L130" name="Range1_6_11"/>
    <protectedRange sqref="L129:L130" name="Range28_31"/>
    <protectedRange sqref="E131:E134" name="Range1_9_2_1_1_32"/>
    <protectedRange sqref="L131:L134" name="Range1_8_1_26"/>
    <protectedRange sqref="L131:L134" name="Range28_32"/>
    <protectedRange sqref="E135:E137" name="Range1_9_2_1_1_33"/>
    <protectedRange sqref="G137 I137" name="Range1_4_4"/>
    <protectedRange sqref="H136 G135:I135" name="Range1_8_18"/>
    <protectedRange sqref="G136 I136" name="Range1_4_2_2"/>
    <protectedRange sqref="L135:L136" name="Range1_8_19"/>
    <protectedRange sqref="L135:L137" name="Range28_33"/>
    <protectedRange sqref="E138:E140" name="Range1_9_2_1_1_34"/>
    <protectedRange sqref="H138" name="Range1_8_1_27"/>
    <protectedRange sqref="I138" name="Range1_4_2_1_8"/>
    <protectedRange sqref="H139:I139" name="Range1_6_12"/>
    <protectedRange sqref="G140:I140" name="Range1_8_3_8"/>
    <protectedRange sqref="L138" name="Range1_8_20"/>
    <protectedRange sqref="L139" name="Range1_6_13"/>
    <protectedRange sqref="L140" name="Range1_8_3_17"/>
    <protectedRange sqref="L138:L140" name="Range28_34"/>
    <protectedRange sqref="E141:E143" name="Range1_9_2_1_1_35"/>
    <protectedRange sqref="G141:I141" name="Range1_3_6"/>
    <protectedRange sqref="H143 G142:I142" name="Range1_8_21"/>
    <protectedRange sqref="G143 I143" name="Range1_4_2_3"/>
    <protectedRange sqref="L141" name="Range1_3_7"/>
    <protectedRange sqref="L142:L143" name="Range1_8_22"/>
    <protectedRange sqref="L141:L143" name="Range28_35"/>
    <protectedRange sqref="E144:E147" name="Range1_9_2_1_1_36"/>
    <protectedRange sqref="L144:L147" name="Range1_8_1_28"/>
    <protectedRange sqref="L144:L147" name="Range28_36"/>
    <protectedRange sqref="E148:E150" name="Range1_9_2_1_1_37"/>
    <protectedRange sqref="L148:L150" name="Range1_8_1_29"/>
    <protectedRange sqref="L148:L150" name="Range28_37"/>
    <protectedRange sqref="E151:E153" name="Range1_9_2_1_1_38"/>
    <protectedRange sqref="G153:I153" name="Range1_3_8"/>
    <protectedRange sqref="G151" name="Range1_8_23"/>
    <protectedRange sqref="H151" name="Range1_8_3_20"/>
    <protectedRange sqref="L153" name="Range1_3_9"/>
    <protectedRange sqref="L151" name="Range1_8_24"/>
    <protectedRange sqref="L151:L153" name="Range28_38"/>
    <protectedRange sqref="E154" name="Range1_9_2_1_1_39"/>
    <protectedRange sqref="L154" name="Range1_8_1_30"/>
    <protectedRange sqref="L154" name="Range28_39"/>
    <protectedRange sqref="E155:E156" name="Range1_9_2_1_1_40"/>
    <protectedRange sqref="L155:L156" name="Range1_8_1_31"/>
    <protectedRange sqref="L155:L156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zoomScaleNormal="100" workbookViewId="0">
      <pane ySplit="1" topLeftCell="A2" activePane="bottomLeft" state="frozen"/>
      <selection pane="bottomLeft" activeCell="E18" sqref="E18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61" t="s">
        <v>48</v>
      </c>
      <c r="B2" s="66">
        <v>0</v>
      </c>
      <c r="C2" s="62">
        <v>13.9</v>
      </c>
      <c r="D2" s="66">
        <v>0</v>
      </c>
    </row>
    <row r="3" spans="1:4" x14ac:dyDescent="0.2">
      <c r="A3" s="61" t="s">
        <v>49</v>
      </c>
      <c r="B3" s="66">
        <v>0</v>
      </c>
      <c r="C3" s="62">
        <v>9.2100000000000009</v>
      </c>
      <c r="D3" s="66">
        <v>0</v>
      </c>
    </row>
    <row r="4" spans="1:4" x14ac:dyDescent="0.2">
      <c r="A4" s="61" t="s">
        <v>50</v>
      </c>
      <c r="B4" s="66">
        <v>0</v>
      </c>
      <c r="C4" s="62">
        <v>3.18</v>
      </c>
      <c r="D4" s="66">
        <v>0</v>
      </c>
    </row>
    <row r="5" spans="1:4" x14ac:dyDescent="0.2">
      <c r="A5" s="61" t="s">
        <v>51</v>
      </c>
      <c r="B5" s="66">
        <v>0</v>
      </c>
      <c r="C5" s="62">
        <v>359.26</v>
      </c>
      <c r="D5" s="66">
        <v>0</v>
      </c>
    </row>
    <row r="6" spans="1:4" x14ac:dyDescent="0.2">
      <c r="A6" s="61" t="s">
        <v>52</v>
      </c>
      <c r="B6" s="66">
        <v>0</v>
      </c>
      <c r="C6" s="62">
        <v>6.17</v>
      </c>
      <c r="D6" s="66">
        <v>0</v>
      </c>
    </row>
    <row r="7" spans="1:4" x14ac:dyDescent="0.2">
      <c r="A7" s="61" t="s">
        <v>53</v>
      </c>
      <c r="B7" s="66">
        <v>0</v>
      </c>
      <c r="C7" s="62">
        <v>2.0499999999999998</v>
      </c>
      <c r="D7" s="66">
        <v>0</v>
      </c>
    </row>
    <row r="8" spans="1:4" x14ac:dyDescent="0.2">
      <c r="A8" s="61" t="s">
        <v>54</v>
      </c>
      <c r="B8" s="66">
        <v>0</v>
      </c>
      <c r="C8" s="62">
        <v>6.68</v>
      </c>
      <c r="D8" s="66">
        <v>0</v>
      </c>
    </row>
    <row r="9" spans="1:4" x14ac:dyDescent="0.2">
      <c r="A9" s="61" t="s">
        <v>55</v>
      </c>
      <c r="B9" s="66">
        <v>0</v>
      </c>
      <c r="C9" s="62">
        <v>12.28</v>
      </c>
      <c r="D9" s="66">
        <v>0</v>
      </c>
    </row>
    <row r="10" spans="1:4" x14ac:dyDescent="0.2">
      <c r="A10" s="61" t="s">
        <v>56</v>
      </c>
      <c r="B10" s="66">
        <v>0</v>
      </c>
      <c r="C10" s="62">
        <v>23.03</v>
      </c>
      <c r="D10" s="66">
        <v>0</v>
      </c>
    </row>
    <row r="11" spans="1:4" x14ac:dyDescent="0.2">
      <c r="A11" s="61" t="s">
        <v>57</v>
      </c>
      <c r="B11" s="66">
        <v>0</v>
      </c>
      <c r="C11" s="62">
        <v>25.17</v>
      </c>
      <c r="D11" s="66">
        <v>0</v>
      </c>
    </row>
    <row r="12" spans="1:4" x14ac:dyDescent="0.2">
      <c r="A12" s="23"/>
      <c r="C12" s="4"/>
    </row>
    <row r="13" spans="1:4" x14ac:dyDescent="0.2">
      <c r="A13" s="23"/>
      <c r="C13" s="4"/>
    </row>
    <row r="14" spans="1:4" x14ac:dyDescent="0.2">
      <c r="A14" s="23"/>
      <c r="C14" s="4"/>
    </row>
    <row r="15" spans="1:4" x14ac:dyDescent="0.2">
      <c r="A15" s="23"/>
      <c r="C15" s="4"/>
    </row>
    <row r="16" spans="1:4" x14ac:dyDescent="0.2">
      <c r="A16" s="23"/>
      <c r="C16" s="4"/>
    </row>
    <row r="17" spans="1:3" x14ac:dyDescent="0.2">
      <c r="A17" s="23"/>
      <c r="C17" s="4"/>
    </row>
    <row r="18" spans="1:3" x14ac:dyDescent="0.2">
      <c r="A18" s="23"/>
      <c r="C18" s="4"/>
    </row>
    <row r="19" spans="1:3" x14ac:dyDescent="0.2">
      <c r="A19" s="23"/>
      <c r="C19" s="4"/>
    </row>
    <row r="20" spans="1:3" x14ac:dyDescent="0.2">
      <c r="A20" s="23"/>
      <c r="C20" s="4"/>
    </row>
    <row r="21" spans="1:3" x14ac:dyDescent="0.2">
      <c r="A21" s="23"/>
      <c r="C21" s="4"/>
    </row>
    <row r="22" spans="1:3" x14ac:dyDescent="0.2">
      <c r="A22" s="23"/>
      <c r="C22" s="4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3" ht="15" x14ac:dyDescent="0.25">
      <c r="A33" s="23"/>
      <c r="C33"/>
    </row>
    <row r="34" spans="1:3" ht="15" x14ac:dyDescent="0.25">
      <c r="A34" s="23"/>
      <c r="C34"/>
    </row>
    <row r="35" spans="1:3" ht="15" x14ac:dyDescent="0.25">
      <c r="A35" s="23"/>
      <c r="C35"/>
    </row>
    <row r="36" spans="1:3" ht="15" x14ac:dyDescent="0.25">
      <c r="A36" s="23"/>
      <c r="C36"/>
    </row>
    <row r="37" spans="1:3" ht="15" x14ac:dyDescent="0.25">
      <c r="A37" s="23"/>
      <c r="C37"/>
    </row>
    <row r="38" spans="1:3" ht="15" x14ac:dyDescent="0.25">
      <c r="A38" s="23"/>
      <c r="C38"/>
    </row>
    <row r="39" spans="1:3" ht="15" x14ac:dyDescent="0.25">
      <c r="A39" s="23"/>
      <c r="C39"/>
    </row>
    <row r="40" spans="1:3" ht="15" x14ac:dyDescent="0.25">
      <c r="A40" s="23"/>
      <c r="C40"/>
    </row>
    <row r="41" spans="1:3" ht="15" x14ac:dyDescent="0.25">
      <c r="A41" s="23"/>
      <c r="C41"/>
    </row>
    <row r="42" spans="1:3" ht="15" x14ac:dyDescent="0.25">
      <c r="A42" s="23"/>
      <c r="C42"/>
    </row>
    <row r="43" spans="1:3" ht="15" x14ac:dyDescent="0.25">
      <c r="A43" s="23"/>
      <c r="C43"/>
    </row>
    <row r="44" spans="1:3" ht="15" x14ac:dyDescent="0.25">
      <c r="A44" s="23"/>
      <c r="C44"/>
    </row>
    <row r="45" spans="1:3" ht="15" x14ac:dyDescent="0.25">
      <c r="A45" s="23"/>
      <c r="C45"/>
    </row>
    <row r="46" spans="1:3" ht="15" x14ac:dyDescent="0.25">
      <c r="A46" s="23"/>
      <c r="C46"/>
    </row>
    <row r="47" spans="1:3" ht="15" x14ac:dyDescent="0.25">
      <c r="A47" s="23"/>
      <c r="C47"/>
    </row>
    <row r="48" spans="1:3" ht="15" x14ac:dyDescent="0.25">
      <c r="A48" s="23"/>
      <c r="C48"/>
    </row>
    <row r="49" spans="1:3" ht="15" x14ac:dyDescent="0.25">
      <c r="A49" s="23"/>
      <c r="C49"/>
    </row>
    <row r="50" spans="1:3" ht="15" x14ac:dyDescent="0.25">
      <c r="A50" s="23"/>
      <c r="C50"/>
    </row>
    <row r="51" spans="1:3" ht="15" x14ac:dyDescent="0.25">
      <c r="A51" s="23"/>
      <c r="C51"/>
    </row>
    <row r="52" spans="1:3" ht="15" x14ac:dyDescent="0.25">
      <c r="A52" s="23"/>
      <c r="C52"/>
    </row>
    <row r="53" spans="1:3" ht="15" x14ac:dyDescent="0.25">
      <c r="A53" s="23"/>
      <c r="C53"/>
    </row>
    <row r="54" spans="1:3" ht="15" x14ac:dyDescent="0.25">
      <c r="A54" s="23"/>
      <c r="C54"/>
    </row>
    <row r="55" spans="1:3" ht="15" x14ac:dyDescent="0.25">
      <c r="A55" s="23"/>
      <c r="C55"/>
    </row>
    <row r="56" spans="1:3" ht="15" x14ac:dyDescent="0.25">
      <c r="A56" s="23"/>
      <c r="C56"/>
    </row>
    <row r="57" spans="1:3" ht="15" x14ac:dyDescent="0.25">
      <c r="A57" s="23"/>
      <c r="C57"/>
    </row>
    <row r="58" spans="1:3" ht="15" x14ac:dyDescent="0.25">
      <c r="A58" s="23"/>
      <c r="C58"/>
    </row>
    <row r="59" spans="1:3" ht="15" x14ac:dyDescent="0.25">
      <c r="A59" s="23"/>
      <c r="C59"/>
    </row>
    <row r="60" spans="1:3" ht="15" x14ac:dyDescent="0.25">
      <c r="A60" s="23"/>
      <c r="C60"/>
    </row>
    <row r="61" spans="1:3" ht="15" x14ac:dyDescent="0.25">
      <c r="A61" s="23"/>
      <c r="C61"/>
    </row>
    <row r="62" spans="1:3" ht="15" x14ac:dyDescent="0.25">
      <c r="A62" s="23"/>
      <c r="C62"/>
    </row>
    <row r="63" spans="1:3" ht="15" x14ac:dyDescent="0.25">
      <c r="A63" s="23"/>
      <c r="C63"/>
    </row>
    <row r="64" spans="1:3" ht="15" x14ac:dyDescent="0.25">
      <c r="A64" s="23"/>
      <c r="C64"/>
    </row>
    <row r="65" spans="1:5" ht="15" x14ac:dyDescent="0.25">
      <c r="A65" s="23"/>
      <c r="C65"/>
    </row>
    <row r="66" spans="1:5" ht="15" x14ac:dyDescent="0.25">
      <c r="A66" s="23"/>
      <c r="C66"/>
    </row>
    <row r="67" spans="1:5" ht="15" x14ac:dyDescent="0.25">
      <c r="A67" s="23"/>
      <c r="C67"/>
    </row>
    <row r="68" spans="1:5" ht="15" x14ac:dyDescent="0.25">
      <c r="A68" s="23"/>
      <c r="C68"/>
    </row>
    <row r="69" spans="1:5" ht="15" x14ac:dyDescent="0.25">
      <c r="A69" s="23"/>
      <c r="C69"/>
    </row>
    <row r="70" spans="1:5" ht="15" x14ac:dyDescent="0.25">
      <c r="A70" s="23"/>
      <c r="C70"/>
    </row>
    <row r="71" spans="1:5" ht="15" x14ac:dyDescent="0.25">
      <c r="A71" s="23"/>
      <c r="C71"/>
    </row>
    <row r="72" spans="1:5" ht="15" x14ac:dyDescent="0.25">
      <c r="A72" s="23"/>
      <c r="C72"/>
    </row>
    <row r="73" spans="1:5" ht="15" x14ac:dyDescent="0.25">
      <c r="A73" s="23"/>
      <c r="C73"/>
    </row>
    <row r="74" spans="1:5" ht="15" x14ac:dyDescent="0.25">
      <c r="A74" s="23"/>
      <c r="C74"/>
      <c r="E74"/>
    </row>
    <row r="75" spans="1:5" ht="15" x14ac:dyDescent="0.25">
      <c r="A75" s="23"/>
      <c r="C75"/>
      <c r="E75"/>
    </row>
    <row r="76" spans="1:5" ht="15" x14ac:dyDescent="0.25">
      <c r="A76" s="23"/>
      <c r="C76"/>
      <c r="E76"/>
    </row>
    <row r="77" spans="1:5" ht="15" x14ac:dyDescent="0.25">
      <c r="A77" s="23"/>
      <c r="C77"/>
    </row>
    <row r="78" spans="1:5" ht="15" x14ac:dyDescent="0.25">
      <c r="A78" s="23"/>
      <c r="C78"/>
    </row>
    <row r="79" spans="1:5" ht="15" x14ac:dyDescent="0.25">
      <c r="A79" s="23"/>
      <c r="C79"/>
    </row>
    <row r="80" spans="1:5" x14ac:dyDescent="0.2">
      <c r="A80" s="23"/>
    </row>
    <row r="81" spans="1:1" x14ac:dyDescent="0.2">
      <c r="A81" s="23"/>
    </row>
    <row r="82" spans="1:1" x14ac:dyDescent="0.2">
      <c r="A82" s="23"/>
    </row>
    <row r="83" spans="1:1" x14ac:dyDescent="0.2">
      <c r="A83" s="23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2020-09-24T06:53:48Z</dcterms:modified>
</cp:coreProperties>
</file>