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__Solver__" sheetId="1" r:id="rId3"/>
    <sheet state="hidden" name="__RiskSolver__" sheetId="2" r:id="rId4"/>
    <sheet state="visible" name="Product Mix" sheetId="3" r:id="rId5"/>
    <sheet state="visible" name="Transportation" sheetId="4" r:id="rId6"/>
    <sheet state="visible" name="FANG" sheetId="5" r:id="rId7"/>
    <sheet state="visible" name="Markowitz Portfolio Model" sheetId="6" r:id="rId8"/>
  </sheets>
  <definedNames/>
  <calcPr/>
</workbook>
</file>

<file path=xl/sharedStrings.xml><?xml version="1.0" encoding="utf-8"?>
<sst xmlns="http://schemas.openxmlformats.org/spreadsheetml/2006/main" count="100" uniqueCount="63">
  <si>
    <t>2018531528080261985</t>
  </si>
  <si>
    <t>t3CZUc4Qy3UagYN</t>
  </si>
  <si>
    <t>Basketball</t>
  </si>
  <si>
    <t>Running</t>
  </si>
  <si>
    <t>Tennis</t>
  </si>
  <si>
    <t>Production Quantity</t>
  </si>
  <si>
    <t>Profit Per Unit</t>
  </si>
  <si>
    <t>Total Profit</t>
  </si>
  <si>
    <t>Raw Materials</t>
  </si>
  <si>
    <t>Usage</t>
  </si>
  <si>
    <t>On Hand</t>
  </si>
  <si>
    <t>Canvas</t>
  </si>
  <si>
    <t>OGM=</t>
  </si>
  <si>
    <t>M2EE</t>
  </si>
  <si>
    <t>Labor Hours</t>
  </si>
  <si>
    <t>RB1zamVTBGBVAnlRS2hiRB1zamVSGGFVAmVRS2liRB1zbWBPB2FVAnlQ</t>
  </si>
  <si>
    <t>Rubber</t>
  </si>
  <si>
    <t>Machine Hours</t>
  </si>
  <si>
    <t>RB1zamVTBGBVAnlRS2hiRB1zamVSGGFVAmVRS2liRB1zbWBPB2FVAnlR</t>
  </si>
  <si>
    <t>RwI=</t>
  </si>
  <si>
    <t>RwA=</t>
  </si>
  <si>
    <t>RwdyaQ==</t>
  </si>
  <si>
    <t>RwBx</t>
  </si>
  <si>
    <t>What production quantities maximize profit?</t>
  </si>
  <si>
    <t>Basketball=3000</t>
  </si>
  <si>
    <t>Running=4500</t>
  </si>
  <si>
    <t>Total Food</t>
  </si>
  <si>
    <t>Tennis=0</t>
  </si>
  <si>
    <t>From</t>
  </si>
  <si>
    <t>Amount</t>
  </si>
  <si>
    <t>Demand</t>
  </si>
  <si>
    <t>Shipped</t>
  </si>
  <si>
    <t>Oakland</t>
  </si>
  <si>
    <t>Sacramento</t>
  </si>
  <si>
    <t>by Camp</t>
  </si>
  <si>
    <t>To</t>
  </si>
  <si>
    <t>90210 Camp</t>
  </si>
  <si>
    <t>"The Valley" Camp</t>
  </si>
  <si>
    <t>Cucamonga Camp</t>
  </si>
  <si>
    <t>La Brea Tar Pits Camp</t>
  </si>
  <si>
    <t xml:space="preserve">Totals </t>
  </si>
  <si>
    <t>Total</t>
  </si>
  <si>
    <t>Supplies available</t>
  </si>
  <si>
    <t>Shipping</t>
  </si>
  <si>
    <t>Costs</t>
  </si>
  <si>
    <t>Shipping Costs/Ton</t>
  </si>
  <si>
    <t xml:space="preserve"> Determine the most cost effective allocation of food to the camps?</t>
  </si>
  <si>
    <t>5 tons form Oakland to Cucamonga, 20 tons from Oakland to La Brea Tar Pits</t>
  </si>
  <si>
    <t>10 tons from Sacramento to 90210, 5 tons from Sacramento to The Valley and 5 tons from Sacramento to Cucamonga</t>
  </si>
  <si>
    <t>Desired Return</t>
  </si>
  <si>
    <t>AMZN</t>
  </si>
  <si>
    <t>FB</t>
  </si>
  <si>
    <t>GOOG</t>
  </si>
  <si>
    <t>NFLX</t>
  </si>
  <si>
    <t>Expected Return</t>
  </si>
  <si>
    <t>Portfolio %</t>
  </si>
  <si>
    <t>Variance Terms</t>
  </si>
  <si>
    <t>Variance</t>
  </si>
  <si>
    <t>RMSE</t>
  </si>
  <si>
    <t>Return Terms</t>
  </si>
  <si>
    <t>Return</t>
  </si>
  <si>
    <t>What is the Portfolio with a desired return of 50%?</t>
  </si>
  <si>
    <t>43% of AMZN, 23% of FB, 19% of GOOG, 15% of NFLX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</si>
</sst>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\$#,##0_);&quot;($&quot;#,##0\)"/>
    <numFmt numFmtId="166" formatCode="&quot;$&quot;#,##0"/>
    <numFmt numFmtId="167" formatCode="#,##0_);\(#,##0\)"/>
    <numFmt numFmtId="168" formatCode="0.0%"/>
    <numFmt numFmtId="169" formatCode="m/d/yyyy"/>
  </numFmts>
  <fonts count="17">
    <font>
      <sz val="10.0"/>
      <color rgb="FF000000"/>
      <name val="Arial"/>
    </font>
    <font/>
    <font>
      <name val="Arial"/>
    </font>
    <font>
      <color rgb="FF000000"/>
      <name val="Inherit"/>
    </font>
    <font>
      <b/>
      <name val="Arial"/>
    </font>
    <font>
      <sz val="9.0"/>
      <name val="Arial"/>
    </font>
    <font>
      <b/>
      <sz val="9.0"/>
      <name val="Arial"/>
    </font>
    <font>
      <b/>
      <u/>
      <name val="Arial"/>
    </font>
    <font>
      <color rgb="FF000000"/>
      <name val="Arial"/>
    </font>
    <font>
      <sz val="12.0"/>
      <name val="Arial"/>
    </font>
    <font>
      <color rgb="FF000000"/>
      <name val="&quot;Open Sans&quot;"/>
    </font>
    <font>
      <b/>
    </font>
    <font>
      <b/>
      <sz val="12.0"/>
      <name val="Arial"/>
    </font>
    <font>
      <sz val="12.0"/>
      <color rgb="FF000000"/>
      <name val="Arial"/>
    </font>
    <font>
      <b/>
      <sz val="11.0"/>
      <color rgb="FF000000"/>
      <name val="Calibri"/>
    </font>
    <font>
      <sz val="12.0"/>
      <color rgb="FF000000"/>
      <name val="新細明體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</fills>
  <borders count="6">
    <border/>
    <border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000000"/>
      </bottom>
    </border>
    <border>
      <right style="thin">
        <color rgb="FFCCCCCC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1" numFmtId="165" xfId="0" applyFont="1" applyNumberFormat="1"/>
    <xf borderId="0" fillId="0" fontId="2" numFmtId="165" xfId="0" applyAlignment="1" applyFont="1" applyNumberFormat="1">
      <alignment horizontal="center" vertical="bottom"/>
    </xf>
    <xf borderId="0" fillId="0" fontId="5" numFmtId="165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4" fontId="6" numFmtId="165" xfId="0" applyAlignment="1" applyFill="1" applyFont="1" applyNumberFormat="1">
      <alignment horizontal="center" vertical="bottom"/>
    </xf>
    <xf borderId="0" fillId="0" fontId="6" numFmtId="165" xfId="0" applyAlignment="1" applyFont="1" applyNumberFormat="1">
      <alignment horizontal="center" vertical="bottom"/>
    </xf>
    <xf borderId="0" fillId="0" fontId="1" numFmtId="166" xfId="0" applyFont="1" applyNumberFormat="1"/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1" numFmtId="10" xfId="0" applyFont="1" applyNumberFormat="1"/>
    <xf borderId="0" fillId="0" fontId="5" numFmtId="0" xfId="0" applyAlignment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5" fontId="8" numFmtId="167" xfId="0" applyAlignment="1" applyFill="1" applyFont="1" applyNumberForma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center" readingOrder="0" shrinkToFit="0" vertical="bottom" wrapText="0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readingOrder="0" vertical="bottom"/>
    </xf>
    <xf borderId="0" fillId="0" fontId="11" numFmtId="0" xfId="0" applyFont="1"/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9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3" fontId="9" numFmtId="0" xfId="0" applyAlignment="1" applyFont="1">
      <alignment horizontal="center" readingOrder="0" vertical="bottom"/>
    </xf>
    <xf borderId="0" fillId="2" fontId="12" numFmtId="0" xfId="0" applyAlignment="1" applyFont="1">
      <alignment horizontal="center" vertical="bottom"/>
    </xf>
    <xf borderId="0" fillId="5" fontId="9" numFmtId="0" xfId="0" applyAlignment="1" applyFont="1">
      <alignment horizontal="center" vertical="bottom"/>
    </xf>
    <xf borderId="0" fillId="3" fontId="9" numFmtId="0" xfId="0" applyAlignment="1" applyFont="1">
      <alignment readingOrder="0" vertical="bottom"/>
    </xf>
    <xf borderId="0" fillId="5" fontId="9" numFmtId="0" xfId="0" applyAlignment="1" applyFont="1">
      <alignment horizontal="right" vertical="bottom"/>
    </xf>
    <xf borderId="0" fillId="5" fontId="13" numFmtId="0" xfId="0" applyAlignment="1" applyFont="1">
      <alignment horizontal="center" readingOrder="0" vertical="bottom"/>
    </xf>
    <xf borderId="0" fillId="6" fontId="12" numFmtId="166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horizontal="left" readingOrder="0"/>
    </xf>
    <xf borderId="0" fillId="2" fontId="3" numFmtId="164" xfId="0" applyAlignment="1" applyFont="1" applyNumberFormat="1">
      <alignment horizontal="center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5" fontId="2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vertical="bottom"/>
    </xf>
    <xf borderId="1" fillId="0" fontId="14" numFmtId="0" xfId="0" applyAlignment="1" applyBorder="1" applyFont="1">
      <alignment horizontal="center" vertical="bottom"/>
    </xf>
    <xf borderId="0" fillId="0" fontId="4" numFmtId="168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3" fontId="2" numFmtId="4" xfId="0" applyAlignment="1" applyFont="1" applyNumberFormat="1">
      <alignment horizontal="center" readingOrder="0" vertical="bottom"/>
    </xf>
    <xf borderId="0" fillId="5" fontId="4" numFmtId="4" xfId="0" applyAlignment="1" applyFont="1" applyNumberFormat="1">
      <alignment horizontal="center" readingOrder="0" vertical="bottom"/>
    </xf>
    <xf borderId="0" fillId="0" fontId="2" numFmtId="10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center" vertical="bottom"/>
    </xf>
    <xf borderId="0" fillId="6" fontId="4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0" fillId="0" fontId="13" numFmtId="0" xfId="0" applyAlignment="1" applyFont="1">
      <alignment horizontal="right" vertical="bottom"/>
    </xf>
    <xf borderId="5" fillId="0" fontId="13" numFmtId="0" xfId="0" applyAlignment="1" applyBorder="1" applyFont="1">
      <alignment horizontal="right" vertical="bottom"/>
    </xf>
    <xf borderId="5" fillId="0" fontId="13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3" fillId="0" fontId="13" numFmtId="0" xfId="0" applyAlignment="1" applyBorder="1" applyFont="1">
      <alignment horizontal="right" vertical="bottom"/>
    </xf>
    <xf borderId="4" fillId="0" fontId="13" numFmtId="0" xfId="0" applyAlignment="1" applyBorder="1" applyFont="1">
      <alignment horizontal="right" vertical="bottom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0" fontId="16" numFmtId="16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Daily Percentage Change in Closing Stock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FANG!$F$2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FANG!$A$4:$A$353</c:f>
            </c:strRef>
          </c:cat>
          <c:val>
            <c:numRef>
              <c:f>FANG!$F$3:$F$354</c:f>
            </c:numRef>
          </c:val>
          <c:smooth val="0"/>
        </c:ser>
        <c:ser>
          <c:idx val="1"/>
          <c:order val="1"/>
          <c:tx>
            <c:strRef>
              <c:f>FANG!$G$2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FANG!$A$4:$A$353</c:f>
            </c:strRef>
          </c:cat>
          <c:val>
            <c:numRef>
              <c:f>FANG!$G$3:$G$354</c:f>
            </c:numRef>
          </c:val>
          <c:smooth val="0"/>
        </c:ser>
        <c:ser>
          <c:idx val="2"/>
          <c:order val="2"/>
          <c:tx>
            <c:strRef>
              <c:f>FANG!$H$2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FANG!$A$4:$A$353</c:f>
            </c:strRef>
          </c:cat>
          <c:val>
            <c:numRef>
              <c:f>FANG!$H$3:$H$354</c:f>
            </c:numRef>
          </c:val>
          <c:smooth val="0"/>
        </c:ser>
        <c:ser>
          <c:idx val="3"/>
          <c:order val="3"/>
          <c:tx>
            <c:strRef>
              <c:f>FANG!$I$2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FANG!$A$4:$A$353</c:f>
            </c:strRef>
          </c:cat>
          <c:val>
            <c:numRef>
              <c:f>FANG!$I$3:$I$354</c:f>
            </c:numRef>
          </c:val>
          <c:smooth val="0"/>
        </c:ser>
        <c:axId val="440712834"/>
        <c:axId val="1680521845"/>
      </c:lineChart>
      <c:catAx>
        <c:axId val="440712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80521845"/>
      </c:catAx>
      <c:valAx>
        <c:axId val="1680521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Percentage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071283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Stock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FANG!$B$1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FANG!$A$2:$A$353</c:f>
            </c:strRef>
          </c:cat>
          <c:val>
            <c:numRef>
              <c:f>FANG!$B$2:$B$353</c:f>
            </c:numRef>
          </c:val>
          <c:smooth val="0"/>
        </c:ser>
        <c:ser>
          <c:idx val="1"/>
          <c:order val="1"/>
          <c:tx>
            <c:strRef>
              <c:f>FANG!$C$1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FANG!$A$2:$A$353</c:f>
            </c:strRef>
          </c:cat>
          <c:val>
            <c:numRef>
              <c:f>FANG!$C$2:$C$353</c:f>
            </c:numRef>
          </c:val>
          <c:smooth val="0"/>
        </c:ser>
        <c:ser>
          <c:idx val="2"/>
          <c:order val="2"/>
          <c:tx>
            <c:strRef>
              <c:f>FANG!$D$1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FANG!$A$2:$A$353</c:f>
            </c:strRef>
          </c:cat>
          <c:val>
            <c:numRef>
              <c:f>FANG!$D$2:$D$353</c:f>
            </c:numRef>
          </c:val>
          <c:smooth val="0"/>
        </c:ser>
        <c:ser>
          <c:idx val="3"/>
          <c:order val="3"/>
          <c:tx>
            <c:strRef>
              <c:f>FANG!$E$1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FANG!$A$2:$A$353</c:f>
            </c:strRef>
          </c:cat>
          <c:val>
            <c:numRef>
              <c:f>FANG!$E$2:$E$353</c:f>
            </c:numRef>
          </c:val>
          <c:smooth val="0"/>
        </c:ser>
        <c:axId val="639787190"/>
        <c:axId val="889421278"/>
      </c:lineChart>
      <c:catAx>
        <c:axId val="639787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89421278"/>
      </c:catAx>
      <c:valAx>
        <c:axId val="889421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Price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39787190"/>
      </c:valAx>
    </c:plotArea>
    <c:legend>
      <c:legendPos val="r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219075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295275</xdr:colOff>
      <xdr:row>18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b">
        <f>'Markowitz Portfolio Model'!G9 &gt;= 'Markowitz Portfolio Model'!G9</f>
        <v>1</v>
      </c>
      <c r="C1" t="b">
        <f>'Markowitz Portfolio Model'!G9 &lt;= 'Markowitz Portfolio Model'!G9</f>
        <v>1</v>
      </c>
      <c r="D1" s="1" t="s">
        <v>1</v>
      </c>
      <c r="J1" s="3">
        <v>1.0</v>
      </c>
    </row>
    <row r="2">
      <c r="A2" s="10">
        <f>Max('Product Mix'!A6)</f>
        <v>70500</v>
      </c>
      <c r="B2" t="str">
        <f>Max('Copy of Problem A - Product Mix'!A6)</f>
        <v>#REF!</v>
      </c>
      <c r="C2" s="10">
        <f>Max('Product Mix'!A6)</f>
        <v>70500</v>
      </c>
      <c r="D2" t="str">
        <f>Min(Blending!A7)</f>
        <v>#REF!</v>
      </c>
      <c r="E2" s="17">
        <f>Min(Transportation!G13)</f>
        <v>11000</v>
      </c>
      <c r="F2" s="21">
        <f>Min('Markowitz Portfolio Model'!G7)</f>
        <v>0.0001728182463</v>
      </c>
    </row>
    <row r="3">
      <c r="A3" t="str">
        <f>'Product Mix'!C2:E2</f>
        <v>#VALUE!</v>
      </c>
      <c r="B3" t="str">
        <f>'Copy of Problem A - Product Mix'!B2:D2</f>
        <v>#REF!</v>
      </c>
      <c r="C3">
        <f>'Product Mix'!C2:E2</f>
        <v>3000</v>
      </c>
      <c r="D3" t="str">
        <f>Blending!B2:E2</f>
        <v>#REF!</v>
      </c>
      <c r="E3" t="str">
        <f>Transportation!B4:C7</f>
        <v>#VALUE!</v>
      </c>
      <c r="F3" t="str">
        <f>'Markowitz Portfolio Model'!B5:E5</f>
        <v>#VALUE!</v>
      </c>
    </row>
    <row r="4">
      <c r="A4" s="1" t="s">
        <v>12</v>
      </c>
      <c r="B4" s="1" t="s">
        <v>12</v>
      </c>
      <c r="C4" s="1" t="s">
        <v>13</v>
      </c>
      <c r="D4" s="1" t="s">
        <v>12</v>
      </c>
      <c r="E4" s="1" t="s">
        <v>12</v>
      </c>
      <c r="F4" s="1" t="s">
        <v>13</v>
      </c>
    </row>
    <row r="5">
      <c r="A5" s="25" t="s">
        <v>15</v>
      </c>
      <c r="B5" s="25" t="s">
        <v>18</v>
      </c>
    </row>
    <row r="6">
      <c r="A6" s="1" t="s">
        <v>19</v>
      </c>
      <c r="B6" s="1" t="s">
        <v>19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A7" t="str">
        <f>'Product Mix'!C2:E2 &lt;= 0</f>
        <v>#VALUE!</v>
      </c>
      <c r="B7" t="str">
        <f>'Copy of Problem A - Product Mix'!B2:D2 &lt;= 0</f>
        <v>#REF!</v>
      </c>
      <c r="C7" t="b">
        <f>'Product Mix'!C2:E2 &lt;= 0</f>
        <v>0</v>
      </c>
      <c r="D7" t="str">
        <f>Blending!B2:E2 &lt;= 0</f>
        <v>#REF!</v>
      </c>
      <c r="E7" t="str">
        <f>Transportation!B4:C7 &lt;= 0</f>
        <v>#VALUE!</v>
      </c>
      <c r="F7" t="str">
        <f>'Markowitz Portfolio Model'!B5:E5 &lt;= 0</f>
        <v>#VALUE!</v>
      </c>
    </row>
    <row r="8">
      <c r="A8" t="str">
        <f>'Product Mix'!G10:G13 &lt;= 'Product Mix'!I10:I13</f>
        <v>#VALUE!</v>
      </c>
      <c r="B8" t="str">
        <f>'Copy of Problem A - Product Mix'!E14:E17 &lt;= 'Copy of Problem A - Product Mix'!G14:G17</f>
        <v>#REF!</v>
      </c>
      <c r="C8" t="str">
        <f>'Product Mix'!G10:G13 &lt;= 'Product Mix'!I10:I13</f>
        <v>#VALUE!</v>
      </c>
      <c r="D8" t="str">
        <f>Blending!F13:F15 &lt;= Blending!H13:H15</f>
        <v>#REF!</v>
      </c>
      <c r="E8" t="str">
        <f>'Transportation'!B4:C7 &lt;= </f>
        <v>#ERROR!</v>
      </c>
      <c r="F8" t="b">
        <f>'Markowitz Portfolio Model'!G9 &lt;= 'Markowitz Portfolio Model'!B1</f>
        <v>1</v>
      </c>
    </row>
    <row r="9">
      <c r="E9" t="str">
        <f>Transportation!B9:C9 &lt;= Transportation!B11:C11</f>
        <v>#VALUE!</v>
      </c>
      <c r="F9" t="b">
        <f>'Markowitz Portfolio Model'!F5 &lt;= 1</f>
        <v>1</v>
      </c>
    </row>
    <row r="10">
      <c r="E10" t="str">
        <f>Transportation!E4:E7 &lt;= Transportation!G4:G7</f>
        <v>#VALUE!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T1">
        <f>SUM(2,3)</f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14.57"/>
    <col customWidth="1" min="4" max="4" width="20.86"/>
    <col customWidth="1" min="5" max="5" width="14.57"/>
    <col customWidth="1" min="6" max="6" width="10.0"/>
    <col customWidth="1" min="7" max="7" width="6.43"/>
    <col customWidth="1" min="8" max="8" width="4.57"/>
    <col customWidth="1" min="9" max="9" width="8.43"/>
    <col customWidth="1" min="11" max="12" width="16.43"/>
  </cols>
  <sheetData>
    <row r="1">
      <c r="A1" s="2"/>
      <c r="B1" s="2"/>
      <c r="C1" s="4" t="s">
        <v>2</v>
      </c>
      <c r="D1" s="4" t="s">
        <v>3</v>
      </c>
      <c r="E1" s="4" t="s">
        <v>4</v>
      </c>
      <c r="F1" s="5"/>
      <c r="G1" s="6"/>
      <c r="H1" s="2"/>
      <c r="I1" s="2"/>
    </row>
    <row r="2">
      <c r="A2" s="5" t="s">
        <v>5</v>
      </c>
      <c r="B2" s="5"/>
      <c r="C2" s="7">
        <v>2999.99999999999</v>
      </c>
      <c r="D2" s="7">
        <v>4500.0</v>
      </c>
      <c r="E2" s="7">
        <v>0.0</v>
      </c>
      <c r="F2" s="8"/>
      <c r="G2" s="6"/>
      <c r="H2" s="2"/>
      <c r="I2" s="2"/>
    </row>
    <row r="3">
      <c r="A3" s="5" t="s">
        <v>6</v>
      </c>
      <c r="B3" s="5"/>
      <c r="C3" s="9">
        <v>10.0</v>
      </c>
      <c r="D3" s="9">
        <v>9.0</v>
      </c>
      <c r="E3" s="9">
        <v>7.0</v>
      </c>
      <c r="F3" s="11"/>
      <c r="G3" s="6"/>
      <c r="H3" s="2"/>
      <c r="I3" s="2"/>
      <c r="K3" s="12"/>
      <c r="L3" s="12"/>
    </row>
    <row r="4">
      <c r="A4" s="2"/>
      <c r="B4" s="2"/>
      <c r="C4" s="13"/>
      <c r="D4" s="13"/>
      <c r="E4" s="13"/>
      <c r="F4" s="13"/>
      <c r="G4" s="6"/>
      <c r="H4" s="2"/>
      <c r="I4" s="2"/>
    </row>
    <row r="5">
      <c r="A5" s="14" t="s">
        <v>7</v>
      </c>
      <c r="B5" s="14"/>
      <c r="C5" s="13"/>
      <c r="D5" s="13"/>
      <c r="E5" s="13"/>
      <c r="F5" s="13"/>
      <c r="G5" s="6"/>
      <c r="H5" s="2"/>
      <c r="I5" s="2"/>
      <c r="K5" s="8"/>
      <c r="L5" s="8"/>
    </row>
    <row r="6">
      <c r="A6" s="15">
        <f>sumproduct(C2:F2,C3:F3)</f>
        <v>70500</v>
      </c>
      <c r="B6" s="16"/>
      <c r="C6" s="13"/>
      <c r="D6" s="13"/>
      <c r="E6" s="13"/>
      <c r="F6" s="13"/>
      <c r="G6" s="6"/>
      <c r="H6" s="2"/>
      <c r="I6" s="2"/>
    </row>
    <row r="7">
      <c r="A7" s="13"/>
      <c r="B7" s="13"/>
      <c r="C7" s="13"/>
      <c r="D7" s="13"/>
      <c r="E7" s="13"/>
      <c r="F7" s="13"/>
      <c r="G7" s="6"/>
      <c r="H7" s="2"/>
      <c r="I7" s="2"/>
      <c r="K7" s="8"/>
      <c r="L7" s="8"/>
    </row>
    <row r="8">
      <c r="A8" s="2"/>
      <c r="B8" s="2"/>
      <c r="C8" s="5"/>
      <c r="D8" s="5"/>
      <c r="E8" s="5"/>
      <c r="F8" s="5"/>
      <c r="G8" s="6"/>
      <c r="H8" s="2"/>
      <c r="I8" s="2"/>
    </row>
    <row r="9">
      <c r="A9" s="18" t="s">
        <v>8</v>
      </c>
      <c r="B9" s="18"/>
      <c r="C9" s="4" t="s">
        <v>2</v>
      </c>
      <c r="D9" s="4" t="s">
        <v>3</v>
      </c>
      <c r="E9" s="4" t="s">
        <v>4</v>
      </c>
      <c r="F9" s="19"/>
      <c r="G9" s="6" t="s">
        <v>9</v>
      </c>
      <c r="H9" s="2"/>
      <c r="I9" s="2" t="s">
        <v>10</v>
      </c>
    </row>
    <row r="10">
      <c r="A10" s="20" t="s">
        <v>11</v>
      </c>
      <c r="B10" s="20"/>
      <c r="C10" s="4">
        <v>2.0</v>
      </c>
      <c r="D10" s="4">
        <v>1.0</v>
      </c>
      <c r="E10" s="4">
        <v>1.0</v>
      </c>
      <c r="F10" s="22"/>
      <c r="G10" s="23">
        <f t="shared" ref="G10:G13" si="1">sumproduct(C10:F10,$C$2:$F$2)</f>
        <v>10500</v>
      </c>
      <c r="H10" s="2"/>
      <c r="I10" s="24">
        <v>12000.0</v>
      </c>
    </row>
    <row r="11">
      <c r="A11" s="20" t="s">
        <v>14</v>
      </c>
      <c r="B11" s="20"/>
      <c r="C11" s="4">
        <v>4.0</v>
      </c>
      <c r="D11" s="4">
        <v>2.0</v>
      </c>
      <c r="E11" s="4">
        <v>2.0</v>
      </c>
      <c r="F11" s="22"/>
      <c r="G11" s="23">
        <f t="shared" si="1"/>
        <v>21000</v>
      </c>
      <c r="H11" s="2"/>
      <c r="I11" s="24">
        <v>21000.0</v>
      </c>
    </row>
    <row r="12">
      <c r="A12" s="20" t="s">
        <v>16</v>
      </c>
      <c r="B12" s="20"/>
      <c r="C12" s="4">
        <v>2.0</v>
      </c>
      <c r="D12" s="4">
        <v>1.0</v>
      </c>
      <c r="E12" s="4">
        <v>2.0</v>
      </c>
      <c r="F12" s="22"/>
      <c r="G12" s="23">
        <f t="shared" si="1"/>
        <v>10500</v>
      </c>
      <c r="H12" s="2"/>
      <c r="I12" s="24">
        <v>16500.0</v>
      </c>
    </row>
    <row r="13">
      <c r="A13" s="20" t="s">
        <v>17</v>
      </c>
      <c r="B13" s="20"/>
      <c r="C13" s="4">
        <v>2.0</v>
      </c>
      <c r="D13" s="4">
        <v>3.0</v>
      </c>
      <c r="E13" s="4">
        <v>2.0</v>
      </c>
      <c r="F13" s="22"/>
      <c r="G13" s="23">
        <f t="shared" si="1"/>
        <v>19500</v>
      </c>
      <c r="H13" s="2"/>
      <c r="I13" s="24">
        <v>19500.0</v>
      </c>
    </row>
    <row r="14">
      <c r="G14" s="26"/>
    </row>
    <row r="15">
      <c r="G15" s="26"/>
      <c r="N15" s="27"/>
    </row>
    <row r="16">
      <c r="G16" s="26"/>
    </row>
    <row r="17">
      <c r="A17" s="28" t="s">
        <v>23</v>
      </c>
      <c r="D17" s="4" t="s">
        <v>24</v>
      </c>
      <c r="E17" s="4" t="s">
        <v>25</v>
      </c>
      <c r="F17" s="4" t="s">
        <v>27</v>
      </c>
      <c r="G17" s="26"/>
    </row>
    <row r="18">
      <c r="A18" s="30"/>
      <c r="D18" s="8"/>
      <c r="E18" s="8"/>
      <c r="F18" s="8"/>
      <c r="G18" s="26"/>
    </row>
    <row r="19">
      <c r="G19" s="26"/>
    </row>
    <row r="20">
      <c r="G20" s="26"/>
    </row>
    <row r="21">
      <c r="G21" s="26"/>
    </row>
    <row r="22">
      <c r="G22" s="26"/>
    </row>
    <row r="23">
      <c r="G23" s="26"/>
    </row>
    <row r="24">
      <c r="G24" s="26"/>
    </row>
    <row r="25">
      <c r="G25" s="26"/>
    </row>
    <row r="26">
      <c r="G26" s="26"/>
    </row>
    <row r="27">
      <c r="G27" s="26"/>
    </row>
    <row r="28">
      <c r="G28" s="26"/>
    </row>
    <row r="29">
      <c r="G29" s="26"/>
    </row>
    <row r="30">
      <c r="G30" s="26"/>
    </row>
    <row r="31">
      <c r="G31" s="26"/>
    </row>
    <row r="32">
      <c r="G32" s="26"/>
    </row>
    <row r="33">
      <c r="G33" s="26"/>
    </row>
    <row r="34">
      <c r="G34" s="26"/>
    </row>
    <row r="35">
      <c r="G35" s="26"/>
    </row>
    <row r="36">
      <c r="G36" s="26"/>
    </row>
    <row r="37">
      <c r="G37" s="26"/>
    </row>
    <row r="38">
      <c r="G38" s="26"/>
    </row>
    <row r="39">
      <c r="G39" s="26"/>
    </row>
    <row r="40">
      <c r="G40" s="26"/>
    </row>
    <row r="41">
      <c r="G41" s="26"/>
    </row>
    <row r="42">
      <c r="G42" s="26"/>
    </row>
    <row r="43">
      <c r="G43" s="26"/>
    </row>
    <row r="44">
      <c r="G44" s="26"/>
    </row>
    <row r="45">
      <c r="G45" s="26"/>
    </row>
    <row r="46">
      <c r="G46" s="26"/>
    </row>
    <row r="47">
      <c r="G47" s="26"/>
    </row>
    <row r="48">
      <c r="G48" s="26"/>
    </row>
    <row r="49">
      <c r="G49" s="26"/>
    </row>
    <row r="50">
      <c r="G50" s="26"/>
    </row>
    <row r="51">
      <c r="G51" s="26"/>
    </row>
    <row r="52">
      <c r="G52" s="26"/>
    </row>
    <row r="53">
      <c r="G53" s="26"/>
    </row>
    <row r="54">
      <c r="G54" s="26"/>
    </row>
    <row r="55">
      <c r="G55" s="26"/>
    </row>
    <row r="56">
      <c r="G56" s="26"/>
    </row>
    <row r="57">
      <c r="G57" s="26"/>
    </row>
    <row r="58">
      <c r="G58" s="26"/>
    </row>
    <row r="59">
      <c r="G59" s="26"/>
    </row>
    <row r="60">
      <c r="G60" s="26"/>
    </row>
    <row r="61">
      <c r="G61" s="26"/>
    </row>
    <row r="62">
      <c r="G62" s="26"/>
    </row>
    <row r="63">
      <c r="G63" s="26"/>
    </row>
    <row r="64">
      <c r="G64" s="26"/>
    </row>
    <row r="65">
      <c r="G65" s="26"/>
    </row>
    <row r="66">
      <c r="G66" s="26"/>
    </row>
    <row r="67">
      <c r="G67" s="26"/>
    </row>
    <row r="68">
      <c r="G68" s="26"/>
    </row>
    <row r="69">
      <c r="G69" s="26"/>
    </row>
    <row r="70">
      <c r="G70" s="26"/>
    </row>
    <row r="71">
      <c r="G71" s="26"/>
    </row>
    <row r="72">
      <c r="G72" s="26"/>
    </row>
    <row r="73">
      <c r="G73" s="26"/>
    </row>
    <row r="74">
      <c r="G74" s="26"/>
    </row>
    <row r="75">
      <c r="G75" s="26"/>
    </row>
    <row r="76">
      <c r="G76" s="26"/>
    </row>
    <row r="77">
      <c r="G77" s="26"/>
    </row>
    <row r="78">
      <c r="G78" s="26"/>
    </row>
    <row r="79">
      <c r="G79" s="26"/>
    </row>
    <row r="80">
      <c r="G80" s="26"/>
    </row>
    <row r="81">
      <c r="G81" s="26"/>
    </row>
    <row r="82">
      <c r="G82" s="26"/>
    </row>
    <row r="83">
      <c r="G83" s="26"/>
    </row>
    <row r="84">
      <c r="G84" s="26"/>
    </row>
    <row r="85">
      <c r="G85" s="26"/>
    </row>
    <row r="86">
      <c r="G86" s="26"/>
    </row>
    <row r="87">
      <c r="G87" s="26"/>
    </row>
    <row r="88">
      <c r="G88" s="26"/>
    </row>
    <row r="89">
      <c r="G89" s="26"/>
    </row>
    <row r="90">
      <c r="G90" s="26"/>
    </row>
    <row r="91">
      <c r="G91" s="26"/>
    </row>
    <row r="92">
      <c r="G92" s="26"/>
    </row>
    <row r="93">
      <c r="G93" s="26"/>
    </row>
    <row r="94">
      <c r="G94" s="26"/>
    </row>
    <row r="95">
      <c r="G95" s="26"/>
    </row>
    <row r="96">
      <c r="G96" s="26"/>
    </row>
    <row r="97">
      <c r="G97" s="26"/>
    </row>
    <row r="98">
      <c r="G98" s="26"/>
    </row>
    <row r="99">
      <c r="G99" s="26"/>
    </row>
    <row r="100">
      <c r="G100" s="26"/>
    </row>
    <row r="101">
      <c r="G101" s="26"/>
    </row>
    <row r="102">
      <c r="G102" s="26"/>
    </row>
    <row r="103">
      <c r="G103" s="26"/>
    </row>
    <row r="104">
      <c r="G104" s="26"/>
    </row>
    <row r="105">
      <c r="G105" s="26"/>
    </row>
    <row r="106">
      <c r="G106" s="26"/>
    </row>
    <row r="107">
      <c r="G107" s="26"/>
    </row>
    <row r="108">
      <c r="G108" s="26"/>
    </row>
    <row r="109">
      <c r="G109" s="26"/>
    </row>
    <row r="110">
      <c r="G110" s="26"/>
    </row>
    <row r="111">
      <c r="G111" s="26"/>
    </row>
    <row r="112">
      <c r="G112" s="26"/>
    </row>
    <row r="113">
      <c r="G113" s="26"/>
    </row>
    <row r="114">
      <c r="G114" s="26"/>
    </row>
    <row r="115">
      <c r="G115" s="26"/>
    </row>
    <row r="116">
      <c r="G116" s="26"/>
    </row>
    <row r="117">
      <c r="G117" s="26"/>
    </row>
    <row r="118">
      <c r="G118" s="26"/>
    </row>
    <row r="119">
      <c r="G119" s="26"/>
    </row>
    <row r="120">
      <c r="G120" s="26"/>
    </row>
    <row r="121">
      <c r="G121" s="26"/>
    </row>
    <row r="122">
      <c r="G122" s="26"/>
    </row>
    <row r="123">
      <c r="G123" s="26"/>
    </row>
    <row r="124">
      <c r="G124" s="26"/>
    </row>
    <row r="125">
      <c r="G125" s="26"/>
    </row>
    <row r="126">
      <c r="G126" s="26"/>
    </row>
    <row r="127">
      <c r="G127" s="26"/>
    </row>
    <row r="128">
      <c r="G128" s="26"/>
    </row>
    <row r="129">
      <c r="G129" s="26"/>
    </row>
    <row r="130">
      <c r="G130" s="26"/>
    </row>
    <row r="131">
      <c r="G131" s="26"/>
    </row>
    <row r="132">
      <c r="G132" s="26"/>
    </row>
    <row r="133">
      <c r="G133" s="26"/>
    </row>
    <row r="134">
      <c r="G134" s="26"/>
    </row>
    <row r="135">
      <c r="G135" s="26"/>
    </row>
    <row r="136">
      <c r="G136" s="26"/>
    </row>
    <row r="137">
      <c r="G137" s="26"/>
    </row>
    <row r="138">
      <c r="G138" s="26"/>
    </row>
    <row r="139">
      <c r="G139" s="26"/>
    </row>
    <row r="140">
      <c r="G140" s="26"/>
    </row>
    <row r="141">
      <c r="G141" s="26"/>
    </row>
    <row r="142">
      <c r="G142" s="26"/>
    </row>
    <row r="143">
      <c r="G143" s="26"/>
    </row>
    <row r="144">
      <c r="G144" s="26"/>
    </row>
    <row r="145">
      <c r="G145" s="26"/>
    </row>
    <row r="146">
      <c r="G146" s="26"/>
    </row>
    <row r="147">
      <c r="G147" s="26"/>
    </row>
    <row r="148">
      <c r="G148" s="26"/>
    </row>
    <row r="149">
      <c r="G149" s="26"/>
    </row>
    <row r="150">
      <c r="G150" s="26"/>
    </row>
    <row r="151">
      <c r="G151" s="26"/>
    </row>
    <row r="152">
      <c r="G152" s="26"/>
    </row>
    <row r="153">
      <c r="G153" s="26"/>
    </row>
    <row r="154">
      <c r="G154" s="26"/>
    </row>
    <row r="155">
      <c r="G155" s="26"/>
    </row>
    <row r="156">
      <c r="G156" s="26"/>
    </row>
    <row r="157">
      <c r="G157" s="26"/>
    </row>
    <row r="158">
      <c r="G158" s="26"/>
    </row>
    <row r="159">
      <c r="G159" s="26"/>
    </row>
    <row r="160">
      <c r="G160" s="26"/>
    </row>
    <row r="161">
      <c r="G161" s="26"/>
    </row>
    <row r="162">
      <c r="G162" s="26"/>
    </row>
    <row r="163">
      <c r="G163" s="26"/>
    </row>
    <row r="164">
      <c r="G164" s="26"/>
    </row>
    <row r="165">
      <c r="G165" s="26"/>
    </row>
    <row r="166">
      <c r="G166" s="26"/>
    </row>
    <row r="167">
      <c r="G167" s="26"/>
    </row>
    <row r="168">
      <c r="G168" s="26"/>
    </row>
    <row r="169">
      <c r="G169" s="26"/>
    </row>
    <row r="170">
      <c r="G170" s="26"/>
    </row>
    <row r="171">
      <c r="G171" s="26"/>
    </row>
    <row r="172">
      <c r="G172" s="26"/>
    </row>
    <row r="173">
      <c r="G173" s="26"/>
    </row>
    <row r="174">
      <c r="G174" s="26"/>
    </row>
    <row r="175">
      <c r="G175" s="26"/>
    </row>
    <row r="176">
      <c r="G176" s="26"/>
    </row>
    <row r="177">
      <c r="G177" s="26"/>
    </row>
    <row r="178">
      <c r="G178" s="26"/>
    </row>
    <row r="179">
      <c r="G179" s="26"/>
    </row>
    <row r="180">
      <c r="G180" s="26"/>
    </row>
    <row r="181">
      <c r="G181" s="26"/>
    </row>
    <row r="182">
      <c r="G182" s="26"/>
    </row>
    <row r="183">
      <c r="G183" s="26"/>
    </row>
    <row r="184">
      <c r="G184" s="26"/>
    </row>
    <row r="185">
      <c r="G185" s="26"/>
    </row>
    <row r="186">
      <c r="G186" s="26"/>
    </row>
    <row r="187">
      <c r="G187" s="26"/>
    </row>
    <row r="188">
      <c r="G188" s="26"/>
    </row>
    <row r="189">
      <c r="G189" s="26"/>
    </row>
    <row r="190">
      <c r="G190" s="26"/>
    </row>
    <row r="191">
      <c r="G191" s="26"/>
    </row>
    <row r="192">
      <c r="G192" s="26"/>
    </row>
    <row r="193">
      <c r="G193" s="26"/>
    </row>
    <row r="194">
      <c r="G194" s="26"/>
    </row>
    <row r="195">
      <c r="G195" s="26"/>
    </row>
    <row r="196">
      <c r="G196" s="26"/>
    </row>
    <row r="197">
      <c r="G197" s="26"/>
    </row>
    <row r="198">
      <c r="G198" s="26"/>
    </row>
    <row r="199">
      <c r="G199" s="26"/>
    </row>
    <row r="200">
      <c r="G200" s="26"/>
    </row>
    <row r="201">
      <c r="G201" s="26"/>
    </row>
    <row r="202">
      <c r="G202" s="26"/>
    </row>
    <row r="203">
      <c r="G203" s="26"/>
    </row>
    <row r="204">
      <c r="G204" s="26"/>
    </row>
    <row r="205">
      <c r="G205" s="26"/>
    </row>
    <row r="206">
      <c r="G206" s="26"/>
    </row>
    <row r="207">
      <c r="G207" s="26"/>
    </row>
    <row r="208">
      <c r="G208" s="26"/>
    </row>
    <row r="209">
      <c r="G209" s="26"/>
    </row>
    <row r="210">
      <c r="G210" s="26"/>
    </row>
    <row r="211">
      <c r="G211" s="26"/>
    </row>
    <row r="212">
      <c r="G212" s="26"/>
    </row>
    <row r="213">
      <c r="G213" s="26"/>
    </row>
    <row r="214">
      <c r="G214" s="26"/>
    </row>
    <row r="215">
      <c r="G215" s="26"/>
    </row>
    <row r="216">
      <c r="G216" s="26"/>
    </row>
    <row r="217">
      <c r="G217" s="26"/>
    </row>
    <row r="218">
      <c r="G218" s="26"/>
    </row>
    <row r="219">
      <c r="G219" s="26"/>
    </row>
    <row r="220">
      <c r="G220" s="26"/>
    </row>
    <row r="221">
      <c r="G221" s="26"/>
    </row>
    <row r="222">
      <c r="G222" s="26"/>
    </row>
    <row r="223">
      <c r="G223" s="26"/>
    </row>
    <row r="224">
      <c r="G224" s="26"/>
    </row>
    <row r="225">
      <c r="G225" s="26"/>
    </row>
    <row r="226">
      <c r="G226" s="26"/>
    </row>
    <row r="227">
      <c r="G227" s="26"/>
    </row>
    <row r="228">
      <c r="G228" s="26"/>
    </row>
    <row r="229">
      <c r="G229" s="26"/>
    </row>
    <row r="230">
      <c r="G230" s="26"/>
    </row>
    <row r="231">
      <c r="G231" s="26"/>
    </row>
    <row r="232">
      <c r="G232" s="26"/>
    </row>
    <row r="233">
      <c r="G233" s="26"/>
    </row>
    <row r="234">
      <c r="G234" s="26"/>
    </row>
    <row r="235">
      <c r="G235" s="26"/>
    </row>
    <row r="236">
      <c r="G236" s="26"/>
    </row>
    <row r="237">
      <c r="G237" s="26"/>
    </row>
    <row r="238">
      <c r="G238" s="26"/>
    </row>
    <row r="239">
      <c r="G239" s="26"/>
    </row>
    <row r="240">
      <c r="G240" s="26"/>
    </row>
    <row r="241">
      <c r="G241" s="26"/>
    </row>
    <row r="242">
      <c r="G242" s="26"/>
    </row>
    <row r="243">
      <c r="G243" s="26"/>
    </row>
    <row r="244">
      <c r="G244" s="26"/>
    </row>
    <row r="245">
      <c r="G245" s="26"/>
    </row>
    <row r="246">
      <c r="G246" s="26"/>
    </row>
    <row r="247">
      <c r="G247" s="26"/>
    </row>
    <row r="248">
      <c r="G248" s="26"/>
    </row>
    <row r="249">
      <c r="G249" s="26"/>
    </row>
    <row r="250">
      <c r="G250" s="26"/>
    </row>
    <row r="251">
      <c r="G251" s="26"/>
    </row>
    <row r="252">
      <c r="G252" s="26"/>
    </row>
    <row r="253">
      <c r="G253" s="26"/>
    </row>
    <row r="254">
      <c r="G254" s="26"/>
    </row>
    <row r="255">
      <c r="G255" s="26"/>
    </row>
    <row r="256">
      <c r="G256" s="26"/>
    </row>
    <row r="257">
      <c r="G257" s="26"/>
    </row>
    <row r="258">
      <c r="G258" s="26"/>
    </row>
    <row r="259">
      <c r="G259" s="26"/>
    </row>
    <row r="260">
      <c r="G260" s="26"/>
    </row>
    <row r="261">
      <c r="G261" s="26"/>
    </row>
    <row r="262">
      <c r="G262" s="26"/>
    </row>
    <row r="263">
      <c r="G263" s="26"/>
    </row>
    <row r="264">
      <c r="G264" s="26"/>
    </row>
    <row r="265">
      <c r="G265" s="26"/>
    </row>
    <row r="266">
      <c r="G266" s="26"/>
    </row>
    <row r="267">
      <c r="G267" s="26"/>
    </row>
    <row r="268">
      <c r="G268" s="26"/>
    </row>
    <row r="269">
      <c r="G269" s="26"/>
    </row>
    <row r="270">
      <c r="G270" s="26"/>
    </row>
    <row r="271">
      <c r="G271" s="26"/>
    </row>
    <row r="272">
      <c r="G272" s="26"/>
    </row>
    <row r="273">
      <c r="G273" s="26"/>
    </row>
    <row r="274">
      <c r="G274" s="26"/>
    </row>
    <row r="275">
      <c r="G275" s="26"/>
    </row>
    <row r="276">
      <c r="G276" s="26"/>
    </row>
    <row r="277">
      <c r="G277" s="26"/>
    </row>
    <row r="278">
      <c r="G278" s="26"/>
    </row>
    <row r="279">
      <c r="G279" s="26"/>
    </row>
    <row r="280">
      <c r="G280" s="26"/>
    </row>
    <row r="281">
      <c r="G281" s="26"/>
    </row>
    <row r="282">
      <c r="G282" s="26"/>
    </row>
    <row r="283">
      <c r="G283" s="26"/>
    </row>
    <row r="284">
      <c r="G284" s="26"/>
    </row>
    <row r="285">
      <c r="G285" s="26"/>
    </row>
    <row r="286">
      <c r="G286" s="26"/>
    </row>
    <row r="287">
      <c r="G287" s="26"/>
    </row>
    <row r="288">
      <c r="G288" s="26"/>
    </row>
    <row r="289">
      <c r="G289" s="26"/>
    </row>
    <row r="290">
      <c r="G290" s="26"/>
    </row>
    <row r="291">
      <c r="G291" s="26"/>
    </row>
    <row r="292">
      <c r="G292" s="26"/>
    </row>
    <row r="293">
      <c r="G293" s="26"/>
    </row>
    <row r="294">
      <c r="G294" s="26"/>
    </row>
    <row r="295">
      <c r="G295" s="26"/>
    </row>
    <row r="296">
      <c r="G296" s="26"/>
    </row>
    <row r="297">
      <c r="G297" s="26"/>
    </row>
    <row r="298">
      <c r="G298" s="26"/>
    </row>
    <row r="299">
      <c r="G299" s="26"/>
    </row>
    <row r="300">
      <c r="G300" s="26"/>
    </row>
    <row r="301">
      <c r="G301" s="26"/>
    </row>
    <row r="302">
      <c r="G302" s="26"/>
    </row>
    <row r="303">
      <c r="G303" s="26"/>
    </row>
    <row r="304">
      <c r="G304" s="26"/>
    </row>
    <row r="305">
      <c r="G305" s="26"/>
    </row>
    <row r="306">
      <c r="G306" s="26"/>
    </row>
    <row r="307">
      <c r="G307" s="26"/>
    </row>
    <row r="308">
      <c r="G308" s="26"/>
    </row>
    <row r="309">
      <c r="G309" s="26"/>
    </row>
    <row r="310">
      <c r="G310" s="26"/>
    </row>
    <row r="311">
      <c r="G311" s="26"/>
    </row>
    <row r="312">
      <c r="G312" s="26"/>
    </row>
    <row r="313">
      <c r="G313" s="26"/>
    </row>
    <row r="314">
      <c r="G314" s="26"/>
    </row>
    <row r="315">
      <c r="G315" s="26"/>
    </row>
    <row r="316">
      <c r="G316" s="26"/>
    </row>
    <row r="317">
      <c r="G317" s="26"/>
    </row>
    <row r="318">
      <c r="G318" s="26"/>
    </row>
    <row r="319">
      <c r="G319" s="26"/>
    </row>
    <row r="320">
      <c r="G320" s="26"/>
    </row>
    <row r="321">
      <c r="G321" s="26"/>
    </row>
    <row r="322">
      <c r="G322" s="26"/>
    </row>
    <row r="323">
      <c r="G323" s="26"/>
    </row>
    <row r="324">
      <c r="G324" s="26"/>
    </row>
    <row r="325">
      <c r="G325" s="26"/>
    </row>
    <row r="326">
      <c r="G326" s="26"/>
    </row>
    <row r="327">
      <c r="G327" s="26"/>
    </row>
    <row r="328">
      <c r="G328" s="26"/>
    </row>
    <row r="329">
      <c r="G329" s="26"/>
    </row>
    <row r="330">
      <c r="G330" s="26"/>
    </row>
    <row r="331">
      <c r="G331" s="26"/>
    </row>
    <row r="332">
      <c r="G332" s="26"/>
    </row>
    <row r="333">
      <c r="G333" s="26"/>
    </row>
    <row r="334">
      <c r="G334" s="26"/>
    </row>
    <row r="335">
      <c r="G335" s="26"/>
    </row>
    <row r="336">
      <c r="G336" s="26"/>
    </row>
    <row r="337">
      <c r="G337" s="26"/>
    </row>
    <row r="338">
      <c r="G338" s="26"/>
    </row>
    <row r="339">
      <c r="G339" s="26"/>
    </row>
    <row r="340">
      <c r="G340" s="26"/>
    </row>
    <row r="341">
      <c r="G341" s="26"/>
    </row>
    <row r="342">
      <c r="G342" s="26"/>
    </row>
    <row r="343">
      <c r="G343" s="26"/>
    </row>
    <row r="344">
      <c r="G344" s="26"/>
    </row>
    <row r="345">
      <c r="G345" s="26"/>
    </row>
    <row r="346">
      <c r="G346" s="26"/>
    </row>
    <row r="347">
      <c r="G347" s="26"/>
    </row>
    <row r="348">
      <c r="G348" s="26"/>
    </row>
    <row r="349">
      <c r="G349" s="26"/>
    </row>
    <row r="350">
      <c r="G350" s="26"/>
    </row>
    <row r="351">
      <c r="G351" s="26"/>
    </row>
    <row r="352">
      <c r="G352" s="26"/>
    </row>
    <row r="353">
      <c r="G353" s="26"/>
    </row>
    <row r="354">
      <c r="G354" s="26"/>
    </row>
    <row r="355">
      <c r="G355" s="26"/>
    </row>
    <row r="356">
      <c r="G356" s="26"/>
    </row>
    <row r="357">
      <c r="G357" s="26"/>
    </row>
    <row r="358">
      <c r="G358" s="26"/>
    </row>
    <row r="359">
      <c r="G359" s="26"/>
    </row>
    <row r="360">
      <c r="G360" s="26"/>
    </row>
    <row r="361">
      <c r="G361" s="26"/>
    </row>
    <row r="362">
      <c r="G362" s="26"/>
    </row>
    <row r="363">
      <c r="G363" s="26"/>
    </row>
    <row r="364">
      <c r="G364" s="26"/>
    </row>
    <row r="365">
      <c r="G365" s="26"/>
    </row>
    <row r="366">
      <c r="G366" s="26"/>
    </row>
    <row r="367">
      <c r="G367" s="26"/>
    </row>
    <row r="368">
      <c r="G368" s="26"/>
    </row>
    <row r="369">
      <c r="G369" s="26"/>
    </row>
    <row r="370">
      <c r="G370" s="26"/>
    </row>
    <row r="371">
      <c r="G371" s="26"/>
    </row>
    <row r="372">
      <c r="G372" s="26"/>
    </row>
    <row r="373">
      <c r="G373" s="26"/>
    </row>
    <row r="374">
      <c r="G374" s="26"/>
    </row>
    <row r="375">
      <c r="G375" s="26"/>
    </row>
    <row r="376">
      <c r="G376" s="26"/>
    </row>
    <row r="377">
      <c r="G377" s="26"/>
    </row>
    <row r="378">
      <c r="G378" s="26"/>
    </row>
    <row r="379">
      <c r="G379" s="26"/>
    </row>
    <row r="380">
      <c r="G380" s="26"/>
    </row>
    <row r="381">
      <c r="G381" s="26"/>
    </row>
    <row r="382">
      <c r="G382" s="26"/>
    </row>
    <row r="383">
      <c r="G383" s="26"/>
    </row>
    <row r="384">
      <c r="G384" s="26"/>
    </row>
    <row r="385">
      <c r="G385" s="26"/>
    </row>
    <row r="386">
      <c r="G386" s="26"/>
    </row>
    <row r="387">
      <c r="G387" s="26"/>
    </row>
    <row r="388">
      <c r="G388" s="26"/>
    </row>
    <row r="389">
      <c r="G389" s="26"/>
    </row>
    <row r="390">
      <c r="G390" s="26"/>
    </row>
    <row r="391">
      <c r="G391" s="26"/>
    </row>
    <row r="392">
      <c r="G392" s="26"/>
    </row>
    <row r="393">
      <c r="G393" s="26"/>
    </row>
    <row r="394">
      <c r="G394" s="26"/>
    </row>
    <row r="395">
      <c r="G395" s="26"/>
    </row>
    <row r="396">
      <c r="G396" s="26"/>
    </row>
    <row r="397">
      <c r="G397" s="26"/>
    </row>
    <row r="398">
      <c r="G398" s="26"/>
    </row>
    <row r="399">
      <c r="G399" s="26"/>
    </row>
    <row r="400">
      <c r="G400" s="26"/>
    </row>
    <row r="401">
      <c r="G401" s="26"/>
    </row>
    <row r="402">
      <c r="G402" s="26"/>
    </row>
    <row r="403">
      <c r="G403" s="26"/>
    </row>
    <row r="404">
      <c r="G404" s="26"/>
    </row>
    <row r="405">
      <c r="G405" s="26"/>
    </row>
    <row r="406">
      <c r="G406" s="26"/>
    </row>
    <row r="407">
      <c r="G407" s="26"/>
    </row>
    <row r="408">
      <c r="G408" s="26"/>
    </row>
    <row r="409">
      <c r="G409" s="26"/>
    </row>
    <row r="410">
      <c r="G410" s="26"/>
    </row>
    <row r="411">
      <c r="G411" s="26"/>
    </row>
    <row r="412">
      <c r="G412" s="26"/>
    </row>
    <row r="413">
      <c r="G413" s="26"/>
    </row>
    <row r="414">
      <c r="G414" s="26"/>
    </row>
    <row r="415">
      <c r="G415" s="26"/>
    </row>
    <row r="416">
      <c r="G416" s="26"/>
    </row>
    <row r="417">
      <c r="G417" s="26"/>
    </row>
    <row r="418">
      <c r="G418" s="26"/>
    </row>
    <row r="419">
      <c r="G419" s="26"/>
    </row>
    <row r="420">
      <c r="G420" s="26"/>
    </row>
    <row r="421">
      <c r="G421" s="26"/>
    </row>
    <row r="422">
      <c r="G422" s="26"/>
    </row>
    <row r="423">
      <c r="G423" s="26"/>
    </row>
    <row r="424">
      <c r="G424" s="26"/>
    </row>
    <row r="425">
      <c r="G425" s="26"/>
    </row>
    <row r="426">
      <c r="G426" s="26"/>
    </row>
    <row r="427">
      <c r="G427" s="26"/>
    </row>
    <row r="428">
      <c r="G428" s="26"/>
    </row>
    <row r="429">
      <c r="G429" s="26"/>
    </row>
    <row r="430">
      <c r="G430" s="26"/>
    </row>
    <row r="431">
      <c r="G431" s="26"/>
    </row>
    <row r="432">
      <c r="G432" s="26"/>
    </row>
    <row r="433">
      <c r="G433" s="26"/>
    </row>
    <row r="434">
      <c r="G434" s="26"/>
    </row>
    <row r="435">
      <c r="G435" s="26"/>
    </row>
    <row r="436">
      <c r="G436" s="26"/>
    </row>
    <row r="437">
      <c r="G437" s="26"/>
    </row>
    <row r="438">
      <c r="G438" s="26"/>
    </row>
    <row r="439">
      <c r="G439" s="26"/>
    </row>
    <row r="440">
      <c r="G440" s="26"/>
    </row>
    <row r="441">
      <c r="G441" s="26"/>
    </row>
    <row r="442">
      <c r="G442" s="26"/>
    </row>
    <row r="443">
      <c r="G443" s="26"/>
    </row>
    <row r="444">
      <c r="G444" s="26"/>
    </row>
    <row r="445">
      <c r="G445" s="26"/>
    </row>
    <row r="446">
      <c r="G446" s="26"/>
    </row>
    <row r="447">
      <c r="G447" s="26"/>
    </row>
    <row r="448">
      <c r="G448" s="26"/>
    </row>
    <row r="449">
      <c r="G449" s="26"/>
    </row>
    <row r="450">
      <c r="G450" s="26"/>
    </row>
    <row r="451">
      <c r="G451" s="26"/>
    </row>
    <row r="452">
      <c r="G452" s="26"/>
    </row>
    <row r="453">
      <c r="G453" s="26"/>
    </row>
    <row r="454">
      <c r="G454" s="26"/>
    </row>
    <row r="455">
      <c r="G455" s="26"/>
    </row>
    <row r="456">
      <c r="G456" s="26"/>
    </row>
    <row r="457">
      <c r="G457" s="26"/>
    </row>
    <row r="458">
      <c r="G458" s="26"/>
    </row>
    <row r="459">
      <c r="G459" s="26"/>
    </row>
    <row r="460">
      <c r="G460" s="26"/>
    </row>
    <row r="461">
      <c r="G461" s="26"/>
    </row>
    <row r="462">
      <c r="G462" s="26"/>
    </row>
    <row r="463">
      <c r="G463" s="26"/>
    </row>
    <row r="464">
      <c r="G464" s="26"/>
    </row>
    <row r="465">
      <c r="G465" s="26"/>
    </row>
    <row r="466">
      <c r="G466" s="26"/>
    </row>
    <row r="467">
      <c r="G467" s="26"/>
    </row>
    <row r="468">
      <c r="G468" s="26"/>
    </row>
    <row r="469">
      <c r="G469" s="26"/>
    </row>
    <row r="470">
      <c r="G470" s="26"/>
    </row>
    <row r="471">
      <c r="G471" s="26"/>
    </row>
    <row r="472">
      <c r="G472" s="26"/>
    </row>
    <row r="473">
      <c r="G473" s="26"/>
    </row>
    <row r="474">
      <c r="G474" s="26"/>
    </row>
    <row r="475">
      <c r="G475" s="26"/>
    </row>
    <row r="476">
      <c r="G476" s="26"/>
    </row>
    <row r="477">
      <c r="G477" s="26"/>
    </row>
    <row r="478">
      <c r="G478" s="26"/>
    </row>
    <row r="479">
      <c r="G479" s="26"/>
    </row>
    <row r="480">
      <c r="G480" s="26"/>
    </row>
    <row r="481">
      <c r="G481" s="26"/>
    </row>
    <row r="482">
      <c r="G482" s="26"/>
    </row>
    <row r="483">
      <c r="G483" s="26"/>
    </row>
    <row r="484">
      <c r="G484" s="26"/>
    </row>
    <row r="485">
      <c r="G485" s="26"/>
    </row>
    <row r="486">
      <c r="G486" s="26"/>
    </row>
    <row r="487">
      <c r="G487" s="26"/>
    </row>
    <row r="488">
      <c r="G488" s="26"/>
    </row>
    <row r="489">
      <c r="G489" s="26"/>
    </row>
    <row r="490">
      <c r="G490" s="26"/>
    </row>
    <row r="491">
      <c r="G491" s="26"/>
    </row>
    <row r="492">
      <c r="G492" s="26"/>
    </row>
    <row r="493">
      <c r="G493" s="26"/>
    </row>
    <row r="494">
      <c r="G494" s="26"/>
    </row>
    <row r="495">
      <c r="G495" s="26"/>
    </row>
    <row r="496">
      <c r="G496" s="26"/>
    </row>
    <row r="497">
      <c r="G497" s="26"/>
    </row>
    <row r="498">
      <c r="G498" s="26"/>
    </row>
    <row r="499">
      <c r="G499" s="26"/>
    </row>
    <row r="500">
      <c r="G500" s="26"/>
    </row>
    <row r="501">
      <c r="G501" s="26"/>
    </row>
    <row r="502">
      <c r="G502" s="26"/>
    </row>
    <row r="503">
      <c r="G503" s="26"/>
    </row>
    <row r="504">
      <c r="G504" s="26"/>
    </row>
    <row r="505">
      <c r="G505" s="26"/>
    </row>
    <row r="506">
      <c r="G506" s="26"/>
    </row>
    <row r="507">
      <c r="G507" s="26"/>
    </row>
    <row r="508">
      <c r="G508" s="26"/>
    </row>
    <row r="509">
      <c r="G509" s="26"/>
    </row>
    <row r="510">
      <c r="G510" s="26"/>
    </row>
    <row r="511">
      <c r="G511" s="26"/>
    </row>
    <row r="512">
      <c r="G512" s="26"/>
    </row>
    <row r="513">
      <c r="G513" s="26"/>
    </row>
    <row r="514">
      <c r="G514" s="26"/>
    </row>
    <row r="515">
      <c r="G515" s="26"/>
    </row>
    <row r="516">
      <c r="G516" s="26"/>
    </row>
    <row r="517">
      <c r="G517" s="26"/>
    </row>
    <row r="518">
      <c r="G518" s="26"/>
    </row>
    <row r="519">
      <c r="G519" s="26"/>
    </row>
    <row r="520">
      <c r="G520" s="26"/>
    </row>
    <row r="521">
      <c r="G521" s="26"/>
    </row>
    <row r="522">
      <c r="G522" s="26"/>
    </row>
    <row r="523">
      <c r="G523" s="26"/>
    </row>
    <row r="524">
      <c r="G524" s="26"/>
    </row>
    <row r="525">
      <c r="G525" s="26"/>
    </row>
    <row r="526">
      <c r="G526" s="26"/>
    </row>
    <row r="527">
      <c r="G527" s="26"/>
    </row>
    <row r="528">
      <c r="G528" s="26"/>
    </row>
    <row r="529">
      <c r="G529" s="26"/>
    </row>
    <row r="530">
      <c r="G530" s="26"/>
    </row>
    <row r="531">
      <c r="G531" s="26"/>
    </row>
    <row r="532">
      <c r="G532" s="26"/>
    </row>
    <row r="533">
      <c r="G533" s="26"/>
    </row>
    <row r="534">
      <c r="G534" s="26"/>
    </row>
    <row r="535">
      <c r="G535" s="26"/>
    </row>
    <row r="536">
      <c r="G536" s="26"/>
    </row>
    <row r="537">
      <c r="G537" s="26"/>
    </row>
    <row r="538">
      <c r="G538" s="26"/>
    </row>
    <row r="539">
      <c r="G539" s="26"/>
    </row>
    <row r="540">
      <c r="G540" s="26"/>
    </row>
    <row r="541">
      <c r="G541" s="26"/>
    </row>
    <row r="542">
      <c r="G542" s="26"/>
    </row>
    <row r="543">
      <c r="G543" s="26"/>
    </row>
    <row r="544">
      <c r="G544" s="26"/>
    </row>
    <row r="545">
      <c r="G545" s="26"/>
    </row>
    <row r="546">
      <c r="G546" s="26"/>
    </row>
    <row r="547">
      <c r="G547" s="26"/>
    </row>
    <row r="548">
      <c r="G548" s="26"/>
    </row>
    <row r="549">
      <c r="G549" s="26"/>
    </row>
    <row r="550">
      <c r="G550" s="26"/>
    </row>
    <row r="551">
      <c r="G551" s="26"/>
    </row>
    <row r="552">
      <c r="G552" s="26"/>
    </row>
    <row r="553">
      <c r="G553" s="26"/>
    </row>
    <row r="554">
      <c r="G554" s="26"/>
    </row>
    <row r="555">
      <c r="G555" s="26"/>
    </row>
    <row r="556">
      <c r="G556" s="26"/>
    </row>
    <row r="557">
      <c r="G557" s="26"/>
    </row>
    <row r="558">
      <c r="G558" s="26"/>
    </row>
    <row r="559">
      <c r="G559" s="26"/>
    </row>
    <row r="560">
      <c r="G560" s="26"/>
    </row>
    <row r="561">
      <c r="G561" s="26"/>
    </row>
    <row r="562">
      <c r="G562" s="26"/>
    </row>
    <row r="563">
      <c r="G563" s="26"/>
    </row>
    <row r="564">
      <c r="G564" s="26"/>
    </row>
    <row r="565">
      <c r="G565" s="26"/>
    </row>
    <row r="566">
      <c r="G566" s="26"/>
    </row>
    <row r="567">
      <c r="G567" s="26"/>
    </row>
    <row r="568">
      <c r="G568" s="26"/>
    </row>
    <row r="569">
      <c r="G569" s="26"/>
    </row>
    <row r="570">
      <c r="G570" s="26"/>
    </row>
    <row r="571">
      <c r="G571" s="26"/>
    </row>
    <row r="572">
      <c r="G572" s="26"/>
    </row>
    <row r="573">
      <c r="G573" s="26"/>
    </row>
    <row r="574">
      <c r="G574" s="26"/>
    </row>
    <row r="575">
      <c r="G575" s="26"/>
    </row>
    <row r="576">
      <c r="G576" s="26"/>
    </row>
    <row r="577">
      <c r="G577" s="26"/>
    </row>
    <row r="578">
      <c r="G578" s="26"/>
    </row>
    <row r="579">
      <c r="G579" s="26"/>
    </row>
    <row r="580">
      <c r="G580" s="26"/>
    </row>
    <row r="581">
      <c r="G581" s="26"/>
    </row>
    <row r="582">
      <c r="G582" s="26"/>
    </row>
    <row r="583">
      <c r="G583" s="26"/>
    </row>
    <row r="584">
      <c r="G584" s="26"/>
    </row>
    <row r="585">
      <c r="G585" s="26"/>
    </row>
    <row r="586">
      <c r="G586" s="26"/>
    </row>
    <row r="587">
      <c r="G587" s="26"/>
    </row>
    <row r="588">
      <c r="G588" s="26"/>
    </row>
    <row r="589">
      <c r="G589" s="26"/>
    </row>
    <row r="590">
      <c r="G590" s="26"/>
    </row>
    <row r="591">
      <c r="G591" s="26"/>
    </row>
    <row r="592">
      <c r="G592" s="26"/>
    </row>
    <row r="593">
      <c r="G593" s="26"/>
    </row>
    <row r="594">
      <c r="G594" s="26"/>
    </row>
    <row r="595">
      <c r="G595" s="26"/>
    </row>
    <row r="596">
      <c r="G596" s="26"/>
    </row>
    <row r="597">
      <c r="G597" s="26"/>
    </row>
    <row r="598">
      <c r="G598" s="26"/>
    </row>
    <row r="599">
      <c r="G599" s="26"/>
    </row>
    <row r="600">
      <c r="G600" s="26"/>
    </row>
    <row r="601">
      <c r="G601" s="26"/>
    </row>
    <row r="602">
      <c r="G602" s="26"/>
    </row>
    <row r="603">
      <c r="G603" s="26"/>
    </row>
    <row r="604">
      <c r="G604" s="26"/>
    </row>
    <row r="605">
      <c r="G605" s="26"/>
    </row>
    <row r="606">
      <c r="G606" s="26"/>
    </row>
    <row r="607">
      <c r="G607" s="26"/>
    </row>
    <row r="608">
      <c r="G608" s="26"/>
    </row>
    <row r="609">
      <c r="G609" s="26"/>
    </row>
    <row r="610">
      <c r="G610" s="26"/>
    </row>
    <row r="611">
      <c r="G611" s="26"/>
    </row>
    <row r="612">
      <c r="G612" s="26"/>
    </row>
    <row r="613">
      <c r="G613" s="26"/>
    </row>
    <row r="614">
      <c r="G614" s="26"/>
    </row>
    <row r="615">
      <c r="G615" s="26"/>
    </row>
    <row r="616">
      <c r="G616" s="26"/>
    </row>
    <row r="617">
      <c r="G617" s="26"/>
    </row>
    <row r="618">
      <c r="G618" s="26"/>
    </row>
    <row r="619">
      <c r="G619" s="26"/>
    </row>
    <row r="620">
      <c r="G620" s="26"/>
    </row>
    <row r="621">
      <c r="G621" s="26"/>
    </row>
    <row r="622">
      <c r="G622" s="26"/>
    </row>
    <row r="623">
      <c r="G623" s="26"/>
    </row>
    <row r="624">
      <c r="G624" s="26"/>
    </row>
    <row r="625">
      <c r="G625" s="26"/>
    </row>
    <row r="626">
      <c r="G626" s="26"/>
    </row>
    <row r="627">
      <c r="G627" s="26"/>
    </row>
    <row r="628">
      <c r="G628" s="26"/>
    </row>
    <row r="629">
      <c r="G629" s="26"/>
    </row>
    <row r="630">
      <c r="G630" s="26"/>
    </row>
    <row r="631">
      <c r="G631" s="26"/>
    </row>
    <row r="632">
      <c r="G632" s="26"/>
    </row>
    <row r="633">
      <c r="G633" s="26"/>
    </row>
    <row r="634">
      <c r="G634" s="26"/>
    </row>
    <row r="635">
      <c r="G635" s="26"/>
    </row>
    <row r="636">
      <c r="G636" s="26"/>
    </row>
    <row r="637">
      <c r="G637" s="26"/>
    </row>
    <row r="638">
      <c r="G638" s="26"/>
    </row>
    <row r="639">
      <c r="G639" s="26"/>
    </row>
    <row r="640">
      <c r="G640" s="26"/>
    </row>
    <row r="641">
      <c r="G641" s="26"/>
    </row>
    <row r="642">
      <c r="G642" s="26"/>
    </row>
    <row r="643">
      <c r="G643" s="26"/>
    </row>
    <row r="644">
      <c r="G644" s="26"/>
    </row>
    <row r="645">
      <c r="G645" s="26"/>
    </row>
    <row r="646">
      <c r="G646" s="26"/>
    </row>
    <row r="647">
      <c r="G647" s="26"/>
    </row>
    <row r="648">
      <c r="G648" s="26"/>
    </row>
    <row r="649">
      <c r="G649" s="26"/>
    </row>
    <row r="650">
      <c r="G650" s="26"/>
    </row>
    <row r="651">
      <c r="G651" s="26"/>
    </row>
    <row r="652">
      <c r="G652" s="26"/>
    </row>
    <row r="653">
      <c r="G653" s="26"/>
    </row>
    <row r="654">
      <c r="G654" s="26"/>
    </row>
    <row r="655">
      <c r="G655" s="26"/>
    </row>
    <row r="656">
      <c r="G656" s="26"/>
    </row>
    <row r="657">
      <c r="G657" s="26"/>
    </row>
    <row r="658">
      <c r="G658" s="26"/>
    </row>
    <row r="659">
      <c r="G659" s="26"/>
    </row>
    <row r="660">
      <c r="G660" s="26"/>
    </row>
    <row r="661">
      <c r="G661" s="26"/>
    </row>
    <row r="662">
      <c r="G662" s="26"/>
    </row>
    <row r="663">
      <c r="G663" s="26"/>
    </row>
    <row r="664">
      <c r="G664" s="26"/>
    </row>
    <row r="665">
      <c r="G665" s="26"/>
    </row>
    <row r="666">
      <c r="G666" s="26"/>
    </row>
    <row r="667">
      <c r="G667" s="26"/>
    </row>
    <row r="668">
      <c r="G668" s="26"/>
    </row>
    <row r="669">
      <c r="G669" s="26"/>
    </row>
    <row r="670">
      <c r="G670" s="26"/>
    </row>
    <row r="671">
      <c r="G671" s="26"/>
    </row>
    <row r="672">
      <c r="G672" s="26"/>
    </row>
    <row r="673">
      <c r="G673" s="26"/>
    </row>
    <row r="674">
      <c r="G674" s="26"/>
    </row>
    <row r="675">
      <c r="G675" s="26"/>
    </row>
    <row r="676">
      <c r="G676" s="26"/>
    </row>
    <row r="677">
      <c r="G677" s="26"/>
    </row>
    <row r="678">
      <c r="G678" s="26"/>
    </row>
    <row r="679">
      <c r="G679" s="26"/>
    </row>
    <row r="680">
      <c r="G680" s="26"/>
    </row>
    <row r="681">
      <c r="G681" s="26"/>
    </row>
    <row r="682">
      <c r="G682" s="26"/>
    </row>
    <row r="683">
      <c r="G683" s="26"/>
    </row>
    <row r="684">
      <c r="G684" s="26"/>
    </row>
    <row r="685">
      <c r="G685" s="26"/>
    </row>
    <row r="686">
      <c r="G686" s="26"/>
    </row>
    <row r="687">
      <c r="G687" s="26"/>
    </row>
    <row r="688">
      <c r="G688" s="26"/>
    </row>
    <row r="689">
      <c r="G689" s="26"/>
    </row>
    <row r="690">
      <c r="G690" s="26"/>
    </row>
    <row r="691">
      <c r="G691" s="26"/>
    </row>
    <row r="692">
      <c r="G692" s="26"/>
    </row>
    <row r="693">
      <c r="G693" s="26"/>
    </row>
    <row r="694">
      <c r="G694" s="26"/>
    </row>
    <row r="695">
      <c r="G695" s="26"/>
    </row>
    <row r="696">
      <c r="G696" s="26"/>
    </row>
    <row r="697">
      <c r="G697" s="26"/>
    </row>
    <row r="698">
      <c r="G698" s="26"/>
    </row>
    <row r="699">
      <c r="G699" s="26"/>
    </row>
    <row r="700">
      <c r="G700" s="26"/>
    </row>
    <row r="701">
      <c r="G701" s="26"/>
    </row>
    <row r="702">
      <c r="G702" s="26"/>
    </row>
    <row r="703">
      <c r="G703" s="26"/>
    </row>
    <row r="704">
      <c r="G704" s="26"/>
    </row>
    <row r="705">
      <c r="G705" s="26"/>
    </row>
    <row r="706">
      <c r="G706" s="26"/>
    </row>
    <row r="707">
      <c r="G707" s="26"/>
    </row>
    <row r="708">
      <c r="G708" s="26"/>
    </row>
    <row r="709">
      <c r="G709" s="26"/>
    </row>
    <row r="710">
      <c r="G710" s="26"/>
    </row>
    <row r="711">
      <c r="G711" s="26"/>
    </row>
    <row r="712">
      <c r="G712" s="26"/>
    </row>
    <row r="713">
      <c r="G713" s="26"/>
    </row>
    <row r="714">
      <c r="G714" s="26"/>
    </row>
    <row r="715">
      <c r="G715" s="26"/>
    </row>
    <row r="716">
      <c r="G716" s="26"/>
    </row>
    <row r="717">
      <c r="G717" s="26"/>
    </row>
    <row r="718">
      <c r="G718" s="26"/>
    </row>
    <row r="719">
      <c r="G719" s="26"/>
    </row>
    <row r="720">
      <c r="G720" s="26"/>
    </row>
    <row r="721">
      <c r="G721" s="26"/>
    </row>
    <row r="722">
      <c r="G722" s="26"/>
    </row>
    <row r="723">
      <c r="G723" s="26"/>
    </row>
    <row r="724">
      <c r="G724" s="26"/>
    </row>
    <row r="725">
      <c r="G725" s="26"/>
    </row>
    <row r="726">
      <c r="G726" s="26"/>
    </row>
    <row r="727">
      <c r="G727" s="26"/>
    </row>
    <row r="728">
      <c r="G728" s="26"/>
    </row>
    <row r="729">
      <c r="G729" s="26"/>
    </row>
    <row r="730">
      <c r="G730" s="26"/>
    </row>
    <row r="731">
      <c r="G731" s="26"/>
    </row>
    <row r="732">
      <c r="G732" s="26"/>
    </row>
    <row r="733">
      <c r="G733" s="26"/>
    </row>
    <row r="734">
      <c r="G734" s="26"/>
    </row>
    <row r="735">
      <c r="G735" s="26"/>
    </row>
    <row r="736">
      <c r="G736" s="26"/>
    </row>
    <row r="737">
      <c r="G737" s="26"/>
    </row>
    <row r="738">
      <c r="G738" s="26"/>
    </row>
    <row r="739">
      <c r="G739" s="26"/>
    </row>
    <row r="740">
      <c r="G740" s="26"/>
    </row>
    <row r="741">
      <c r="G741" s="26"/>
    </row>
    <row r="742">
      <c r="G742" s="26"/>
    </row>
    <row r="743">
      <c r="G743" s="26"/>
    </row>
    <row r="744">
      <c r="G744" s="26"/>
    </row>
    <row r="745">
      <c r="G745" s="26"/>
    </row>
    <row r="746">
      <c r="G746" s="26"/>
    </row>
    <row r="747">
      <c r="G747" s="26"/>
    </row>
    <row r="748">
      <c r="G748" s="26"/>
    </row>
    <row r="749">
      <c r="G749" s="26"/>
    </row>
    <row r="750">
      <c r="G750" s="26"/>
    </row>
    <row r="751">
      <c r="G751" s="26"/>
    </row>
    <row r="752">
      <c r="G752" s="26"/>
    </row>
    <row r="753">
      <c r="G753" s="26"/>
    </row>
    <row r="754">
      <c r="G754" s="26"/>
    </row>
    <row r="755">
      <c r="G755" s="26"/>
    </row>
    <row r="756">
      <c r="G756" s="26"/>
    </row>
    <row r="757">
      <c r="G757" s="26"/>
    </row>
    <row r="758">
      <c r="G758" s="26"/>
    </row>
    <row r="759">
      <c r="G759" s="26"/>
    </row>
    <row r="760">
      <c r="G760" s="26"/>
    </row>
    <row r="761">
      <c r="G761" s="26"/>
    </row>
    <row r="762">
      <c r="G762" s="26"/>
    </row>
    <row r="763">
      <c r="G763" s="26"/>
    </row>
    <row r="764">
      <c r="G764" s="26"/>
    </row>
    <row r="765">
      <c r="G765" s="26"/>
    </row>
    <row r="766">
      <c r="G766" s="26"/>
    </row>
    <row r="767">
      <c r="G767" s="26"/>
    </row>
    <row r="768">
      <c r="G768" s="26"/>
    </row>
    <row r="769">
      <c r="G769" s="26"/>
    </row>
    <row r="770">
      <c r="G770" s="26"/>
    </row>
    <row r="771">
      <c r="G771" s="26"/>
    </row>
    <row r="772">
      <c r="G772" s="26"/>
    </row>
    <row r="773">
      <c r="G773" s="26"/>
    </row>
    <row r="774">
      <c r="G774" s="26"/>
    </row>
    <row r="775">
      <c r="G775" s="26"/>
    </row>
    <row r="776">
      <c r="G776" s="26"/>
    </row>
    <row r="777">
      <c r="G777" s="26"/>
    </row>
    <row r="778">
      <c r="G778" s="26"/>
    </row>
    <row r="779">
      <c r="G779" s="26"/>
    </row>
    <row r="780">
      <c r="G780" s="26"/>
    </row>
    <row r="781">
      <c r="G781" s="26"/>
    </row>
    <row r="782">
      <c r="G782" s="26"/>
    </row>
    <row r="783">
      <c r="G783" s="26"/>
    </row>
    <row r="784">
      <c r="G784" s="26"/>
    </row>
    <row r="785">
      <c r="G785" s="26"/>
    </row>
    <row r="786">
      <c r="G786" s="26"/>
    </row>
    <row r="787">
      <c r="G787" s="26"/>
    </row>
    <row r="788">
      <c r="G788" s="26"/>
    </row>
    <row r="789">
      <c r="G789" s="26"/>
    </row>
    <row r="790">
      <c r="G790" s="26"/>
    </row>
    <row r="791">
      <c r="G791" s="26"/>
    </row>
    <row r="792">
      <c r="G792" s="26"/>
    </row>
    <row r="793">
      <c r="G793" s="26"/>
    </row>
    <row r="794">
      <c r="G794" s="26"/>
    </row>
    <row r="795">
      <c r="G795" s="26"/>
    </row>
    <row r="796">
      <c r="G796" s="26"/>
    </row>
    <row r="797">
      <c r="G797" s="26"/>
    </row>
    <row r="798">
      <c r="G798" s="26"/>
    </row>
    <row r="799">
      <c r="G799" s="26"/>
    </row>
    <row r="800">
      <c r="G800" s="26"/>
    </row>
    <row r="801">
      <c r="G801" s="26"/>
    </row>
    <row r="802">
      <c r="G802" s="26"/>
    </row>
    <row r="803">
      <c r="G803" s="26"/>
    </row>
    <row r="804">
      <c r="G804" s="26"/>
    </row>
    <row r="805">
      <c r="G805" s="26"/>
    </row>
    <row r="806">
      <c r="G806" s="26"/>
    </row>
    <row r="807">
      <c r="G807" s="26"/>
    </row>
    <row r="808">
      <c r="G808" s="26"/>
    </row>
    <row r="809">
      <c r="G809" s="26"/>
    </row>
    <row r="810">
      <c r="G810" s="26"/>
    </row>
    <row r="811">
      <c r="G811" s="26"/>
    </row>
    <row r="812">
      <c r="G812" s="26"/>
    </row>
    <row r="813">
      <c r="G813" s="26"/>
    </row>
    <row r="814">
      <c r="G814" s="26"/>
    </row>
    <row r="815">
      <c r="G815" s="26"/>
    </row>
    <row r="816">
      <c r="G816" s="26"/>
    </row>
    <row r="817">
      <c r="G817" s="26"/>
    </row>
    <row r="818">
      <c r="G818" s="26"/>
    </row>
    <row r="819">
      <c r="G819" s="26"/>
    </row>
    <row r="820">
      <c r="G820" s="26"/>
    </row>
    <row r="821">
      <c r="G821" s="26"/>
    </row>
    <row r="822">
      <c r="G822" s="26"/>
    </row>
    <row r="823">
      <c r="G823" s="26"/>
    </row>
    <row r="824">
      <c r="G824" s="26"/>
    </row>
    <row r="825">
      <c r="G825" s="26"/>
    </row>
    <row r="826">
      <c r="G826" s="26"/>
    </row>
    <row r="827">
      <c r="G827" s="26"/>
    </row>
    <row r="828">
      <c r="G828" s="26"/>
    </row>
    <row r="829">
      <c r="G829" s="26"/>
    </row>
    <row r="830">
      <c r="G830" s="26"/>
    </row>
    <row r="831">
      <c r="G831" s="26"/>
    </row>
    <row r="832">
      <c r="G832" s="26"/>
    </row>
    <row r="833">
      <c r="G833" s="26"/>
    </row>
    <row r="834">
      <c r="G834" s="26"/>
    </row>
    <row r="835">
      <c r="G835" s="26"/>
    </row>
    <row r="836">
      <c r="G836" s="26"/>
    </row>
    <row r="837">
      <c r="G837" s="26"/>
    </row>
    <row r="838">
      <c r="G838" s="26"/>
    </row>
    <row r="839">
      <c r="G839" s="26"/>
    </row>
    <row r="840">
      <c r="G840" s="26"/>
    </row>
    <row r="841">
      <c r="G841" s="26"/>
    </row>
    <row r="842">
      <c r="G842" s="26"/>
    </row>
    <row r="843">
      <c r="G843" s="26"/>
    </row>
    <row r="844">
      <c r="G844" s="26"/>
    </row>
    <row r="845">
      <c r="G845" s="26"/>
    </row>
    <row r="846">
      <c r="G846" s="26"/>
    </row>
    <row r="847">
      <c r="G847" s="26"/>
    </row>
    <row r="848">
      <c r="G848" s="26"/>
    </row>
    <row r="849">
      <c r="G849" s="26"/>
    </row>
    <row r="850">
      <c r="G850" s="26"/>
    </row>
    <row r="851">
      <c r="G851" s="26"/>
    </row>
    <row r="852">
      <c r="G852" s="26"/>
    </row>
    <row r="853">
      <c r="G853" s="26"/>
    </row>
    <row r="854">
      <c r="G854" s="26"/>
    </row>
    <row r="855">
      <c r="G855" s="26"/>
    </row>
    <row r="856">
      <c r="G856" s="26"/>
    </row>
    <row r="857">
      <c r="G857" s="26"/>
    </row>
    <row r="858">
      <c r="G858" s="26"/>
    </row>
    <row r="859">
      <c r="G859" s="26"/>
    </row>
    <row r="860">
      <c r="G860" s="26"/>
    </row>
    <row r="861">
      <c r="G861" s="26"/>
    </row>
    <row r="862">
      <c r="G862" s="26"/>
    </row>
    <row r="863">
      <c r="G863" s="26"/>
    </row>
    <row r="864">
      <c r="G864" s="26"/>
    </row>
    <row r="865">
      <c r="G865" s="26"/>
    </row>
    <row r="866">
      <c r="G866" s="26"/>
    </row>
    <row r="867">
      <c r="G867" s="26"/>
    </row>
    <row r="868">
      <c r="G868" s="26"/>
    </row>
    <row r="869">
      <c r="G869" s="26"/>
    </row>
    <row r="870">
      <c r="G870" s="26"/>
    </row>
    <row r="871">
      <c r="G871" s="26"/>
    </row>
    <row r="872">
      <c r="G872" s="26"/>
    </row>
    <row r="873">
      <c r="G873" s="26"/>
    </row>
    <row r="874">
      <c r="G874" s="26"/>
    </row>
    <row r="875">
      <c r="G875" s="26"/>
    </row>
    <row r="876">
      <c r="G876" s="26"/>
    </row>
    <row r="877">
      <c r="G877" s="26"/>
    </row>
    <row r="878">
      <c r="G878" s="26"/>
    </row>
    <row r="879">
      <c r="G879" s="26"/>
    </row>
    <row r="880">
      <c r="G880" s="26"/>
    </row>
    <row r="881">
      <c r="G881" s="26"/>
    </row>
    <row r="882">
      <c r="G882" s="26"/>
    </row>
    <row r="883">
      <c r="G883" s="26"/>
    </row>
    <row r="884">
      <c r="G884" s="26"/>
    </row>
    <row r="885">
      <c r="G885" s="26"/>
    </row>
    <row r="886">
      <c r="G886" s="26"/>
    </row>
    <row r="887">
      <c r="G887" s="26"/>
    </row>
    <row r="888">
      <c r="G888" s="26"/>
    </row>
    <row r="889">
      <c r="G889" s="26"/>
    </row>
    <row r="890">
      <c r="G890" s="26"/>
    </row>
    <row r="891">
      <c r="G891" s="26"/>
    </row>
    <row r="892">
      <c r="G892" s="26"/>
    </row>
    <row r="893">
      <c r="G893" s="26"/>
    </row>
    <row r="894">
      <c r="G894" s="26"/>
    </row>
    <row r="895">
      <c r="G895" s="26"/>
    </row>
    <row r="896">
      <c r="G896" s="26"/>
    </row>
    <row r="897">
      <c r="G897" s="26"/>
    </row>
    <row r="898">
      <c r="G898" s="26"/>
    </row>
    <row r="899">
      <c r="G899" s="26"/>
    </row>
    <row r="900">
      <c r="G900" s="26"/>
    </row>
    <row r="901">
      <c r="G901" s="26"/>
    </row>
    <row r="902">
      <c r="G902" s="26"/>
    </row>
    <row r="903">
      <c r="G903" s="26"/>
    </row>
    <row r="904">
      <c r="G904" s="26"/>
    </row>
    <row r="905">
      <c r="G905" s="26"/>
    </row>
    <row r="906">
      <c r="G906" s="26"/>
    </row>
    <row r="907">
      <c r="G907" s="26"/>
    </row>
    <row r="908">
      <c r="G908" s="26"/>
    </row>
    <row r="909">
      <c r="G909" s="26"/>
    </row>
    <row r="910">
      <c r="G910" s="26"/>
    </row>
    <row r="911">
      <c r="G911" s="26"/>
    </row>
    <row r="912">
      <c r="G912" s="26"/>
    </row>
    <row r="913">
      <c r="G913" s="26"/>
    </row>
    <row r="914">
      <c r="G914" s="26"/>
    </row>
    <row r="915">
      <c r="G915" s="26"/>
    </row>
    <row r="916">
      <c r="G916" s="26"/>
    </row>
    <row r="917">
      <c r="G917" s="26"/>
    </row>
    <row r="918">
      <c r="G918" s="26"/>
    </row>
    <row r="919">
      <c r="G919" s="26"/>
    </row>
    <row r="920">
      <c r="G920" s="26"/>
    </row>
    <row r="921">
      <c r="G921" s="26"/>
    </row>
    <row r="922">
      <c r="G922" s="26"/>
    </row>
    <row r="923">
      <c r="G923" s="26"/>
    </row>
    <row r="924">
      <c r="G924" s="26"/>
    </row>
    <row r="925">
      <c r="G925" s="26"/>
    </row>
    <row r="926">
      <c r="G926" s="26"/>
    </row>
    <row r="927">
      <c r="G927" s="26"/>
    </row>
    <row r="928">
      <c r="G928" s="26"/>
    </row>
    <row r="929">
      <c r="G929" s="26"/>
    </row>
    <row r="930">
      <c r="G930" s="26"/>
    </row>
    <row r="931">
      <c r="G931" s="26"/>
    </row>
    <row r="932">
      <c r="G932" s="26"/>
    </row>
    <row r="933">
      <c r="G933" s="26"/>
    </row>
    <row r="934">
      <c r="G934" s="26"/>
    </row>
    <row r="935">
      <c r="G935" s="26"/>
    </row>
    <row r="936">
      <c r="G936" s="26"/>
    </row>
    <row r="937">
      <c r="G937" s="26"/>
    </row>
    <row r="938">
      <c r="G938" s="26"/>
    </row>
    <row r="939">
      <c r="G939" s="26"/>
    </row>
    <row r="940">
      <c r="G940" s="26"/>
    </row>
    <row r="941">
      <c r="G941" s="26"/>
    </row>
    <row r="942">
      <c r="G942" s="26"/>
    </row>
    <row r="943">
      <c r="G943" s="26"/>
    </row>
    <row r="944">
      <c r="G944" s="26"/>
    </row>
    <row r="945">
      <c r="G945" s="26"/>
    </row>
    <row r="946">
      <c r="G946" s="26"/>
    </row>
    <row r="947">
      <c r="G947" s="26"/>
    </row>
    <row r="948">
      <c r="G948" s="26"/>
    </row>
    <row r="949">
      <c r="G949" s="26"/>
    </row>
    <row r="950">
      <c r="G950" s="26"/>
    </row>
    <row r="951">
      <c r="G951" s="26"/>
    </row>
    <row r="952">
      <c r="G952" s="26"/>
    </row>
    <row r="953">
      <c r="G953" s="26"/>
    </row>
    <row r="954">
      <c r="G954" s="26"/>
    </row>
    <row r="955">
      <c r="G955" s="26"/>
    </row>
    <row r="956">
      <c r="G956" s="26"/>
    </row>
    <row r="957">
      <c r="G957" s="26"/>
    </row>
    <row r="958">
      <c r="G958" s="26"/>
    </row>
    <row r="959">
      <c r="G959" s="26"/>
    </row>
    <row r="960">
      <c r="G960" s="26"/>
    </row>
    <row r="961">
      <c r="G961" s="26"/>
    </row>
    <row r="962">
      <c r="G962" s="26"/>
    </row>
    <row r="963">
      <c r="G963" s="26"/>
    </row>
    <row r="964">
      <c r="G964" s="26"/>
    </row>
    <row r="965">
      <c r="G965" s="26"/>
    </row>
    <row r="966">
      <c r="G966" s="26"/>
    </row>
    <row r="967">
      <c r="G967" s="26"/>
    </row>
    <row r="968">
      <c r="G968" s="26"/>
    </row>
    <row r="969">
      <c r="G969" s="26"/>
    </row>
    <row r="970">
      <c r="G970" s="26"/>
    </row>
    <row r="971">
      <c r="G971" s="26"/>
    </row>
    <row r="972">
      <c r="G972" s="26"/>
    </row>
    <row r="973">
      <c r="G973" s="26"/>
    </row>
    <row r="974">
      <c r="G974" s="26"/>
    </row>
    <row r="975">
      <c r="G975" s="26"/>
    </row>
    <row r="976">
      <c r="G976" s="26"/>
    </row>
    <row r="977">
      <c r="G977" s="26"/>
    </row>
    <row r="978">
      <c r="G978" s="26"/>
    </row>
    <row r="979">
      <c r="G979" s="26"/>
    </row>
    <row r="980">
      <c r="G980" s="26"/>
    </row>
    <row r="981">
      <c r="G981" s="26"/>
    </row>
    <row r="982">
      <c r="G982" s="26"/>
    </row>
    <row r="983">
      <c r="G983" s="26"/>
    </row>
    <row r="984">
      <c r="G984" s="26"/>
    </row>
    <row r="985">
      <c r="G985" s="26"/>
    </row>
    <row r="986">
      <c r="G986" s="26"/>
    </row>
    <row r="987">
      <c r="G987" s="26"/>
    </row>
    <row r="988">
      <c r="G988" s="26"/>
    </row>
    <row r="989">
      <c r="G989" s="26"/>
    </row>
    <row r="990">
      <c r="G990" s="26"/>
    </row>
    <row r="991">
      <c r="G991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14"/>
  </cols>
  <sheetData>
    <row r="1">
      <c r="A1" s="29" t="s">
        <v>26</v>
      </c>
      <c r="B1" s="31" t="s">
        <v>28</v>
      </c>
      <c r="C1" s="31" t="s">
        <v>28</v>
      </c>
      <c r="D1" s="32"/>
      <c r="E1" s="31" t="s">
        <v>29</v>
      </c>
      <c r="F1" s="32"/>
      <c r="G1" s="31" t="s">
        <v>30</v>
      </c>
      <c r="H1" s="33"/>
    </row>
    <row r="2">
      <c r="A2" s="32" t="s">
        <v>31</v>
      </c>
      <c r="B2" s="34" t="s">
        <v>32</v>
      </c>
      <c r="C2" s="34" t="s">
        <v>33</v>
      </c>
      <c r="D2" s="32"/>
      <c r="E2" s="31" t="s">
        <v>31</v>
      </c>
      <c r="F2" s="32"/>
      <c r="G2" s="34" t="s">
        <v>34</v>
      </c>
      <c r="H2" s="33"/>
    </row>
    <row r="3">
      <c r="A3" s="32" t="s">
        <v>35</v>
      </c>
      <c r="B3" s="32"/>
      <c r="C3" s="32"/>
      <c r="D3" s="32"/>
      <c r="E3" s="32"/>
      <c r="F3" s="32"/>
      <c r="G3" s="32"/>
      <c r="H3" s="33"/>
    </row>
    <row r="4">
      <c r="A4" s="35" t="s">
        <v>36</v>
      </c>
      <c r="B4" s="36">
        <v>0.0</v>
      </c>
      <c r="C4" s="36">
        <v>10.0</v>
      </c>
      <c r="D4" s="32"/>
      <c r="E4" s="37">
        <f t="shared" ref="E4:E7" si="1">B4+C4</f>
        <v>10</v>
      </c>
      <c r="F4" s="31"/>
      <c r="G4" s="38">
        <v>10.0</v>
      </c>
      <c r="H4" s="33"/>
    </row>
    <row r="5">
      <c r="A5" s="35" t="s">
        <v>37</v>
      </c>
      <c r="B5" s="36">
        <v>0.0</v>
      </c>
      <c r="C5" s="36">
        <v>5.0</v>
      </c>
      <c r="D5" s="32"/>
      <c r="E5" s="37">
        <f t="shared" si="1"/>
        <v>5</v>
      </c>
      <c r="F5" s="31"/>
      <c r="G5" s="38">
        <v>5.0</v>
      </c>
      <c r="H5" s="33"/>
    </row>
    <row r="6">
      <c r="A6" s="35" t="s">
        <v>38</v>
      </c>
      <c r="B6" s="36">
        <v>5.0</v>
      </c>
      <c r="C6" s="36">
        <v>5.0</v>
      </c>
      <c r="D6" s="32"/>
      <c r="E6" s="37">
        <f t="shared" si="1"/>
        <v>10</v>
      </c>
      <c r="F6" s="31"/>
      <c r="G6" s="38">
        <v>10.0</v>
      </c>
      <c r="H6" s="33"/>
    </row>
    <row r="7">
      <c r="A7" s="35" t="s">
        <v>39</v>
      </c>
      <c r="B7" s="39">
        <v>20.0</v>
      </c>
      <c r="C7" s="39">
        <v>0.0</v>
      </c>
      <c r="D7" s="32"/>
      <c r="E7" s="37">
        <f t="shared" si="1"/>
        <v>20</v>
      </c>
      <c r="F7" s="32"/>
      <c r="G7" s="40">
        <v>20.0</v>
      </c>
      <c r="H7" s="33"/>
    </row>
    <row r="8">
      <c r="A8" s="32"/>
      <c r="B8" s="37"/>
      <c r="C8" s="37"/>
      <c r="D8" s="32"/>
      <c r="E8" s="32"/>
      <c r="F8" s="32"/>
      <c r="G8" s="32"/>
      <c r="H8" s="33"/>
    </row>
    <row r="9">
      <c r="A9" s="29" t="s">
        <v>40</v>
      </c>
      <c r="B9" s="37">
        <f t="shared" ref="B9:C9" si="2">sum(B4:B7)</f>
        <v>25</v>
      </c>
      <c r="C9" s="37">
        <f t="shared" si="2"/>
        <v>20</v>
      </c>
      <c r="D9" s="32"/>
      <c r="E9" s="32"/>
      <c r="F9" s="32"/>
      <c r="G9" s="32"/>
      <c r="H9" s="33"/>
    </row>
    <row r="10">
      <c r="A10" s="32"/>
      <c r="B10" s="31"/>
      <c r="C10" s="31"/>
      <c r="D10" s="32"/>
      <c r="E10" s="32"/>
      <c r="F10" s="32"/>
      <c r="G10" s="31" t="s">
        <v>41</v>
      </c>
      <c r="H10" s="33"/>
    </row>
    <row r="11">
      <c r="A11" s="29" t="s">
        <v>42</v>
      </c>
      <c r="B11" s="41">
        <v>25.0</v>
      </c>
      <c r="C11" s="41">
        <v>20.0</v>
      </c>
      <c r="D11" s="32"/>
      <c r="E11" s="32"/>
      <c r="F11" s="32"/>
      <c r="G11" s="31" t="s">
        <v>43</v>
      </c>
      <c r="H11" s="33"/>
    </row>
    <row r="12">
      <c r="A12" s="32"/>
      <c r="B12" s="32"/>
      <c r="C12" s="32"/>
      <c r="D12" s="32"/>
      <c r="E12" s="32"/>
      <c r="F12" s="32"/>
      <c r="G12" s="31" t="s">
        <v>44</v>
      </c>
      <c r="H12" s="33"/>
    </row>
    <row r="13">
      <c r="A13" s="32" t="s">
        <v>45</v>
      </c>
      <c r="B13" s="31" t="s">
        <v>28</v>
      </c>
      <c r="C13" s="31" t="s">
        <v>28</v>
      </c>
      <c r="D13" s="32"/>
      <c r="E13" s="32"/>
      <c r="F13" s="32"/>
      <c r="G13" s="42">
        <f>sumproduct(B4:C7,B15:C18)</f>
        <v>11000</v>
      </c>
      <c r="H13" s="33"/>
    </row>
    <row r="14">
      <c r="A14" s="32" t="s">
        <v>35</v>
      </c>
      <c r="B14" s="34" t="s">
        <v>32</v>
      </c>
      <c r="C14" s="34" t="s">
        <v>33</v>
      </c>
      <c r="D14" s="32"/>
      <c r="E14" s="32"/>
      <c r="F14" s="32"/>
      <c r="G14" s="32"/>
      <c r="H14" s="33"/>
    </row>
    <row r="15">
      <c r="A15" s="43" t="s">
        <v>36</v>
      </c>
      <c r="B15" s="44">
        <v>100.0</v>
      </c>
      <c r="C15" s="44">
        <v>150.0</v>
      </c>
      <c r="D15" s="32"/>
      <c r="E15" s="32"/>
      <c r="F15" s="32"/>
      <c r="G15" s="32"/>
      <c r="H15" s="33"/>
    </row>
    <row r="16">
      <c r="A16" s="43" t="s">
        <v>37</v>
      </c>
      <c r="B16" s="44">
        <v>150.0</v>
      </c>
      <c r="C16" s="44">
        <v>200.0</v>
      </c>
      <c r="D16" s="32"/>
      <c r="E16" s="32"/>
      <c r="F16" s="32"/>
      <c r="G16" s="32"/>
      <c r="H16" s="33"/>
    </row>
    <row r="17">
      <c r="A17" s="43" t="s">
        <v>38</v>
      </c>
      <c r="B17" s="44">
        <v>200.0</v>
      </c>
      <c r="C17" s="44">
        <v>300.0</v>
      </c>
      <c r="D17" s="32"/>
      <c r="E17" s="32"/>
      <c r="F17" s="32"/>
      <c r="G17" s="32"/>
      <c r="H17" s="33"/>
    </row>
    <row r="18">
      <c r="A18" s="43" t="s">
        <v>39</v>
      </c>
      <c r="B18" s="44">
        <v>300.0</v>
      </c>
      <c r="C18" s="44">
        <v>400.0</v>
      </c>
    </row>
    <row r="21">
      <c r="A21" s="45" t="s">
        <v>46</v>
      </c>
      <c r="E21" s="25" t="s">
        <v>47</v>
      </c>
    </row>
    <row r="22">
      <c r="E22" s="25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/>
      <c r="B1" s="48" t="s">
        <v>50</v>
      </c>
      <c r="C1" s="48" t="s">
        <v>51</v>
      </c>
      <c r="D1" s="48" t="s">
        <v>52</v>
      </c>
      <c r="E1" s="48" t="s">
        <v>53</v>
      </c>
    </row>
    <row r="2">
      <c r="A2" s="77">
        <v>42737.0</v>
      </c>
      <c r="B2" s="48">
        <v>749.87</v>
      </c>
      <c r="C2" s="48">
        <v>115.05</v>
      </c>
      <c r="D2" s="48">
        <v>771.82</v>
      </c>
      <c r="E2" s="48">
        <v>123.8</v>
      </c>
      <c r="F2" s="48" t="s">
        <v>50</v>
      </c>
      <c r="G2" s="48" t="s">
        <v>51</v>
      </c>
      <c r="H2" s="48" t="s">
        <v>52</v>
      </c>
      <c r="I2" s="48" t="s">
        <v>53</v>
      </c>
    </row>
    <row r="3">
      <c r="A3" s="77">
        <v>42738.0</v>
      </c>
      <c r="B3" s="48">
        <v>753.67</v>
      </c>
      <c r="C3" s="48">
        <v>116.86</v>
      </c>
      <c r="D3" s="48">
        <v>786.14</v>
      </c>
      <c r="E3" s="48">
        <v>127.49</v>
      </c>
      <c r="F3" s="52">
        <f t="shared" ref="F3:I3" si="1">(B3-B2)/B2</f>
        <v>0.005067545041</v>
      </c>
      <c r="G3" s="52">
        <f t="shared" si="1"/>
        <v>0.01573229031</v>
      </c>
      <c r="H3" s="52">
        <f t="shared" si="1"/>
        <v>0.01855354875</v>
      </c>
      <c r="I3" s="52">
        <f t="shared" si="1"/>
        <v>0.02980613893</v>
      </c>
    </row>
    <row r="4">
      <c r="A4" s="77">
        <v>42739.0</v>
      </c>
      <c r="B4" s="48">
        <v>757.18</v>
      </c>
      <c r="C4" s="48">
        <v>118.69</v>
      </c>
      <c r="D4" s="48">
        <v>786.9</v>
      </c>
      <c r="E4" s="48">
        <v>129.41</v>
      </c>
      <c r="F4" s="52">
        <f t="shared" ref="F4:I4" si="2">(B4-B3)/B3</f>
        <v>0.004657210716</v>
      </c>
      <c r="G4" s="52">
        <f t="shared" si="2"/>
        <v>0.01565976382</v>
      </c>
      <c r="H4" s="52">
        <f t="shared" si="2"/>
        <v>0.0009667489251</v>
      </c>
      <c r="I4" s="52">
        <f t="shared" si="2"/>
        <v>0.01506000471</v>
      </c>
    </row>
    <row r="5">
      <c r="A5" s="77">
        <v>42740.0</v>
      </c>
      <c r="B5" s="48">
        <v>780.45</v>
      </c>
      <c r="C5" s="48">
        <v>120.67</v>
      </c>
      <c r="D5" s="48">
        <v>794.02</v>
      </c>
      <c r="E5" s="48">
        <v>131.81</v>
      </c>
      <c r="F5" s="52">
        <f t="shared" ref="F5:I5" si="3">(B5-B4)/B4</f>
        <v>0.03073245463</v>
      </c>
      <c r="G5" s="52">
        <f t="shared" si="3"/>
        <v>0.01668211307</v>
      </c>
      <c r="H5" s="52">
        <f t="shared" si="3"/>
        <v>0.00904816368</v>
      </c>
      <c r="I5" s="52">
        <f t="shared" si="3"/>
        <v>0.01854570744</v>
      </c>
    </row>
    <row r="6">
      <c r="A6" s="77">
        <v>42741.0</v>
      </c>
      <c r="B6" s="48">
        <v>795.99</v>
      </c>
      <c r="C6" s="48">
        <v>123.41</v>
      </c>
      <c r="D6" s="48">
        <v>806.15</v>
      </c>
      <c r="E6" s="48">
        <v>131.07</v>
      </c>
      <c r="F6" s="52">
        <f t="shared" ref="F6:I6" si="4">(B6-B5)/B5</f>
        <v>0.01991158947</v>
      </c>
      <c r="G6" s="52">
        <f t="shared" si="4"/>
        <v>0.02270655507</v>
      </c>
      <c r="H6" s="52">
        <f t="shared" si="4"/>
        <v>0.01527669328</v>
      </c>
      <c r="I6" s="52">
        <f t="shared" si="4"/>
        <v>-0.005614141567</v>
      </c>
    </row>
    <row r="7">
      <c r="A7" s="77">
        <v>42744.0</v>
      </c>
      <c r="B7" s="48">
        <v>796.92</v>
      </c>
      <c r="C7" s="48">
        <v>124.9</v>
      </c>
      <c r="D7" s="48">
        <v>806.65</v>
      </c>
      <c r="E7" s="48">
        <v>130.95</v>
      </c>
      <c r="F7" s="52">
        <f t="shared" ref="F7:I7" si="5">(B7-B6)/B6</f>
        <v>0.001168356386</v>
      </c>
      <c r="G7" s="52">
        <f t="shared" si="5"/>
        <v>0.01207357589</v>
      </c>
      <c r="H7" s="52">
        <f t="shared" si="5"/>
        <v>0.0006202319668</v>
      </c>
      <c r="I7" s="52">
        <f t="shared" si="5"/>
        <v>-0.0009155413138</v>
      </c>
    </row>
    <row r="8">
      <c r="A8" s="77">
        <v>42745.0</v>
      </c>
      <c r="B8" s="48">
        <v>795.9</v>
      </c>
      <c r="C8" s="48">
        <v>124.35</v>
      </c>
      <c r="D8" s="48">
        <v>804.79</v>
      </c>
      <c r="E8" s="48">
        <v>129.89</v>
      </c>
      <c r="F8" s="52">
        <f t="shared" ref="F8:I8" si="6">(B8-B7)/B7</f>
        <v>-0.001279927722</v>
      </c>
      <c r="G8" s="52">
        <f t="shared" si="6"/>
        <v>-0.004403522818</v>
      </c>
      <c r="H8" s="52">
        <f t="shared" si="6"/>
        <v>-0.002305832765</v>
      </c>
      <c r="I8" s="52">
        <f t="shared" si="6"/>
        <v>-0.008094692631</v>
      </c>
    </row>
    <row r="9">
      <c r="A9" s="77">
        <v>42746.0</v>
      </c>
      <c r="B9" s="48">
        <v>799.02</v>
      </c>
      <c r="C9" s="48">
        <v>126.09</v>
      </c>
      <c r="D9" s="48">
        <v>807.91</v>
      </c>
      <c r="E9" s="48">
        <v>130.5</v>
      </c>
      <c r="F9" s="52">
        <f t="shared" ref="F9:I9" si="7">(B9-B8)/B8</f>
        <v>0.003920090464</v>
      </c>
      <c r="G9" s="52">
        <f t="shared" si="7"/>
        <v>0.01399276236</v>
      </c>
      <c r="H9" s="52">
        <f t="shared" si="7"/>
        <v>0.003876787733</v>
      </c>
      <c r="I9" s="52">
        <f t="shared" si="7"/>
        <v>0.004696281469</v>
      </c>
    </row>
    <row r="10">
      <c r="A10" s="77">
        <v>42747.0</v>
      </c>
      <c r="B10" s="48">
        <v>813.64</v>
      </c>
      <c r="C10" s="48">
        <v>126.62</v>
      </c>
      <c r="D10" s="48">
        <v>806.36</v>
      </c>
      <c r="E10" s="48">
        <v>129.18</v>
      </c>
      <c r="F10" s="52">
        <f t="shared" ref="F10:I10" si="8">(B10-B9)/B9</f>
        <v>0.01829741433</v>
      </c>
      <c r="G10" s="52">
        <f t="shared" si="8"/>
        <v>0.004203346816</v>
      </c>
      <c r="H10" s="52">
        <f t="shared" si="8"/>
        <v>-0.001918530529</v>
      </c>
      <c r="I10" s="52">
        <f t="shared" si="8"/>
        <v>-0.01011494253</v>
      </c>
    </row>
    <row r="11">
      <c r="A11" s="77">
        <v>42748.0</v>
      </c>
      <c r="B11" s="48">
        <v>817.14</v>
      </c>
      <c r="C11" s="48">
        <v>128.34</v>
      </c>
      <c r="D11" s="48">
        <v>807.88</v>
      </c>
      <c r="E11" s="48">
        <v>133.7</v>
      </c>
      <c r="F11" s="52">
        <f t="shared" ref="F11:I11" si="9">(B11-B10)/B10</f>
        <v>0.004301656752</v>
      </c>
      <c r="G11" s="52">
        <f t="shared" si="9"/>
        <v>0.01358395198</v>
      </c>
      <c r="H11" s="52">
        <f t="shared" si="9"/>
        <v>0.001885014138</v>
      </c>
      <c r="I11" s="52">
        <f t="shared" si="9"/>
        <v>0.03498993652</v>
      </c>
    </row>
    <row r="12">
      <c r="A12" s="77">
        <v>42752.0</v>
      </c>
      <c r="B12" s="48">
        <v>809.72</v>
      </c>
      <c r="C12" s="48">
        <v>127.87</v>
      </c>
      <c r="D12" s="48">
        <v>804.61</v>
      </c>
      <c r="E12" s="48">
        <v>132.89</v>
      </c>
      <c r="F12" s="52">
        <f t="shared" ref="F12:I12" si="10">(B12-B11)/B11</f>
        <v>-0.00908045133</v>
      </c>
      <c r="G12" s="52">
        <f t="shared" si="10"/>
        <v>-0.003662147421</v>
      </c>
      <c r="H12" s="52">
        <f t="shared" si="10"/>
        <v>-0.004047630836</v>
      </c>
      <c r="I12" s="52">
        <f t="shared" si="10"/>
        <v>-0.006058339566</v>
      </c>
    </row>
    <row r="13">
      <c r="A13" s="77">
        <v>42753.0</v>
      </c>
      <c r="B13" s="48">
        <v>807.48</v>
      </c>
      <c r="C13" s="48">
        <v>127.92</v>
      </c>
      <c r="D13" s="48">
        <v>806.07</v>
      </c>
      <c r="E13" s="48">
        <v>133.26</v>
      </c>
      <c r="F13" s="52">
        <f t="shared" ref="F13:I13" si="11">(B13-B12)/B12</f>
        <v>-0.002766388381</v>
      </c>
      <c r="G13" s="52">
        <f t="shared" si="11"/>
        <v>0.0003910221319</v>
      </c>
      <c r="H13" s="52">
        <f t="shared" si="11"/>
        <v>0.001814543692</v>
      </c>
      <c r="I13" s="52">
        <f t="shared" si="11"/>
        <v>0.002784257657</v>
      </c>
    </row>
    <row r="14">
      <c r="A14" s="77">
        <v>42754.0</v>
      </c>
      <c r="B14" s="48">
        <v>809.04</v>
      </c>
      <c r="C14" s="48">
        <v>127.55</v>
      </c>
      <c r="D14" s="48">
        <v>802.175</v>
      </c>
      <c r="E14" s="48">
        <v>138.41</v>
      </c>
      <c r="F14" s="52">
        <f t="shared" ref="F14:I14" si="12">(B14-B13)/B13</f>
        <v>0.001931936395</v>
      </c>
      <c r="G14" s="52">
        <f t="shared" si="12"/>
        <v>-0.00289243277</v>
      </c>
      <c r="H14" s="52">
        <f t="shared" si="12"/>
        <v>-0.004832086543</v>
      </c>
      <c r="I14" s="52">
        <f t="shared" si="12"/>
        <v>0.03864625544</v>
      </c>
    </row>
    <row r="15">
      <c r="A15" s="77">
        <v>42755.0</v>
      </c>
      <c r="B15" s="48">
        <v>808.33</v>
      </c>
      <c r="C15" s="48">
        <v>127.04</v>
      </c>
      <c r="D15" s="48">
        <v>805.02</v>
      </c>
      <c r="E15" s="48">
        <v>138.6</v>
      </c>
      <c r="F15" s="52">
        <f t="shared" ref="F15:I15" si="13">(B15-B14)/B14</f>
        <v>-0.0008775833086</v>
      </c>
      <c r="G15" s="52">
        <f t="shared" si="13"/>
        <v>-0.003998431987</v>
      </c>
      <c r="H15" s="52">
        <f t="shared" si="13"/>
        <v>0.00354660766</v>
      </c>
      <c r="I15" s="52">
        <f t="shared" si="13"/>
        <v>0.001372733184</v>
      </c>
    </row>
    <row r="16">
      <c r="A16" s="77">
        <v>42758.0</v>
      </c>
      <c r="B16" s="48">
        <v>817.88</v>
      </c>
      <c r="C16" s="48">
        <v>128.93</v>
      </c>
      <c r="D16" s="48">
        <v>819.31</v>
      </c>
      <c r="E16" s="48">
        <v>137.39</v>
      </c>
      <c r="F16" s="52">
        <f t="shared" ref="F16:I16" si="14">(B16-B15)/B15</f>
        <v>0.01181448171</v>
      </c>
      <c r="G16" s="52">
        <f t="shared" si="14"/>
        <v>0.01487720403</v>
      </c>
      <c r="H16" s="52">
        <f t="shared" si="14"/>
        <v>0.01775111177</v>
      </c>
      <c r="I16" s="52">
        <f t="shared" si="14"/>
        <v>-0.00873015873</v>
      </c>
    </row>
    <row r="17">
      <c r="A17" s="77">
        <v>42759.0</v>
      </c>
      <c r="B17" s="48">
        <v>822.44</v>
      </c>
      <c r="C17" s="48">
        <v>129.37</v>
      </c>
      <c r="D17" s="48">
        <v>823.87</v>
      </c>
      <c r="E17" s="48">
        <v>140.11</v>
      </c>
      <c r="F17" s="52">
        <f t="shared" ref="F17:I17" si="15">(B17-B16)/B16</f>
        <v>0.005575390033</v>
      </c>
      <c r="G17" s="52">
        <f t="shared" si="15"/>
        <v>0.003412704568</v>
      </c>
      <c r="H17" s="52">
        <f t="shared" si="15"/>
        <v>0.005565658908</v>
      </c>
      <c r="I17" s="52">
        <f t="shared" si="15"/>
        <v>0.01979765631</v>
      </c>
    </row>
    <row r="18">
      <c r="A18" s="77">
        <v>42760.0</v>
      </c>
      <c r="B18" s="48">
        <v>836.52</v>
      </c>
      <c r="C18" s="48">
        <v>131.48</v>
      </c>
      <c r="D18" s="48">
        <v>835.67</v>
      </c>
      <c r="E18" s="48">
        <v>139.52</v>
      </c>
      <c r="F18" s="52">
        <f t="shared" ref="F18:I18" si="16">(B18-B17)/B17</f>
        <v>0.01711978989</v>
      </c>
      <c r="G18" s="52">
        <f t="shared" si="16"/>
        <v>0.01630980907</v>
      </c>
      <c r="H18" s="52">
        <f t="shared" si="16"/>
        <v>0.01432264799</v>
      </c>
      <c r="I18" s="52">
        <f t="shared" si="16"/>
        <v>-0.004210977089</v>
      </c>
    </row>
    <row r="19">
      <c r="A19" s="77">
        <v>42761.0</v>
      </c>
      <c r="B19" s="48">
        <v>839.15</v>
      </c>
      <c r="C19" s="48">
        <v>132.78</v>
      </c>
      <c r="D19" s="48">
        <v>832.15</v>
      </c>
      <c r="E19" s="48">
        <v>138.96</v>
      </c>
      <c r="F19" s="52">
        <f t="shared" ref="F19:I19" si="17">(B19-B18)/B18</f>
        <v>0.00314397743</v>
      </c>
      <c r="G19" s="52">
        <f t="shared" si="17"/>
        <v>0.009887435351</v>
      </c>
      <c r="H19" s="52">
        <f t="shared" si="17"/>
        <v>-0.004212189022</v>
      </c>
      <c r="I19" s="52">
        <f t="shared" si="17"/>
        <v>-0.004013761468</v>
      </c>
    </row>
    <row r="20">
      <c r="A20" s="77">
        <v>42762.0</v>
      </c>
      <c r="B20" s="48">
        <v>835.77</v>
      </c>
      <c r="C20" s="48">
        <v>132.18</v>
      </c>
      <c r="D20" s="48">
        <v>823.31</v>
      </c>
      <c r="E20" s="48">
        <v>142.45</v>
      </c>
      <c r="F20" s="52">
        <f t="shared" ref="F20:I20" si="18">(B20-B19)/B19</f>
        <v>-0.00402788536</v>
      </c>
      <c r="G20" s="52">
        <f t="shared" si="18"/>
        <v>-0.004518752824</v>
      </c>
      <c r="H20" s="52">
        <f t="shared" si="18"/>
        <v>-0.01062308478</v>
      </c>
      <c r="I20" s="52">
        <f t="shared" si="18"/>
        <v>0.02511514105</v>
      </c>
    </row>
    <row r="21">
      <c r="A21" s="77">
        <v>42765.0</v>
      </c>
      <c r="B21" s="48">
        <v>830.38</v>
      </c>
      <c r="C21" s="48">
        <v>130.98</v>
      </c>
      <c r="D21" s="48">
        <v>802.32</v>
      </c>
      <c r="E21" s="48">
        <v>141.22</v>
      </c>
      <c r="F21" s="52">
        <f t="shared" ref="F21:I21" si="19">(B21-B20)/B20</f>
        <v>-0.006449142707</v>
      </c>
      <c r="G21" s="52">
        <f t="shared" si="19"/>
        <v>-0.009078529278</v>
      </c>
      <c r="H21" s="52">
        <f t="shared" si="19"/>
        <v>-0.02549464965</v>
      </c>
      <c r="I21" s="52">
        <f t="shared" si="19"/>
        <v>-0.008634608635</v>
      </c>
    </row>
    <row r="22">
      <c r="A22" s="77">
        <v>42766.0</v>
      </c>
      <c r="B22" s="48">
        <v>823.48</v>
      </c>
      <c r="C22" s="48">
        <v>130.32</v>
      </c>
      <c r="D22" s="48">
        <v>796.79</v>
      </c>
      <c r="E22" s="48">
        <v>140.71</v>
      </c>
      <c r="F22" s="52">
        <f t="shared" ref="F22:I22" si="20">(B22-B21)/B21</f>
        <v>-0.008309448686</v>
      </c>
      <c r="G22" s="52">
        <f t="shared" si="20"/>
        <v>-0.005038937242</v>
      </c>
      <c r="H22" s="52">
        <f t="shared" si="20"/>
        <v>-0.006892511716</v>
      </c>
      <c r="I22" s="52">
        <f t="shared" si="20"/>
        <v>-0.003611386489</v>
      </c>
    </row>
    <row r="23">
      <c r="A23" s="77">
        <v>42767.0</v>
      </c>
      <c r="B23" s="48">
        <v>832.35</v>
      </c>
      <c r="C23" s="48">
        <v>133.23</v>
      </c>
      <c r="D23" s="48">
        <v>795.695</v>
      </c>
      <c r="E23" s="48">
        <v>140.78</v>
      </c>
      <c r="F23" s="52">
        <f t="shared" ref="F23:I23" si="21">(B23-B22)/B22</f>
        <v>0.01077136057</v>
      </c>
      <c r="G23" s="52">
        <f t="shared" si="21"/>
        <v>0.02232965009</v>
      </c>
      <c r="H23" s="52">
        <f t="shared" si="21"/>
        <v>-0.001374264235</v>
      </c>
      <c r="I23" s="52">
        <f t="shared" si="21"/>
        <v>0.0004974770805</v>
      </c>
    </row>
    <row r="24">
      <c r="A24" s="77">
        <v>42768.0</v>
      </c>
      <c r="B24" s="48">
        <v>839.95</v>
      </c>
      <c r="C24" s="48">
        <v>130.84</v>
      </c>
      <c r="D24" s="48">
        <v>798.53</v>
      </c>
      <c r="E24" s="48">
        <v>139.2</v>
      </c>
      <c r="F24" s="52">
        <f t="shared" ref="F24:I24" si="22">(B24-B23)/B23</f>
        <v>0.009130774314</v>
      </c>
      <c r="G24" s="52">
        <f t="shared" si="22"/>
        <v>-0.01793890265</v>
      </c>
      <c r="H24" s="52">
        <f t="shared" si="22"/>
        <v>0.003562922979</v>
      </c>
      <c r="I24" s="52">
        <f t="shared" si="22"/>
        <v>-0.01122318511</v>
      </c>
    </row>
    <row r="25">
      <c r="A25" s="77">
        <v>42769.0</v>
      </c>
      <c r="B25" s="48">
        <v>810.2</v>
      </c>
      <c r="C25" s="48">
        <v>130.98</v>
      </c>
      <c r="D25" s="48">
        <v>801.49</v>
      </c>
      <c r="E25" s="48">
        <v>140.25</v>
      </c>
      <c r="F25" s="52">
        <f t="shared" ref="F25:I25" si="23">(B25-B24)/B24</f>
        <v>-0.03541877493</v>
      </c>
      <c r="G25" s="52">
        <f t="shared" si="23"/>
        <v>0.001070009172</v>
      </c>
      <c r="H25" s="52">
        <f t="shared" si="23"/>
        <v>0.003706811266</v>
      </c>
      <c r="I25" s="52">
        <f t="shared" si="23"/>
        <v>0.007543103448</v>
      </c>
    </row>
    <row r="26">
      <c r="A26" s="77">
        <v>42772.0</v>
      </c>
      <c r="B26" s="48">
        <v>807.64</v>
      </c>
      <c r="C26" s="48">
        <v>132.06</v>
      </c>
      <c r="D26" s="48">
        <v>801.34</v>
      </c>
      <c r="E26" s="48">
        <v>140.97</v>
      </c>
      <c r="F26" s="52">
        <f t="shared" ref="F26:I26" si="24">(B26-B25)/B25</f>
        <v>-0.003159713651</v>
      </c>
      <c r="G26" s="52">
        <f t="shared" si="24"/>
        <v>0.008245533669</v>
      </c>
      <c r="H26" s="52">
        <f t="shared" si="24"/>
        <v>-0.0001871514305</v>
      </c>
      <c r="I26" s="52">
        <f t="shared" si="24"/>
        <v>0.00513368984</v>
      </c>
    </row>
    <row r="27">
      <c r="A27" s="77">
        <v>42773.0</v>
      </c>
      <c r="B27" s="48">
        <v>812.5</v>
      </c>
      <c r="C27" s="48">
        <v>131.84</v>
      </c>
      <c r="D27" s="48">
        <v>806.97</v>
      </c>
      <c r="E27" s="48">
        <v>144.0</v>
      </c>
      <c r="F27" s="52">
        <f t="shared" ref="F27:I27" si="25">(B27-B26)/B26</f>
        <v>0.006017532564</v>
      </c>
      <c r="G27" s="52">
        <f t="shared" si="25"/>
        <v>-0.001665909435</v>
      </c>
      <c r="H27" s="52">
        <f t="shared" si="25"/>
        <v>0.007025731899</v>
      </c>
      <c r="I27" s="52">
        <f t="shared" si="25"/>
        <v>0.02149393488</v>
      </c>
    </row>
    <row r="28">
      <c r="A28" s="77">
        <v>42774.0</v>
      </c>
      <c r="B28" s="48">
        <v>819.71</v>
      </c>
      <c r="C28" s="48">
        <v>134.2</v>
      </c>
      <c r="D28" s="48">
        <v>808.38</v>
      </c>
      <c r="E28" s="48">
        <v>144.74</v>
      </c>
      <c r="F28" s="52">
        <f t="shared" ref="F28:I28" si="26">(B28-B27)/B27</f>
        <v>0.008873846154</v>
      </c>
      <c r="G28" s="52">
        <f t="shared" si="26"/>
        <v>0.01790048544</v>
      </c>
      <c r="H28" s="52">
        <f t="shared" si="26"/>
        <v>0.00174727685</v>
      </c>
      <c r="I28" s="52">
        <f t="shared" si="26"/>
        <v>0.005138888889</v>
      </c>
    </row>
    <row r="29">
      <c r="A29" s="77">
        <v>42775.0</v>
      </c>
      <c r="B29" s="48">
        <v>821.36</v>
      </c>
      <c r="C29" s="48">
        <v>134.14</v>
      </c>
      <c r="D29" s="48">
        <v>809.56</v>
      </c>
      <c r="E29" s="48">
        <v>144.14</v>
      </c>
      <c r="F29" s="52">
        <f t="shared" ref="F29:I29" si="27">(B29-B28)/B28</f>
        <v>0.002012907004</v>
      </c>
      <c r="G29" s="52">
        <f t="shared" si="27"/>
        <v>-0.0004470938897</v>
      </c>
      <c r="H29" s="52">
        <f t="shared" si="27"/>
        <v>0.001459709543</v>
      </c>
      <c r="I29" s="52">
        <f t="shared" si="27"/>
        <v>-0.004145364101</v>
      </c>
    </row>
    <row r="30">
      <c r="A30" s="77">
        <v>42776.0</v>
      </c>
      <c r="B30" s="48">
        <v>827.46</v>
      </c>
      <c r="C30" s="48">
        <v>134.19</v>
      </c>
      <c r="D30" s="48">
        <v>813.67</v>
      </c>
      <c r="E30" s="48">
        <v>144.82</v>
      </c>
      <c r="F30" s="52">
        <f t="shared" ref="F30:I30" si="28">(B30-B29)/B29</f>
        <v>0.007426706925</v>
      </c>
      <c r="G30" s="52">
        <f t="shared" si="28"/>
        <v>0.0003727448934</v>
      </c>
      <c r="H30" s="52">
        <f t="shared" si="28"/>
        <v>0.005076831859</v>
      </c>
      <c r="I30" s="52">
        <f t="shared" si="28"/>
        <v>0.004717635632</v>
      </c>
    </row>
    <row r="31">
      <c r="A31" s="77">
        <v>42779.0</v>
      </c>
      <c r="B31" s="48">
        <v>836.53</v>
      </c>
      <c r="C31" s="48">
        <v>134.05</v>
      </c>
      <c r="D31" s="48">
        <v>819.24</v>
      </c>
      <c r="E31" s="48">
        <v>143.2</v>
      </c>
      <c r="F31" s="52">
        <f t="shared" ref="F31:I31" si="29">(B31-B30)/B30</f>
        <v>0.01096125492</v>
      </c>
      <c r="G31" s="52">
        <f t="shared" si="29"/>
        <v>-0.001043296818</v>
      </c>
      <c r="H31" s="52">
        <f t="shared" si="29"/>
        <v>0.006845527056</v>
      </c>
      <c r="I31" s="52">
        <f t="shared" si="29"/>
        <v>-0.01118630023</v>
      </c>
    </row>
    <row r="32">
      <c r="A32" s="77">
        <v>42780.0</v>
      </c>
      <c r="B32" s="48">
        <v>836.39</v>
      </c>
      <c r="C32" s="48">
        <v>133.85</v>
      </c>
      <c r="D32" s="48">
        <v>820.45</v>
      </c>
      <c r="E32" s="48">
        <v>140.82</v>
      </c>
      <c r="F32" s="52">
        <f t="shared" ref="F32:I32" si="30">(B32-B31)/B31</f>
        <v>-0.0001673580147</v>
      </c>
      <c r="G32" s="52">
        <f t="shared" si="30"/>
        <v>-0.001491980604</v>
      </c>
      <c r="H32" s="52">
        <f t="shared" si="30"/>
        <v>0.001476978663</v>
      </c>
      <c r="I32" s="52">
        <f t="shared" si="30"/>
        <v>-0.01662011173</v>
      </c>
    </row>
    <row r="33">
      <c r="A33" s="77">
        <v>42781.0</v>
      </c>
      <c r="B33" s="48">
        <v>842.7</v>
      </c>
      <c r="C33" s="48">
        <v>133.44</v>
      </c>
      <c r="D33" s="48">
        <v>818.98</v>
      </c>
      <c r="E33" s="48">
        <v>142.27</v>
      </c>
      <c r="F33" s="52">
        <f t="shared" ref="F33:I33" si="31">(B33-B32)/B32</f>
        <v>0.007544327407</v>
      </c>
      <c r="G33" s="52">
        <f t="shared" si="31"/>
        <v>-0.00306313037</v>
      </c>
      <c r="H33" s="52">
        <f t="shared" si="31"/>
        <v>-0.001791699677</v>
      </c>
      <c r="I33" s="52">
        <f t="shared" si="31"/>
        <v>0.01029683284</v>
      </c>
    </row>
    <row r="34">
      <c r="A34" s="77">
        <v>42782.0</v>
      </c>
      <c r="B34" s="48">
        <v>844.14</v>
      </c>
      <c r="C34" s="48">
        <v>133.84</v>
      </c>
      <c r="D34" s="48">
        <v>824.16</v>
      </c>
      <c r="E34" s="48">
        <v>142.01</v>
      </c>
      <c r="F34" s="52">
        <f t="shared" ref="F34:I34" si="32">(B34-B33)/B33</f>
        <v>0.001708793165</v>
      </c>
      <c r="G34" s="52">
        <f t="shared" si="32"/>
        <v>0.002997601918</v>
      </c>
      <c r="H34" s="52">
        <f t="shared" si="32"/>
        <v>0.00632494078</v>
      </c>
      <c r="I34" s="52">
        <f t="shared" si="32"/>
        <v>-0.00182751107</v>
      </c>
    </row>
    <row r="35">
      <c r="A35" s="77">
        <v>42783.0</v>
      </c>
      <c r="B35" s="48">
        <v>845.07</v>
      </c>
      <c r="C35" s="48">
        <v>133.53</v>
      </c>
      <c r="D35" s="48">
        <v>828.07</v>
      </c>
      <c r="E35" s="48">
        <v>142.22</v>
      </c>
      <c r="F35" s="52">
        <f t="shared" ref="F35:I35" si="33">(B35-B34)/B34</f>
        <v>0.001101712986</v>
      </c>
      <c r="G35" s="52">
        <f t="shared" si="33"/>
        <v>-0.002316198446</v>
      </c>
      <c r="H35" s="52">
        <f t="shared" si="33"/>
        <v>0.004744224422</v>
      </c>
      <c r="I35" s="52">
        <f t="shared" si="33"/>
        <v>0.001478769101</v>
      </c>
    </row>
    <row r="36">
      <c r="A36" s="77">
        <v>42787.0</v>
      </c>
      <c r="B36" s="48">
        <v>856.44</v>
      </c>
      <c r="C36" s="48">
        <v>133.72</v>
      </c>
      <c r="D36" s="48">
        <v>831.66</v>
      </c>
      <c r="E36" s="48">
        <v>142.6</v>
      </c>
      <c r="F36" s="52">
        <f t="shared" ref="F36:I36" si="34">(B36-B35)/B35</f>
        <v>0.01345450673</v>
      </c>
      <c r="G36" s="52">
        <f t="shared" si="34"/>
        <v>0.001422901221</v>
      </c>
      <c r="H36" s="52">
        <f t="shared" si="34"/>
        <v>0.004335382274</v>
      </c>
      <c r="I36" s="52">
        <f t="shared" si="34"/>
        <v>0.002671916749</v>
      </c>
    </row>
    <row r="37">
      <c r="A37" s="77">
        <v>42788.0</v>
      </c>
      <c r="B37" s="48">
        <v>855.61</v>
      </c>
      <c r="C37" s="48">
        <v>136.12</v>
      </c>
      <c r="D37" s="48">
        <v>830.76</v>
      </c>
      <c r="E37" s="48">
        <v>143.86</v>
      </c>
      <c r="F37" s="52">
        <f t="shared" ref="F37:I37" si="35">(B37-B36)/B36</f>
        <v>-0.0009691280183</v>
      </c>
      <c r="G37" s="52">
        <f t="shared" si="35"/>
        <v>0.01794795094</v>
      </c>
      <c r="H37" s="52">
        <f t="shared" si="35"/>
        <v>-0.001082173003</v>
      </c>
      <c r="I37" s="52">
        <f t="shared" si="35"/>
        <v>0.008835904628</v>
      </c>
    </row>
    <row r="38">
      <c r="A38" s="77">
        <v>42789.0</v>
      </c>
      <c r="B38" s="48">
        <v>852.19</v>
      </c>
      <c r="C38" s="48">
        <v>135.36</v>
      </c>
      <c r="D38" s="48">
        <v>831.33</v>
      </c>
      <c r="E38" s="48">
        <v>142.78</v>
      </c>
      <c r="F38" s="52">
        <f t="shared" ref="F38:I38" si="36">(B38-B37)/B37</f>
        <v>-0.003997148233</v>
      </c>
      <c r="G38" s="52">
        <f t="shared" si="36"/>
        <v>-0.005583308845</v>
      </c>
      <c r="H38" s="52">
        <f t="shared" si="36"/>
        <v>0.0006861187347</v>
      </c>
      <c r="I38" s="52">
        <f t="shared" si="36"/>
        <v>-0.007507298763</v>
      </c>
    </row>
    <row r="39">
      <c r="A39" s="77">
        <v>42790.0</v>
      </c>
      <c r="B39" s="48">
        <v>845.24</v>
      </c>
      <c r="C39" s="48">
        <v>135.44</v>
      </c>
      <c r="D39" s="48">
        <v>828.64</v>
      </c>
      <c r="E39" s="48">
        <v>143.25</v>
      </c>
      <c r="F39" s="52">
        <f t="shared" ref="F39:I39" si="37">(B39-B38)/B38</f>
        <v>-0.00815545829</v>
      </c>
      <c r="G39" s="52">
        <f t="shared" si="37"/>
        <v>0.0005910165485</v>
      </c>
      <c r="H39" s="52">
        <f t="shared" si="37"/>
        <v>-0.003235778812</v>
      </c>
      <c r="I39" s="52">
        <f t="shared" si="37"/>
        <v>0.00329177756</v>
      </c>
    </row>
    <row r="40">
      <c r="A40" s="77">
        <v>42793.0</v>
      </c>
      <c r="B40" s="48">
        <v>848.64</v>
      </c>
      <c r="C40" s="48">
        <v>136.41</v>
      </c>
      <c r="D40" s="48">
        <v>829.28</v>
      </c>
      <c r="E40" s="48">
        <v>143.41</v>
      </c>
      <c r="F40" s="52">
        <f t="shared" ref="F40:I40" si="38">(B40-B39)/B39</f>
        <v>0.004022526146</v>
      </c>
      <c r="G40" s="52">
        <f t="shared" si="38"/>
        <v>0.007161842882</v>
      </c>
      <c r="H40" s="52">
        <f t="shared" si="38"/>
        <v>0.0007723498745</v>
      </c>
      <c r="I40" s="52">
        <f t="shared" si="38"/>
        <v>0.001116928447</v>
      </c>
    </row>
    <row r="41">
      <c r="A41" s="77">
        <v>42794.0</v>
      </c>
      <c r="B41" s="48">
        <v>845.04</v>
      </c>
      <c r="C41" s="48">
        <v>135.54</v>
      </c>
      <c r="D41" s="48">
        <v>823.21</v>
      </c>
      <c r="E41" s="48">
        <v>142.13</v>
      </c>
      <c r="F41" s="52">
        <f t="shared" ref="F41:I41" si="39">(B41-B40)/B40</f>
        <v>-0.004242081448</v>
      </c>
      <c r="G41" s="52">
        <f t="shared" si="39"/>
        <v>-0.006377831537</v>
      </c>
      <c r="H41" s="52">
        <f t="shared" si="39"/>
        <v>-0.007319602547</v>
      </c>
      <c r="I41" s="52">
        <f t="shared" si="39"/>
        <v>-0.008925458476</v>
      </c>
    </row>
    <row r="42">
      <c r="A42" s="77">
        <v>42795.0</v>
      </c>
      <c r="B42" s="48">
        <v>853.08</v>
      </c>
      <c r="C42" s="48">
        <v>137.42</v>
      </c>
      <c r="D42" s="48">
        <v>835.24</v>
      </c>
      <c r="E42" s="48">
        <v>142.65</v>
      </c>
      <c r="F42" s="52">
        <f t="shared" ref="F42:I42" si="40">(B42-B41)/B41</f>
        <v>0.009514342516</v>
      </c>
      <c r="G42" s="52">
        <f t="shared" si="40"/>
        <v>0.01387044415</v>
      </c>
      <c r="H42" s="52">
        <f t="shared" si="40"/>
        <v>0.0146135251</v>
      </c>
      <c r="I42" s="52">
        <f t="shared" si="40"/>
        <v>0.003658622388</v>
      </c>
    </row>
    <row r="43">
      <c r="A43" s="77">
        <v>42796.0</v>
      </c>
      <c r="B43" s="48">
        <v>848.91</v>
      </c>
      <c r="C43" s="48">
        <v>136.76</v>
      </c>
      <c r="D43" s="48">
        <v>830.63</v>
      </c>
      <c r="E43" s="48">
        <v>139.53</v>
      </c>
      <c r="F43" s="52">
        <f t="shared" ref="F43:I43" si="41">(B43-B42)/B42</f>
        <v>-0.004888169925</v>
      </c>
      <c r="G43" s="52">
        <f t="shared" si="41"/>
        <v>-0.004802794353</v>
      </c>
      <c r="H43" s="52">
        <f t="shared" si="41"/>
        <v>-0.005519371678</v>
      </c>
      <c r="I43" s="52">
        <f t="shared" si="41"/>
        <v>-0.02187171399</v>
      </c>
    </row>
    <row r="44">
      <c r="A44" s="77">
        <v>42797.0</v>
      </c>
      <c r="B44" s="48">
        <v>849.88</v>
      </c>
      <c r="C44" s="48">
        <v>137.17</v>
      </c>
      <c r="D44" s="48">
        <v>829.08</v>
      </c>
      <c r="E44" s="48">
        <v>139.14</v>
      </c>
      <c r="F44" s="52">
        <f t="shared" ref="F44:I44" si="42">(B44-B43)/B43</f>
        <v>0.001142641741</v>
      </c>
      <c r="G44" s="52">
        <f t="shared" si="42"/>
        <v>0.002997952618</v>
      </c>
      <c r="H44" s="52">
        <f t="shared" si="42"/>
        <v>-0.001866053477</v>
      </c>
      <c r="I44" s="52">
        <f t="shared" si="42"/>
        <v>-0.002795097828</v>
      </c>
    </row>
    <row r="45">
      <c r="A45" s="77">
        <v>42800.0</v>
      </c>
      <c r="B45" s="48">
        <v>846.61</v>
      </c>
      <c r="C45" s="48">
        <v>137.42</v>
      </c>
      <c r="D45" s="48">
        <v>827.78</v>
      </c>
      <c r="E45" s="48">
        <v>141.94</v>
      </c>
      <c r="F45" s="52">
        <f t="shared" ref="F45:I45" si="43">(B45-B44)/B44</f>
        <v>-0.003847602014</v>
      </c>
      <c r="G45" s="52">
        <f t="shared" si="43"/>
        <v>0.001822555952</v>
      </c>
      <c r="H45" s="52">
        <f t="shared" si="43"/>
        <v>-0.001568003088</v>
      </c>
      <c r="I45" s="52">
        <f t="shared" si="43"/>
        <v>0.0201236165</v>
      </c>
    </row>
    <row r="46">
      <c r="A46" s="77">
        <v>42801.0</v>
      </c>
      <c r="B46" s="48">
        <v>846.02</v>
      </c>
      <c r="C46" s="48">
        <v>137.3</v>
      </c>
      <c r="D46" s="48">
        <v>831.91</v>
      </c>
      <c r="E46" s="48">
        <v>141.43</v>
      </c>
      <c r="F46" s="52">
        <f t="shared" ref="F46:I46" si="44">(B46-B45)/B45</f>
        <v>-0.0006968970364</v>
      </c>
      <c r="G46" s="52">
        <f t="shared" si="44"/>
        <v>-0.0008732353369</v>
      </c>
      <c r="H46" s="52">
        <f t="shared" si="44"/>
        <v>0.004989248351</v>
      </c>
      <c r="I46" s="52">
        <f t="shared" si="44"/>
        <v>-0.003593067493</v>
      </c>
    </row>
    <row r="47">
      <c r="A47" s="77">
        <v>42802.0</v>
      </c>
      <c r="B47" s="48">
        <v>850.5</v>
      </c>
      <c r="C47" s="48">
        <v>137.72</v>
      </c>
      <c r="D47" s="48">
        <v>835.37</v>
      </c>
      <c r="E47" s="48">
        <v>140.32</v>
      </c>
      <c r="F47" s="52">
        <f t="shared" ref="F47:I47" si="45">(B47-B46)/B46</f>
        <v>0.005295383088</v>
      </c>
      <c r="G47" s="52">
        <f t="shared" si="45"/>
        <v>0.003058994902</v>
      </c>
      <c r="H47" s="52">
        <f t="shared" si="45"/>
        <v>0.004159103749</v>
      </c>
      <c r="I47" s="52">
        <f t="shared" si="45"/>
        <v>-0.007848405572</v>
      </c>
    </row>
    <row r="48">
      <c r="A48" s="77">
        <v>42803.0</v>
      </c>
      <c r="B48" s="48">
        <v>853.0</v>
      </c>
      <c r="C48" s="48">
        <v>138.24</v>
      </c>
      <c r="D48" s="48">
        <v>838.68</v>
      </c>
      <c r="E48" s="48">
        <v>140.53</v>
      </c>
      <c r="F48" s="52">
        <f t="shared" ref="F48:I48" si="46">(B48-B47)/B47</f>
        <v>0.002939447384</v>
      </c>
      <c r="G48" s="52">
        <f t="shared" si="46"/>
        <v>0.003775776939</v>
      </c>
      <c r="H48" s="52">
        <f t="shared" si="46"/>
        <v>0.003962316099</v>
      </c>
      <c r="I48" s="52">
        <f t="shared" si="46"/>
        <v>0.001496579247</v>
      </c>
    </row>
    <row r="49">
      <c r="A49" s="77">
        <v>42804.0</v>
      </c>
      <c r="B49" s="48">
        <v>852.46</v>
      </c>
      <c r="C49" s="48">
        <v>138.79</v>
      </c>
      <c r="D49" s="48">
        <v>843.25</v>
      </c>
      <c r="E49" s="48">
        <v>140.89</v>
      </c>
      <c r="F49" s="52">
        <f t="shared" ref="F49:I49" si="47">(B49-B48)/B48</f>
        <v>-0.000633059789</v>
      </c>
      <c r="G49" s="52">
        <f t="shared" si="47"/>
        <v>0.003978587963</v>
      </c>
      <c r="H49" s="52">
        <f t="shared" si="47"/>
        <v>0.005449038966</v>
      </c>
      <c r="I49" s="52">
        <f t="shared" si="47"/>
        <v>0.002561730591</v>
      </c>
    </row>
    <row r="50">
      <c r="A50" s="77">
        <v>42807.0</v>
      </c>
      <c r="B50" s="48">
        <v>854.59</v>
      </c>
      <c r="C50" s="48">
        <v>139.6</v>
      </c>
      <c r="D50" s="48">
        <v>845.54</v>
      </c>
      <c r="E50" s="48">
        <v>143.52</v>
      </c>
      <c r="F50" s="52">
        <f t="shared" ref="F50:I50" si="48">(B50-B49)/B49</f>
        <v>0.002498650963</v>
      </c>
      <c r="G50" s="52">
        <f t="shared" si="48"/>
        <v>0.005836155343</v>
      </c>
      <c r="H50" s="52">
        <f t="shared" si="48"/>
        <v>0.002715683368</v>
      </c>
      <c r="I50" s="52">
        <f t="shared" si="48"/>
        <v>0.01866704521</v>
      </c>
    </row>
    <row r="51">
      <c r="A51" s="77">
        <v>42808.0</v>
      </c>
      <c r="B51" s="48">
        <v>852.53</v>
      </c>
      <c r="C51" s="48">
        <v>139.32</v>
      </c>
      <c r="D51" s="48">
        <v>845.62</v>
      </c>
      <c r="E51" s="48">
        <v>143.19</v>
      </c>
      <c r="F51" s="52">
        <f t="shared" ref="F51:I51" si="49">(B51-B50)/B50</f>
        <v>-0.002410512643</v>
      </c>
      <c r="G51" s="52">
        <f t="shared" si="49"/>
        <v>-0.002005730659</v>
      </c>
      <c r="H51" s="52">
        <f t="shared" si="49"/>
        <v>0.00009461409277</v>
      </c>
      <c r="I51" s="52">
        <f t="shared" si="49"/>
        <v>-0.002299331104</v>
      </c>
    </row>
    <row r="52">
      <c r="A52" s="77">
        <v>42809.0</v>
      </c>
      <c r="B52" s="48">
        <v>852.97</v>
      </c>
      <c r="C52" s="48">
        <v>139.72</v>
      </c>
      <c r="D52" s="48">
        <v>847.2</v>
      </c>
      <c r="E52" s="48">
        <v>145.25</v>
      </c>
      <c r="F52" s="52">
        <f t="shared" ref="F52:I52" si="50">(B52-B51)/B51</f>
        <v>0.00051611087</v>
      </c>
      <c r="G52" s="52">
        <f t="shared" si="50"/>
        <v>0.002871088142</v>
      </c>
      <c r="H52" s="52">
        <f t="shared" si="50"/>
        <v>0.00186845155</v>
      </c>
      <c r="I52" s="52">
        <f t="shared" si="50"/>
        <v>0.0143864795</v>
      </c>
    </row>
    <row r="53">
      <c r="A53" s="77">
        <v>42810.0</v>
      </c>
      <c r="B53" s="48">
        <v>853.42</v>
      </c>
      <c r="C53" s="48">
        <v>139.99</v>
      </c>
      <c r="D53" s="48">
        <v>848.78</v>
      </c>
      <c r="E53" s="48">
        <v>144.39</v>
      </c>
      <c r="F53" s="52">
        <f t="shared" ref="F53:I53" si="51">(B53-B52)/B52</f>
        <v>0.0005275683787</v>
      </c>
      <c r="G53" s="52">
        <f t="shared" si="51"/>
        <v>0.001932436301</v>
      </c>
      <c r="H53" s="52">
        <f t="shared" si="51"/>
        <v>0.00186496695</v>
      </c>
      <c r="I53" s="52">
        <f t="shared" si="51"/>
        <v>-0.005920826162</v>
      </c>
    </row>
    <row r="54">
      <c r="A54" s="77">
        <v>42811.0</v>
      </c>
      <c r="B54" s="48">
        <v>852.31</v>
      </c>
      <c r="C54" s="48">
        <v>139.84</v>
      </c>
      <c r="D54" s="48">
        <v>852.12</v>
      </c>
      <c r="E54" s="48">
        <v>145.11</v>
      </c>
      <c r="F54" s="52">
        <f t="shared" ref="F54:I54" si="52">(B54-B53)/B53</f>
        <v>-0.001300649153</v>
      </c>
      <c r="G54" s="52">
        <f t="shared" si="52"/>
        <v>-0.001071505108</v>
      </c>
      <c r="H54" s="52">
        <f t="shared" si="52"/>
        <v>0.003935059733</v>
      </c>
      <c r="I54" s="52">
        <f t="shared" si="52"/>
        <v>0.00498649491</v>
      </c>
    </row>
    <row r="55">
      <c r="A55" s="77">
        <v>42814.0</v>
      </c>
      <c r="B55" s="48">
        <v>856.97</v>
      </c>
      <c r="C55" s="48">
        <v>139.94</v>
      </c>
      <c r="D55" s="48">
        <v>848.4</v>
      </c>
      <c r="E55" s="48">
        <v>145.83</v>
      </c>
      <c r="F55" s="52">
        <f t="shared" ref="F55:I55" si="53">(B55-B54)/B54</f>
        <v>0.005467494222</v>
      </c>
      <c r="G55" s="52">
        <f t="shared" si="53"/>
        <v>0.0007151029748</v>
      </c>
      <c r="H55" s="52">
        <f t="shared" si="53"/>
        <v>-0.004365582312</v>
      </c>
      <c r="I55" s="52">
        <f t="shared" si="53"/>
        <v>0.004961753153</v>
      </c>
    </row>
    <row r="56">
      <c r="A56" s="77">
        <v>42815.0</v>
      </c>
      <c r="B56" s="48">
        <v>843.2</v>
      </c>
      <c r="C56" s="48">
        <v>138.51</v>
      </c>
      <c r="D56" s="48">
        <v>830.46</v>
      </c>
      <c r="E56" s="48">
        <v>142.42</v>
      </c>
      <c r="F56" s="52">
        <f t="shared" ref="F56:I56" si="54">(B56-B55)/B55</f>
        <v>-0.01606824043</v>
      </c>
      <c r="G56" s="52">
        <f t="shared" si="54"/>
        <v>-0.01021866514</v>
      </c>
      <c r="H56" s="52">
        <f t="shared" si="54"/>
        <v>-0.021145686</v>
      </c>
      <c r="I56" s="52">
        <f t="shared" si="54"/>
        <v>-0.02338339162</v>
      </c>
    </row>
    <row r="57">
      <c r="A57" s="77">
        <v>42816.0</v>
      </c>
      <c r="B57" s="48">
        <v>848.06</v>
      </c>
      <c r="C57" s="48">
        <v>139.59</v>
      </c>
      <c r="D57" s="48">
        <v>829.59</v>
      </c>
      <c r="E57" s="48">
        <v>142.65</v>
      </c>
      <c r="F57" s="52">
        <f t="shared" ref="F57:I57" si="55">(B57-B56)/B56</f>
        <v>0.005763757116</v>
      </c>
      <c r="G57" s="52">
        <f t="shared" si="55"/>
        <v>0.007797270955</v>
      </c>
      <c r="H57" s="52">
        <f t="shared" si="55"/>
        <v>-0.001047612167</v>
      </c>
      <c r="I57" s="52">
        <f t="shared" si="55"/>
        <v>0.001614941722</v>
      </c>
    </row>
    <row r="58">
      <c r="A58" s="77">
        <v>42817.0</v>
      </c>
      <c r="B58" s="48">
        <v>847.38</v>
      </c>
      <c r="C58" s="48">
        <v>139.53</v>
      </c>
      <c r="D58" s="48">
        <v>817.58</v>
      </c>
      <c r="E58" s="48">
        <v>141.84</v>
      </c>
      <c r="F58" s="52">
        <f t="shared" ref="F58:I58" si="56">(B58-B57)/B57</f>
        <v>-0.0008018300592</v>
      </c>
      <c r="G58" s="52">
        <f t="shared" si="56"/>
        <v>-0.0004298302171</v>
      </c>
      <c r="H58" s="52">
        <f t="shared" si="56"/>
        <v>-0.01447703082</v>
      </c>
      <c r="I58" s="52">
        <f t="shared" si="56"/>
        <v>-0.005678233438</v>
      </c>
    </row>
    <row r="59">
      <c r="A59" s="77">
        <v>42818.0</v>
      </c>
      <c r="B59" s="48">
        <v>845.61</v>
      </c>
      <c r="C59" s="48">
        <v>140.34</v>
      </c>
      <c r="D59" s="48">
        <v>814.43</v>
      </c>
      <c r="E59" s="48">
        <v>142.02</v>
      </c>
      <c r="F59" s="52">
        <f t="shared" ref="F59:I59" si="57">(B59-B58)/B58</f>
        <v>-0.002088791333</v>
      </c>
      <c r="G59" s="52">
        <f t="shared" si="57"/>
        <v>0.005805203182</v>
      </c>
      <c r="H59" s="52">
        <f t="shared" si="57"/>
        <v>-0.003852833973</v>
      </c>
      <c r="I59" s="52">
        <f t="shared" si="57"/>
        <v>0.001269035533</v>
      </c>
    </row>
    <row r="60">
      <c r="A60" s="77">
        <v>42821.0</v>
      </c>
      <c r="B60" s="48">
        <v>846.82</v>
      </c>
      <c r="C60" s="48">
        <v>140.32</v>
      </c>
      <c r="D60" s="48">
        <v>819.51</v>
      </c>
      <c r="E60" s="48">
        <v>144.06</v>
      </c>
      <c r="F60" s="52">
        <f t="shared" ref="F60:I60" si="58">(B60-B59)/B59</f>
        <v>0.001430919691</v>
      </c>
      <c r="G60" s="52">
        <f t="shared" si="58"/>
        <v>-0.0001425110446</v>
      </c>
      <c r="H60" s="52">
        <f t="shared" si="58"/>
        <v>0.006237491252</v>
      </c>
      <c r="I60" s="52">
        <f t="shared" si="58"/>
        <v>0.01436417406</v>
      </c>
    </row>
    <row r="61">
      <c r="A61" s="77">
        <v>42822.0</v>
      </c>
      <c r="B61" s="48">
        <v>856.0</v>
      </c>
      <c r="C61" s="48">
        <v>141.76</v>
      </c>
      <c r="D61" s="48">
        <v>820.92</v>
      </c>
      <c r="E61" s="48">
        <v>145.17</v>
      </c>
      <c r="F61" s="52">
        <f t="shared" ref="F61:I61" si="59">(B61-B60)/B60</f>
        <v>0.01084055643</v>
      </c>
      <c r="G61" s="52">
        <f t="shared" si="59"/>
        <v>0.0102622577</v>
      </c>
      <c r="H61" s="52">
        <f t="shared" si="59"/>
        <v>0.001720540323</v>
      </c>
      <c r="I61" s="52">
        <f t="shared" si="59"/>
        <v>0.007705122865</v>
      </c>
    </row>
    <row r="62">
      <c r="A62" s="77">
        <v>42823.0</v>
      </c>
      <c r="B62" s="48">
        <v>874.32</v>
      </c>
      <c r="C62" s="48">
        <v>142.65</v>
      </c>
      <c r="D62" s="48">
        <v>831.41</v>
      </c>
      <c r="E62" s="48">
        <v>146.47</v>
      </c>
      <c r="F62" s="52">
        <f t="shared" ref="F62:I62" si="60">(B62-B61)/B61</f>
        <v>0.02140186916</v>
      </c>
      <c r="G62" s="52">
        <f t="shared" si="60"/>
        <v>0.006278216704</v>
      </c>
      <c r="H62" s="52">
        <f t="shared" si="60"/>
        <v>0.01277834625</v>
      </c>
      <c r="I62" s="52">
        <f t="shared" si="60"/>
        <v>0.008955018254</v>
      </c>
    </row>
    <row r="63">
      <c r="A63" s="77">
        <v>42824.0</v>
      </c>
      <c r="B63" s="48">
        <v>876.34</v>
      </c>
      <c r="C63" s="48">
        <v>142.41</v>
      </c>
      <c r="D63" s="48">
        <v>831.5</v>
      </c>
      <c r="E63" s="48">
        <v>148.06</v>
      </c>
      <c r="F63" s="52">
        <f t="shared" ref="F63:I63" si="61">(B63-B62)/B62</f>
        <v>0.002310366914</v>
      </c>
      <c r="G63" s="52">
        <f t="shared" si="61"/>
        <v>-0.001682439537</v>
      </c>
      <c r="H63" s="52">
        <f t="shared" si="61"/>
        <v>0.0001082498406</v>
      </c>
      <c r="I63" s="52">
        <f t="shared" si="61"/>
        <v>0.01085546528</v>
      </c>
    </row>
    <row r="64">
      <c r="A64" s="77">
        <v>42825.0</v>
      </c>
      <c r="B64" s="48">
        <v>886.54</v>
      </c>
      <c r="C64" s="48">
        <v>142.05</v>
      </c>
      <c r="D64" s="48">
        <v>829.56</v>
      </c>
      <c r="E64" s="48">
        <v>147.81</v>
      </c>
      <c r="F64" s="52">
        <f t="shared" ref="F64:I64" si="62">(B64-B63)/B63</f>
        <v>0.01163931807</v>
      </c>
      <c r="G64" s="52">
        <f t="shared" si="62"/>
        <v>-0.002527912366</v>
      </c>
      <c r="H64" s="52">
        <f t="shared" si="62"/>
        <v>-0.002333132892</v>
      </c>
      <c r="I64" s="52">
        <f t="shared" si="62"/>
        <v>-0.00168850466</v>
      </c>
    </row>
    <row r="65">
      <c r="A65" s="77">
        <v>42828.0</v>
      </c>
      <c r="B65" s="48">
        <v>891.51</v>
      </c>
      <c r="C65" s="48">
        <v>142.28</v>
      </c>
      <c r="D65" s="48">
        <v>838.55</v>
      </c>
      <c r="E65" s="48">
        <v>146.92</v>
      </c>
      <c r="F65" s="52">
        <f t="shared" ref="F65:I65" si="63">(B65-B64)/B64</f>
        <v>0.005606064024</v>
      </c>
      <c r="G65" s="52">
        <f t="shared" si="63"/>
        <v>0.001619148187</v>
      </c>
      <c r="H65" s="52">
        <f t="shared" si="63"/>
        <v>0.01083707025</v>
      </c>
      <c r="I65" s="52">
        <f t="shared" si="63"/>
        <v>-0.006021243488</v>
      </c>
    </row>
    <row r="66">
      <c r="A66" s="77">
        <v>42829.0</v>
      </c>
      <c r="B66" s="48">
        <v>906.83</v>
      </c>
      <c r="C66" s="48">
        <v>141.73</v>
      </c>
      <c r="D66" s="48">
        <v>834.57</v>
      </c>
      <c r="E66" s="48">
        <v>145.5</v>
      </c>
      <c r="F66" s="52">
        <f t="shared" ref="F66:I66" si="64">(B66-B65)/B65</f>
        <v>0.01718432771</v>
      </c>
      <c r="G66" s="52">
        <f t="shared" si="64"/>
        <v>-0.003865617093</v>
      </c>
      <c r="H66" s="52">
        <f t="shared" si="64"/>
        <v>-0.004746288236</v>
      </c>
      <c r="I66" s="52">
        <f t="shared" si="64"/>
        <v>-0.009665123877</v>
      </c>
    </row>
    <row r="67">
      <c r="A67" s="77">
        <v>42830.0</v>
      </c>
      <c r="B67" s="48">
        <v>909.28</v>
      </c>
      <c r="C67" s="48">
        <v>141.85</v>
      </c>
      <c r="D67" s="48">
        <v>831.41</v>
      </c>
      <c r="E67" s="48">
        <v>143.62</v>
      </c>
      <c r="F67" s="52">
        <f t="shared" ref="F67:I67" si="65">(B67-B66)/B66</f>
        <v>0.002701719176</v>
      </c>
      <c r="G67" s="52">
        <f t="shared" si="65"/>
        <v>0.0008466803076</v>
      </c>
      <c r="H67" s="52">
        <f t="shared" si="65"/>
        <v>-0.003786381011</v>
      </c>
      <c r="I67" s="52">
        <f t="shared" si="65"/>
        <v>-0.0129209622</v>
      </c>
    </row>
    <row r="68">
      <c r="A68" s="77">
        <v>42831.0</v>
      </c>
      <c r="B68" s="48">
        <v>898.28</v>
      </c>
      <c r="C68" s="48">
        <v>141.17</v>
      </c>
      <c r="D68" s="48">
        <v>827.88</v>
      </c>
      <c r="E68" s="48">
        <v>143.74</v>
      </c>
      <c r="F68" s="52">
        <f t="shared" ref="F68:I68" si="66">(B68-B67)/B67</f>
        <v>-0.01209748372</v>
      </c>
      <c r="G68" s="52">
        <f t="shared" si="66"/>
        <v>-0.004793796264</v>
      </c>
      <c r="H68" s="52">
        <f t="shared" si="66"/>
        <v>-0.004245799305</v>
      </c>
      <c r="I68" s="52">
        <f t="shared" si="66"/>
        <v>0.0008355382259</v>
      </c>
    </row>
    <row r="69">
      <c r="A69" s="77">
        <v>42832.0</v>
      </c>
      <c r="B69" s="48">
        <v>894.88</v>
      </c>
      <c r="C69" s="48">
        <v>140.78</v>
      </c>
      <c r="D69" s="48">
        <v>824.67</v>
      </c>
      <c r="E69" s="48">
        <v>143.11</v>
      </c>
      <c r="F69" s="52">
        <f t="shared" ref="F69:I69" si="67">(B69-B68)/B68</f>
        <v>-0.003785011355</v>
      </c>
      <c r="G69" s="52">
        <f t="shared" si="67"/>
        <v>-0.00276262662</v>
      </c>
      <c r="H69" s="52">
        <f t="shared" si="67"/>
        <v>-0.003877373532</v>
      </c>
      <c r="I69" s="52">
        <f t="shared" si="67"/>
        <v>-0.004382913594</v>
      </c>
    </row>
    <row r="70">
      <c r="A70" s="77">
        <v>42835.0</v>
      </c>
      <c r="B70" s="48">
        <v>907.04</v>
      </c>
      <c r="C70" s="48">
        <v>141.04</v>
      </c>
      <c r="D70" s="48">
        <v>824.73</v>
      </c>
      <c r="E70" s="48">
        <v>143.85</v>
      </c>
      <c r="F70" s="52">
        <f t="shared" ref="F70:I70" si="68">(B70-B69)/B69</f>
        <v>0.01358841409</v>
      </c>
      <c r="G70" s="52">
        <f t="shared" si="68"/>
        <v>0.001846853246</v>
      </c>
      <c r="H70" s="52">
        <f t="shared" si="68"/>
        <v>0.00007275637528</v>
      </c>
      <c r="I70" s="52">
        <f t="shared" si="68"/>
        <v>0.0051708476</v>
      </c>
    </row>
    <row r="71">
      <c r="A71" s="77">
        <v>42836.0</v>
      </c>
      <c r="B71" s="48">
        <v>902.36</v>
      </c>
      <c r="C71" s="48">
        <v>139.92</v>
      </c>
      <c r="D71" s="48">
        <v>823.35</v>
      </c>
      <c r="E71" s="48">
        <v>144.35</v>
      </c>
      <c r="F71" s="52">
        <f t="shared" ref="F71:I71" si="69">(B71-B70)/B70</f>
        <v>-0.005159640148</v>
      </c>
      <c r="G71" s="52">
        <f t="shared" si="69"/>
        <v>-0.007941009643</v>
      </c>
      <c r="H71" s="52">
        <f t="shared" si="69"/>
        <v>-0.00167327489</v>
      </c>
      <c r="I71" s="52">
        <f t="shared" si="69"/>
        <v>0.003475842892</v>
      </c>
    </row>
    <row r="72">
      <c r="A72" s="77">
        <v>42837.0</v>
      </c>
      <c r="B72" s="48">
        <v>896.23</v>
      </c>
      <c r="C72" s="48">
        <v>139.58</v>
      </c>
      <c r="D72" s="48">
        <v>824.32</v>
      </c>
      <c r="E72" s="48">
        <v>143.83</v>
      </c>
      <c r="F72" s="52">
        <f t="shared" ref="F72:I72" si="70">(B72-B71)/B71</f>
        <v>-0.006793297575</v>
      </c>
      <c r="G72" s="52">
        <f t="shared" si="70"/>
        <v>-0.002429959977</v>
      </c>
      <c r="H72" s="52">
        <f t="shared" si="70"/>
        <v>0.001178113803</v>
      </c>
      <c r="I72" s="52">
        <f t="shared" si="70"/>
        <v>-0.003602355386</v>
      </c>
    </row>
    <row r="73">
      <c r="A73" s="77">
        <v>42838.0</v>
      </c>
      <c r="B73" s="48">
        <v>884.67</v>
      </c>
      <c r="C73" s="48">
        <v>139.39</v>
      </c>
      <c r="D73" s="48">
        <v>823.56</v>
      </c>
      <c r="E73" s="48">
        <v>142.92</v>
      </c>
      <c r="F73" s="52">
        <f t="shared" ref="F73:I73" si="71">(B73-B72)/B72</f>
        <v>-0.01289847472</v>
      </c>
      <c r="G73" s="52">
        <f t="shared" si="71"/>
        <v>-0.001361226537</v>
      </c>
      <c r="H73" s="52">
        <f t="shared" si="71"/>
        <v>-0.0009219720497</v>
      </c>
      <c r="I73" s="52">
        <f t="shared" si="71"/>
        <v>-0.006326913718</v>
      </c>
    </row>
    <row r="74">
      <c r="A74" s="77">
        <v>42842.0</v>
      </c>
      <c r="B74" s="48">
        <v>901.99</v>
      </c>
      <c r="C74" s="48">
        <v>141.42</v>
      </c>
      <c r="D74" s="48">
        <v>837.17</v>
      </c>
      <c r="E74" s="48">
        <v>147.25</v>
      </c>
      <c r="F74" s="52">
        <f t="shared" ref="F74:I74" si="72">(B74-B73)/B73</f>
        <v>0.01957792171</v>
      </c>
      <c r="G74" s="52">
        <f t="shared" si="72"/>
        <v>0.01456345505</v>
      </c>
      <c r="H74" s="52">
        <f t="shared" si="72"/>
        <v>0.01652581476</v>
      </c>
      <c r="I74" s="52">
        <f t="shared" si="72"/>
        <v>0.03029666947</v>
      </c>
    </row>
    <row r="75">
      <c r="A75" s="77">
        <v>42843.0</v>
      </c>
      <c r="B75" s="48">
        <v>903.78</v>
      </c>
      <c r="C75" s="48">
        <v>140.96</v>
      </c>
      <c r="D75" s="48">
        <v>836.82</v>
      </c>
      <c r="E75" s="48">
        <v>143.36</v>
      </c>
      <c r="F75" s="52">
        <f t="shared" ref="F75:I75" si="73">(B75-B74)/B74</f>
        <v>0.001984500937</v>
      </c>
      <c r="G75" s="52">
        <f t="shared" si="73"/>
        <v>-0.003252722387</v>
      </c>
      <c r="H75" s="52">
        <f t="shared" si="73"/>
        <v>-0.0004180751819</v>
      </c>
      <c r="I75" s="52">
        <f t="shared" si="73"/>
        <v>-0.02641765705</v>
      </c>
    </row>
    <row r="76">
      <c r="A76" s="77">
        <v>42844.0</v>
      </c>
      <c r="B76" s="48">
        <v>899.2</v>
      </c>
      <c r="C76" s="48">
        <v>142.27</v>
      </c>
      <c r="D76" s="48">
        <v>838.21</v>
      </c>
      <c r="E76" s="48">
        <v>139.76</v>
      </c>
      <c r="F76" s="52">
        <f t="shared" ref="F76:I76" si="74">(B76-B75)/B75</f>
        <v>-0.005067604948</v>
      </c>
      <c r="G76" s="52">
        <f t="shared" si="74"/>
        <v>0.009293416572</v>
      </c>
      <c r="H76" s="52">
        <f t="shared" si="74"/>
        <v>0.001661050166</v>
      </c>
      <c r="I76" s="52">
        <f t="shared" si="74"/>
        <v>-0.02511160714</v>
      </c>
    </row>
    <row r="77">
      <c r="A77" s="77">
        <v>42845.0</v>
      </c>
      <c r="B77" s="48">
        <v>902.06</v>
      </c>
      <c r="C77" s="48">
        <v>143.8</v>
      </c>
      <c r="D77" s="48">
        <v>841.65</v>
      </c>
      <c r="E77" s="48">
        <v>141.18</v>
      </c>
      <c r="F77" s="52">
        <f t="shared" ref="F77:I77" si="75">(B77-B76)/B76</f>
        <v>0.003180604982</v>
      </c>
      <c r="G77" s="52">
        <f t="shared" si="75"/>
        <v>0.01075419976</v>
      </c>
      <c r="H77" s="52">
        <f t="shared" si="75"/>
        <v>0.004103983489</v>
      </c>
      <c r="I77" s="52">
        <f t="shared" si="75"/>
        <v>0.01016027476</v>
      </c>
    </row>
    <row r="78">
      <c r="A78" s="77">
        <v>42846.0</v>
      </c>
      <c r="B78" s="48">
        <v>898.53</v>
      </c>
      <c r="C78" s="48">
        <v>143.68</v>
      </c>
      <c r="D78" s="48">
        <v>843.19</v>
      </c>
      <c r="E78" s="48">
        <v>142.87</v>
      </c>
      <c r="F78" s="52">
        <f t="shared" ref="F78:I78" si="76">(B78-B77)/B77</f>
        <v>-0.003913265193</v>
      </c>
      <c r="G78" s="52">
        <f t="shared" si="76"/>
        <v>-0.0008344923505</v>
      </c>
      <c r="H78" s="52">
        <f t="shared" si="76"/>
        <v>0.001829739203</v>
      </c>
      <c r="I78" s="52">
        <f t="shared" si="76"/>
        <v>0.01197053407</v>
      </c>
    </row>
    <row r="79">
      <c r="A79" s="77">
        <v>42849.0</v>
      </c>
      <c r="B79" s="48">
        <v>907.41</v>
      </c>
      <c r="C79" s="48">
        <v>145.47</v>
      </c>
      <c r="D79" s="48">
        <v>862.76</v>
      </c>
      <c r="E79" s="48">
        <v>143.83</v>
      </c>
      <c r="F79" s="52">
        <f t="shared" ref="F79:I79" si="77">(B79-B78)/B78</f>
        <v>0.009882808587</v>
      </c>
      <c r="G79" s="52">
        <f t="shared" si="77"/>
        <v>0.01245824053</v>
      </c>
      <c r="H79" s="52">
        <f t="shared" si="77"/>
        <v>0.02320947829</v>
      </c>
      <c r="I79" s="52">
        <f t="shared" si="77"/>
        <v>0.006719395254</v>
      </c>
    </row>
    <row r="80">
      <c r="A80" s="77">
        <v>42850.0</v>
      </c>
      <c r="B80" s="48">
        <v>907.62</v>
      </c>
      <c r="C80" s="48">
        <v>146.49</v>
      </c>
      <c r="D80" s="48">
        <v>872.3</v>
      </c>
      <c r="E80" s="48">
        <v>152.16</v>
      </c>
      <c r="F80" s="52">
        <f t="shared" ref="F80:I80" si="78">(B80-B79)/B79</f>
        <v>0.0002314279102</v>
      </c>
      <c r="G80" s="52">
        <f t="shared" si="78"/>
        <v>0.007011755001</v>
      </c>
      <c r="H80" s="52">
        <f t="shared" si="78"/>
        <v>0.01105753628</v>
      </c>
      <c r="I80" s="52">
        <f t="shared" si="78"/>
        <v>0.0579155948</v>
      </c>
    </row>
    <row r="81">
      <c r="A81" s="77">
        <v>42851.0</v>
      </c>
      <c r="B81" s="48">
        <v>909.29</v>
      </c>
      <c r="C81" s="48">
        <v>146.56</v>
      </c>
      <c r="D81" s="48">
        <v>871.73</v>
      </c>
      <c r="E81" s="48">
        <v>150.17</v>
      </c>
      <c r="F81" s="52">
        <f t="shared" ref="F81:I81" si="79">(B81-B80)/B80</f>
        <v>0.001839977083</v>
      </c>
      <c r="G81" s="52">
        <f t="shared" si="79"/>
        <v>0.0004778483173</v>
      </c>
      <c r="H81" s="52">
        <f t="shared" si="79"/>
        <v>-0.0006534449157</v>
      </c>
      <c r="I81" s="52">
        <f t="shared" si="79"/>
        <v>-0.01307833859</v>
      </c>
    </row>
    <row r="82">
      <c r="A82" s="77">
        <v>42852.0</v>
      </c>
      <c r="B82" s="48">
        <v>918.38</v>
      </c>
      <c r="C82" s="48">
        <v>147.7</v>
      </c>
      <c r="D82" s="48">
        <v>874.25</v>
      </c>
      <c r="E82" s="48">
        <v>153.08</v>
      </c>
      <c r="F82" s="52">
        <f t="shared" ref="F82:I82" si="80">(B82-B81)/B81</f>
        <v>0.009996810698</v>
      </c>
      <c r="G82" s="52">
        <f t="shared" si="80"/>
        <v>0.007778384279</v>
      </c>
      <c r="H82" s="52">
        <f t="shared" si="80"/>
        <v>0.002890803345</v>
      </c>
      <c r="I82" s="52">
        <f t="shared" si="80"/>
        <v>0.01937803822</v>
      </c>
    </row>
    <row r="83">
      <c r="A83" s="77">
        <v>42853.0</v>
      </c>
      <c r="B83" s="48">
        <v>924.99</v>
      </c>
      <c r="C83" s="48">
        <v>150.25</v>
      </c>
      <c r="D83" s="48">
        <v>905.96</v>
      </c>
      <c r="E83" s="48">
        <v>152.2</v>
      </c>
      <c r="F83" s="52">
        <f t="shared" ref="F83:I83" si="81">(B83-B82)/B82</f>
        <v>0.007197456391</v>
      </c>
      <c r="G83" s="52">
        <f t="shared" si="81"/>
        <v>0.0172647258</v>
      </c>
      <c r="H83" s="52">
        <f t="shared" si="81"/>
        <v>0.03627108951</v>
      </c>
      <c r="I83" s="52">
        <f t="shared" si="81"/>
        <v>-0.005748628168</v>
      </c>
    </row>
    <row r="84">
      <c r="A84" s="77">
        <v>42856.0</v>
      </c>
      <c r="B84" s="48">
        <v>948.23</v>
      </c>
      <c r="C84" s="48">
        <v>152.46</v>
      </c>
      <c r="D84" s="48">
        <v>912.57</v>
      </c>
      <c r="E84" s="48">
        <v>155.35</v>
      </c>
      <c r="F84" s="52">
        <f t="shared" ref="F84:I84" si="82">(B84-B83)/B83</f>
        <v>0.02512459594</v>
      </c>
      <c r="G84" s="52">
        <f t="shared" si="82"/>
        <v>0.01470881864</v>
      </c>
      <c r="H84" s="52">
        <f t="shared" si="82"/>
        <v>0.007296127864</v>
      </c>
      <c r="I84" s="52">
        <f t="shared" si="82"/>
        <v>0.02069645204</v>
      </c>
    </row>
    <row r="85">
      <c r="A85" s="77">
        <v>42857.0</v>
      </c>
      <c r="B85" s="48">
        <v>946.94</v>
      </c>
      <c r="C85" s="48">
        <v>152.78</v>
      </c>
      <c r="D85" s="48">
        <v>916.44</v>
      </c>
      <c r="E85" s="48">
        <v>156.45</v>
      </c>
      <c r="F85" s="52">
        <f t="shared" ref="F85:I85" si="83">(B85-B84)/B84</f>
        <v>-0.001360429432</v>
      </c>
      <c r="G85" s="52">
        <f t="shared" si="83"/>
        <v>0.00209891119</v>
      </c>
      <c r="H85" s="52">
        <f t="shared" si="83"/>
        <v>0.004240770571</v>
      </c>
      <c r="I85" s="52">
        <f t="shared" si="83"/>
        <v>0.007080785323</v>
      </c>
    </row>
    <row r="86">
      <c r="A86" s="77">
        <v>42858.0</v>
      </c>
      <c r="B86" s="48">
        <v>941.03</v>
      </c>
      <c r="C86" s="48">
        <v>151.8</v>
      </c>
      <c r="D86" s="48">
        <v>927.04</v>
      </c>
      <c r="E86" s="48">
        <v>155.59</v>
      </c>
      <c r="F86" s="52">
        <f t="shared" ref="F86:I86" si="84">(B86-B85)/B85</f>
        <v>-0.006241155723</v>
      </c>
      <c r="G86" s="52">
        <f t="shared" si="84"/>
        <v>-0.006414452153</v>
      </c>
      <c r="H86" s="52">
        <f t="shared" si="84"/>
        <v>0.01156649644</v>
      </c>
      <c r="I86" s="52">
        <f t="shared" si="84"/>
        <v>-0.005496963886</v>
      </c>
    </row>
    <row r="87">
      <c r="A87" s="77">
        <v>42859.0</v>
      </c>
      <c r="B87" s="48">
        <v>937.53</v>
      </c>
      <c r="C87" s="48">
        <v>150.85</v>
      </c>
      <c r="D87" s="48">
        <v>931.66</v>
      </c>
      <c r="E87" s="48">
        <v>157.25</v>
      </c>
      <c r="F87" s="52">
        <f t="shared" ref="F87:I87" si="85">(B87-B86)/B86</f>
        <v>-0.003719328821</v>
      </c>
      <c r="G87" s="52">
        <f t="shared" si="85"/>
        <v>-0.006258234519</v>
      </c>
      <c r="H87" s="52">
        <f t="shared" si="85"/>
        <v>0.004983603728</v>
      </c>
      <c r="I87" s="52">
        <f t="shared" si="85"/>
        <v>0.01066906614</v>
      </c>
    </row>
    <row r="88">
      <c r="A88" s="77">
        <v>42860.0</v>
      </c>
      <c r="B88" s="48">
        <v>934.15</v>
      </c>
      <c r="C88" s="48">
        <v>150.24</v>
      </c>
      <c r="D88" s="48">
        <v>927.13</v>
      </c>
      <c r="E88" s="48">
        <v>156.6</v>
      </c>
      <c r="F88" s="52">
        <f t="shared" ref="F88:I88" si="86">(B88-B87)/B87</f>
        <v>-0.003605217966</v>
      </c>
      <c r="G88" s="52">
        <f t="shared" si="86"/>
        <v>-0.004043752072</v>
      </c>
      <c r="H88" s="52">
        <f t="shared" si="86"/>
        <v>-0.004862288818</v>
      </c>
      <c r="I88" s="52">
        <f t="shared" si="86"/>
        <v>-0.00413354531</v>
      </c>
    </row>
    <row r="89">
      <c r="A89" s="77">
        <v>42863.0</v>
      </c>
      <c r="B89" s="48">
        <v>949.04</v>
      </c>
      <c r="C89" s="48">
        <v>151.06</v>
      </c>
      <c r="D89" s="48">
        <v>934.3</v>
      </c>
      <c r="E89" s="48">
        <v>156.38</v>
      </c>
      <c r="F89" s="52">
        <f t="shared" ref="F89:I89" si="87">(B89-B88)/B88</f>
        <v>0.01593962426</v>
      </c>
      <c r="G89" s="52">
        <f t="shared" si="87"/>
        <v>0.005457933972</v>
      </c>
      <c r="H89" s="52">
        <f t="shared" si="87"/>
        <v>0.0077335433</v>
      </c>
      <c r="I89" s="52">
        <f t="shared" si="87"/>
        <v>-0.001404853129</v>
      </c>
    </row>
    <row r="90">
      <c r="A90" s="77">
        <v>42864.0</v>
      </c>
      <c r="B90" s="48">
        <v>952.82</v>
      </c>
      <c r="C90" s="48">
        <v>150.48</v>
      </c>
      <c r="D90" s="48">
        <v>932.17</v>
      </c>
      <c r="E90" s="48">
        <v>157.46</v>
      </c>
      <c r="F90" s="52">
        <f t="shared" ref="F90:I90" si="88">(B90-B89)/B89</f>
        <v>0.003982972267</v>
      </c>
      <c r="G90" s="52">
        <f t="shared" si="88"/>
        <v>-0.00383953396</v>
      </c>
      <c r="H90" s="52">
        <f t="shared" si="88"/>
        <v>-0.002279781655</v>
      </c>
      <c r="I90" s="52">
        <f t="shared" si="88"/>
        <v>0.006906253997</v>
      </c>
    </row>
    <row r="91">
      <c r="A91" s="77">
        <v>42865.0</v>
      </c>
      <c r="B91" s="48">
        <v>948.95</v>
      </c>
      <c r="C91" s="48">
        <v>150.29</v>
      </c>
      <c r="D91" s="48">
        <v>928.78</v>
      </c>
      <c r="E91" s="48">
        <v>160.28</v>
      </c>
      <c r="F91" s="52">
        <f t="shared" ref="F91:I91" si="89">(B91-B90)/B90</f>
        <v>-0.00406162759</v>
      </c>
      <c r="G91" s="52">
        <f t="shared" si="89"/>
        <v>-0.001262626263</v>
      </c>
      <c r="H91" s="52">
        <f t="shared" si="89"/>
        <v>-0.003636675714</v>
      </c>
      <c r="I91" s="52">
        <f t="shared" si="89"/>
        <v>0.0179093103</v>
      </c>
    </row>
    <row r="92">
      <c r="A92" s="77">
        <v>42866.0</v>
      </c>
      <c r="B92" s="48">
        <v>947.62</v>
      </c>
      <c r="C92" s="48">
        <v>150.04</v>
      </c>
      <c r="D92" s="48">
        <v>930.6</v>
      </c>
      <c r="E92" s="48">
        <v>158.54</v>
      </c>
      <c r="F92" s="52">
        <f t="shared" ref="F92:I92" si="90">(B92-B91)/B91</f>
        <v>-0.001401549081</v>
      </c>
      <c r="G92" s="52">
        <f t="shared" si="90"/>
        <v>-0.001663450662</v>
      </c>
      <c r="H92" s="52">
        <f t="shared" si="90"/>
        <v>0.001959559853</v>
      </c>
      <c r="I92" s="52">
        <f t="shared" si="90"/>
        <v>-0.010856002</v>
      </c>
    </row>
    <row r="93">
      <c r="A93" s="77">
        <v>42867.0</v>
      </c>
      <c r="B93" s="48">
        <v>961.35</v>
      </c>
      <c r="C93" s="48">
        <v>150.33</v>
      </c>
      <c r="D93" s="48">
        <v>932.22</v>
      </c>
      <c r="E93" s="48">
        <v>160.81</v>
      </c>
      <c r="F93" s="52">
        <f t="shared" ref="F93:I93" si="91">(B93-B92)/B92</f>
        <v>0.01448893016</v>
      </c>
      <c r="G93" s="52">
        <f t="shared" si="91"/>
        <v>0.001932817915</v>
      </c>
      <c r="H93" s="52">
        <f t="shared" si="91"/>
        <v>0.001740812379</v>
      </c>
      <c r="I93" s="52">
        <f t="shared" si="91"/>
        <v>0.01431815315</v>
      </c>
    </row>
    <row r="94">
      <c r="A94" s="77">
        <v>42870.0</v>
      </c>
      <c r="B94" s="48">
        <v>957.97</v>
      </c>
      <c r="C94" s="48">
        <v>150.19</v>
      </c>
      <c r="D94" s="48">
        <v>937.08</v>
      </c>
      <c r="E94" s="48">
        <v>160.02</v>
      </c>
      <c r="F94" s="52">
        <f t="shared" ref="F94:I94" si="92">(B94-B93)/B93</f>
        <v>-0.003515889114</v>
      </c>
      <c r="G94" s="52">
        <f t="shared" si="92"/>
        <v>-0.0009312845074</v>
      </c>
      <c r="H94" s="52">
        <f t="shared" si="92"/>
        <v>0.005213361653</v>
      </c>
      <c r="I94" s="52">
        <f t="shared" si="92"/>
        <v>-0.004912629812</v>
      </c>
    </row>
    <row r="95">
      <c r="A95" s="77">
        <v>42871.0</v>
      </c>
      <c r="B95" s="48">
        <v>966.07</v>
      </c>
      <c r="C95" s="48">
        <v>149.78</v>
      </c>
      <c r="D95" s="48">
        <v>943.0</v>
      </c>
      <c r="E95" s="48">
        <v>159.41</v>
      </c>
      <c r="F95" s="52">
        <f t="shared" ref="F95:I95" si="93">(B95-B94)/B94</f>
        <v>0.008455379605</v>
      </c>
      <c r="G95" s="52">
        <f t="shared" si="93"/>
        <v>-0.002729875491</v>
      </c>
      <c r="H95" s="52">
        <f t="shared" si="93"/>
        <v>0.006317496905</v>
      </c>
      <c r="I95" s="52">
        <f t="shared" si="93"/>
        <v>-0.003812023497</v>
      </c>
    </row>
    <row r="96">
      <c r="A96" s="77">
        <v>42872.0</v>
      </c>
      <c r="B96" s="48">
        <v>944.76</v>
      </c>
      <c r="C96" s="48">
        <v>144.85</v>
      </c>
      <c r="D96" s="48">
        <v>919.62</v>
      </c>
      <c r="E96" s="48">
        <v>153.2</v>
      </c>
      <c r="F96" s="52">
        <f t="shared" ref="F96:I96" si="94">(B96-B95)/B95</f>
        <v>-0.02205844297</v>
      </c>
      <c r="G96" s="52">
        <f t="shared" si="94"/>
        <v>-0.03291494191</v>
      </c>
      <c r="H96" s="52">
        <f t="shared" si="94"/>
        <v>-0.02479321315</v>
      </c>
      <c r="I96" s="52">
        <f t="shared" si="94"/>
        <v>-0.03895615081</v>
      </c>
    </row>
    <row r="97">
      <c r="A97" s="77">
        <v>42873.0</v>
      </c>
      <c r="B97" s="48">
        <v>958.49</v>
      </c>
      <c r="C97" s="48">
        <v>147.66</v>
      </c>
      <c r="D97" s="48">
        <v>930.24</v>
      </c>
      <c r="E97" s="48">
        <v>155.7</v>
      </c>
      <c r="F97" s="52">
        <f t="shared" ref="F97:I97" si="95">(B97-B96)/B96</f>
        <v>0.0145327914</v>
      </c>
      <c r="G97" s="52">
        <f t="shared" si="95"/>
        <v>0.01939937867</v>
      </c>
      <c r="H97" s="52">
        <f t="shared" si="95"/>
        <v>0.01154824819</v>
      </c>
      <c r="I97" s="52">
        <f t="shared" si="95"/>
        <v>0.01631853786</v>
      </c>
    </row>
    <row r="98">
      <c r="A98" s="77">
        <v>42874.0</v>
      </c>
      <c r="B98" s="48">
        <v>959.84</v>
      </c>
      <c r="C98" s="48">
        <v>148.06</v>
      </c>
      <c r="D98" s="48">
        <v>934.01</v>
      </c>
      <c r="E98" s="48">
        <v>157.02</v>
      </c>
      <c r="F98" s="52">
        <f t="shared" ref="F98:I98" si="96">(B98-B97)/B97</f>
        <v>0.001408465399</v>
      </c>
      <c r="G98" s="52">
        <f t="shared" si="96"/>
        <v>0.002708925911</v>
      </c>
      <c r="H98" s="52">
        <f t="shared" si="96"/>
        <v>0.004052717578</v>
      </c>
      <c r="I98" s="52">
        <f t="shared" si="96"/>
        <v>0.008477842004</v>
      </c>
    </row>
    <row r="99">
      <c r="A99" s="77">
        <v>42877.0</v>
      </c>
      <c r="B99" s="48">
        <v>970.67</v>
      </c>
      <c r="C99" s="48">
        <v>148.24</v>
      </c>
      <c r="D99" s="48">
        <v>941.86</v>
      </c>
      <c r="E99" s="48">
        <v>157.16</v>
      </c>
      <c r="F99" s="52">
        <f t="shared" ref="F99:I99" si="97">(B99-B98)/B98</f>
        <v>0.01128313052</v>
      </c>
      <c r="G99" s="52">
        <f t="shared" si="97"/>
        <v>0.001215723355</v>
      </c>
      <c r="H99" s="52">
        <f t="shared" si="97"/>
        <v>0.008404620936</v>
      </c>
      <c r="I99" s="52">
        <f t="shared" si="97"/>
        <v>0.0008916061648</v>
      </c>
    </row>
    <row r="100">
      <c r="A100" s="77">
        <v>42878.0</v>
      </c>
      <c r="B100" s="48">
        <v>971.54</v>
      </c>
      <c r="C100" s="48">
        <v>148.07</v>
      </c>
      <c r="D100" s="48">
        <v>948.82</v>
      </c>
      <c r="E100" s="48">
        <v>157.95</v>
      </c>
      <c r="F100" s="52">
        <f t="shared" ref="F100:I100" si="98">(B100-B99)/B99</f>
        <v>0.0008962881309</v>
      </c>
      <c r="G100" s="52">
        <f t="shared" si="98"/>
        <v>-0.001146788991</v>
      </c>
      <c r="H100" s="52">
        <f t="shared" si="98"/>
        <v>0.007389633279</v>
      </c>
      <c r="I100" s="52">
        <f t="shared" si="98"/>
        <v>0.005026724357</v>
      </c>
    </row>
    <row r="101">
      <c r="A101" s="77">
        <v>42879.0</v>
      </c>
      <c r="B101" s="48">
        <v>980.35</v>
      </c>
      <c r="C101" s="48">
        <v>150.04</v>
      </c>
      <c r="D101" s="48">
        <v>954.96</v>
      </c>
      <c r="E101" s="48">
        <v>157.75</v>
      </c>
      <c r="F101" s="52">
        <f t="shared" ref="F101:I101" si="99">(B101-B100)/B100</f>
        <v>0.009068077485</v>
      </c>
      <c r="G101" s="52">
        <f t="shared" si="99"/>
        <v>0.01330451813</v>
      </c>
      <c r="H101" s="52">
        <f t="shared" si="99"/>
        <v>0.006471195801</v>
      </c>
      <c r="I101" s="52">
        <f t="shared" si="99"/>
        <v>-0.001266223488</v>
      </c>
    </row>
    <row r="102">
      <c r="A102" s="77">
        <v>42880.0</v>
      </c>
      <c r="B102" s="48">
        <v>993.38</v>
      </c>
      <c r="C102" s="48">
        <v>151.96</v>
      </c>
      <c r="D102" s="48">
        <v>969.54</v>
      </c>
      <c r="E102" s="48">
        <v>163.05</v>
      </c>
      <c r="F102" s="52">
        <f t="shared" ref="F102:I102" si="100">(B102-B101)/B101</f>
        <v>0.01329117152</v>
      </c>
      <c r="G102" s="52">
        <f t="shared" si="100"/>
        <v>0.01279658758</v>
      </c>
      <c r="H102" s="52">
        <f t="shared" si="100"/>
        <v>0.01526765519</v>
      </c>
      <c r="I102" s="52">
        <f t="shared" si="100"/>
        <v>0.03359746434</v>
      </c>
    </row>
    <row r="103">
      <c r="A103" s="77">
        <v>42881.0</v>
      </c>
      <c r="B103" s="48">
        <v>995.78</v>
      </c>
      <c r="C103" s="48">
        <v>152.13</v>
      </c>
      <c r="D103" s="48">
        <v>971.47</v>
      </c>
      <c r="E103" s="48">
        <v>162.43</v>
      </c>
      <c r="F103" s="52">
        <f t="shared" ref="F103:I103" si="101">(B103-B102)/B102</f>
        <v>0.002415993879</v>
      </c>
      <c r="G103" s="52">
        <f t="shared" si="101"/>
        <v>0.001118715451</v>
      </c>
      <c r="H103" s="52">
        <f t="shared" si="101"/>
        <v>0.001990634734</v>
      </c>
      <c r="I103" s="52">
        <f t="shared" si="101"/>
        <v>-0.003802514566</v>
      </c>
    </row>
    <row r="104">
      <c r="A104" s="77">
        <v>42885.0</v>
      </c>
      <c r="B104" s="48">
        <v>996.7</v>
      </c>
      <c r="C104" s="48">
        <v>152.38</v>
      </c>
      <c r="D104" s="48">
        <v>975.88</v>
      </c>
      <c r="E104" s="48">
        <v>163.22</v>
      </c>
      <c r="F104" s="52">
        <f t="shared" ref="F104:I104" si="102">(B104-B103)/B103</f>
        <v>0.0009238988532</v>
      </c>
      <c r="G104" s="52">
        <f t="shared" si="102"/>
        <v>0.001643331361</v>
      </c>
      <c r="H104" s="52">
        <f t="shared" si="102"/>
        <v>0.004539512286</v>
      </c>
      <c r="I104" s="52">
        <f t="shared" si="102"/>
        <v>0.004863633565</v>
      </c>
    </row>
    <row r="105">
      <c r="A105" s="77">
        <v>42886.0</v>
      </c>
      <c r="B105" s="48">
        <v>994.62</v>
      </c>
      <c r="C105" s="48">
        <v>151.46</v>
      </c>
      <c r="D105" s="48">
        <v>964.86</v>
      </c>
      <c r="E105" s="48">
        <v>163.07</v>
      </c>
      <c r="F105" s="52">
        <f t="shared" ref="F105:I105" si="103">(B105-B104)/B104</f>
        <v>-0.002086886726</v>
      </c>
      <c r="G105" s="52">
        <f t="shared" si="103"/>
        <v>-0.006037537735</v>
      </c>
      <c r="H105" s="52">
        <f t="shared" si="103"/>
        <v>-0.01129237201</v>
      </c>
      <c r="I105" s="52">
        <f t="shared" si="103"/>
        <v>-0.0009190050239</v>
      </c>
    </row>
    <row r="106">
      <c r="A106" s="77">
        <v>42887.0</v>
      </c>
      <c r="B106" s="48">
        <v>995.95</v>
      </c>
      <c r="C106" s="48">
        <v>151.53</v>
      </c>
      <c r="D106" s="48">
        <v>966.95</v>
      </c>
      <c r="E106" s="48">
        <v>162.99</v>
      </c>
      <c r="F106" s="52">
        <f t="shared" ref="F106:I106" si="104">(B106-B105)/B105</f>
        <v>0.001337194104</v>
      </c>
      <c r="G106" s="52">
        <f t="shared" si="104"/>
        <v>0.0004621682292</v>
      </c>
      <c r="H106" s="52">
        <f t="shared" si="104"/>
        <v>0.002166117364</v>
      </c>
      <c r="I106" s="52">
        <f t="shared" si="104"/>
        <v>-0.0004905868645</v>
      </c>
    </row>
    <row r="107">
      <c r="A107" s="77">
        <v>42888.0</v>
      </c>
      <c r="B107" s="48">
        <v>1006.73</v>
      </c>
      <c r="C107" s="48">
        <v>153.61</v>
      </c>
      <c r="D107" s="48">
        <v>975.6</v>
      </c>
      <c r="E107" s="48">
        <v>165.18</v>
      </c>
      <c r="F107" s="52">
        <f t="shared" ref="F107:I107" si="105">(B107-B106)/B106</f>
        <v>0.01082383654</v>
      </c>
      <c r="G107" s="52">
        <f t="shared" si="105"/>
        <v>0.01372665479</v>
      </c>
      <c r="H107" s="52">
        <f t="shared" si="105"/>
        <v>0.00894565386</v>
      </c>
      <c r="I107" s="52">
        <f t="shared" si="105"/>
        <v>0.01343640714</v>
      </c>
    </row>
    <row r="108">
      <c r="A108" s="77">
        <v>42891.0</v>
      </c>
      <c r="B108" s="48">
        <v>1011.34</v>
      </c>
      <c r="C108" s="48">
        <v>153.63</v>
      </c>
      <c r="D108" s="48">
        <v>983.68</v>
      </c>
      <c r="E108" s="48">
        <v>165.06</v>
      </c>
      <c r="F108" s="52">
        <f t="shared" ref="F108:I108" si="106">(B108-B107)/B107</f>
        <v>0.004579182104</v>
      </c>
      <c r="G108" s="52">
        <f t="shared" si="106"/>
        <v>0.0001301998568</v>
      </c>
      <c r="H108" s="52">
        <f t="shared" si="106"/>
        <v>0.008282082821</v>
      </c>
      <c r="I108" s="52">
        <f t="shared" si="106"/>
        <v>-0.0007264802034</v>
      </c>
    </row>
    <row r="109">
      <c r="A109" s="77">
        <v>42892.0</v>
      </c>
      <c r="B109" s="48">
        <v>1003.0</v>
      </c>
      <c r="C109" s="48">
        <v>152.81</v>
      </c>
      <c r="D109" s="48">
        <v>976.57</v>
      </c>
      <c r="E109" s="48">
        <v>165.17</v>
      </c>
      <c r="F109" s="52">
        <f t="shared" ref="F109:I109" si="107">(B109-B108)/B108</f>
        <v>-0.008246484862</v>
      </c>
      <c r="G109" s="52">
        <f t="shared" si="107"/>
        <v>-0.005337499186</v>
      </c>
      <c r="H109" s="52">
        <f t="shared" si="107"/>
        <v>-0.007227960312</v>
      </c>
      <c r="I109" s="52">
        <f t="shared" si="107"/>
        <v>0.0006664243305</v>
      </c>
    </row>
    <row r="110">
      <c r="A110" s="77">
        <v>42893.0</v>
      </c>
      <c r="B110" s="48">
        <v>1010.07</v>
      </c>
      <c r="C110" s="48">
        <v>153.12</v>
      </c>
      <c r="D110" s="48">
        <v>981.08</v>
      </c>
      <c r="E110" s="48">
        <v>165.61</v>
      </c>
      <c r="F110" s="52">
        <f t="shared" ref="F110:I110" si="108">(B110-B109)/B109</f>
        <v>0.00704885344</v>
      </c>
      <c r="G110" s="52">
        <f t="shared" si="108"/>
        <v>0.002028663046</v>
      </c>
      <c r="H110" s="52">
        <f t="shared" si="108"/>
        <v>0.004618204532</v>
      </c>
      <c r="I110" s="52">
        <f t="shared" si="108"/>
        <v>0.00266392202</v>
      </c>
    </row>
    <row r="111">
      <c r="A111" s="77">
        <v>42894.0</v>
      </c>
      <c r="B111" s="48">
        <v>1010.27</v>
      </c>
      <c r="C111" s="48">
        <v>154.71</v>
      </c>
      <c r="D111" s="48">
        <v>983.41</v>
      </c>
      <c r="E111" s="48">
        <v>165.88</v>
      </c>
      <c r="F111" s="52">
        <f t="shared" ref="F111:I111" si="109">(B111-B110)/B110</f>
        <v>0.0001980060788</v>
      </c>
      <c r="G111" s="52">
        <f t="shared" si="109"/>
        <v>0.01038401254</v>
      </c>
      <c r="H111" s="52">
        <f t="shared" si="109"/>
        <v>0.002374933746</v>
      </c>
      <c r="I111" s="52">
        <f t="shared" si="109"/>
        <v>0.001630336332</v>
      </c>
    </row>
    <row r="112">
      <c r="A112" s="77">
        <v>42895.0</v>
      </c>
      <c r="B112" s="48">
        <v>978.31</v>
      </c>
      <c r="C112" s="48">
        <v>149.6</v>
      </c>
      <c r="D112" s="48">
        <v>949.83</v>
      </c>
      <c r="E112" s="48">
        <v>158.03</v>
      </c>
      <c r="F112" s="52">
        <f t="shared" ref="F112:I112" si="110">(B112-B111)/B111</f>
        <v>-0.03163510745</v>
      </c>
      <c r="G112" s="52">
        <f t="shared" si="110"/>
        <v>-0.03302953914</v>
      </c>
      <c r="H112" s="52">
        <f t="shared" si="110"/>
        <v>-0.03414649027</v>
      </c>
      <c r="I112" s="52">
        <f t="shared" si="110"/>
        <v>-0.04732336629</v>
      </c>
    </row>
    <row r="113">
      <c r="A113" s="77">
        <v>42898.0</v>
      </c>
      <c r="B113" s="48">
        <v>964.91</v>
      </c>
      <c r="C113" s="48">
        <v>148.44</v>
      </c>
      <c r="D113" s="48">
        <v>942.9</v>
      </c>
      <c r="E113" s="48">
        <v>151.44</v>
      </c>
      <c r="F113" s="52">
        <f t="shared" ref="F113:I113" si="111">(B113-B112)/B112</f>
        <v>-0.01369708988</v>
      </c>
      <c r="G113" s="52">
        <f t="shared" si="111"/>
        <v>-0.007754010695</v>
      </c>
      <c r="H113" s="52">
        <f t="shared" si="111"/>
        <v>-0.00729604245</v>
      </c>
      <c r="I113" s="52">
        <f t="shared" si="111"/>
        <v>-0.04170094286</v>
      </c>
    </row>
    <row r="114">
      <c r="A114" s="77">
        <v>42899.0</v>
      </c>
      <c r="B114" s="48">
        <v>980.79</v>
      </c>
      <c r="C114" s="48">
        <v>150.68</v>
      </c>
      <c r="D114" s="48">
        <v>953.4</v>
      </c>
      <c r="E114" s="48">
        <v>152.72</v>
      </c>
      <c r="F114" s="52">
        <f t="shared" ref="F114:I114" si="112">(B114-B113)/B113</f>
        <v>0.01645749344</v>
      </c>
      <c r="G114" s="52">
        <f t="shared" si="112"/>
        <v>0.01509027216</v>
      </c>
      <c r="H114" s="52">
        <f t="shared" si="112"/>
        <v>0.01113585746</v>
      </c>
      <c r="I114" s="52">
        <f t="shared" si="112"/>
        <v>0.008452192287</v>
      </c>
    </row>
    <row r="115">
      <c r="A115" s="77">
        <v>42900.0</v>
      </c>
      <c r="B115" s="48">
        <v>976.47</v>
      </c>
      <c r="C115" s="48">
        <v>150.25</v>
      </c>
      <c r="D115" s="48">
        <v>950.76</v>
      </c>
      <c r="E115" s="48">
        <v>152.2</v>
      </c>
      <c r="F115" s="52">
        <f t="shared" ref="F115:I115" si="113">(B115-B114)/B114</f>
        <v>-0.004404612608</v>
      </c>
      <c r="G115" s="52">
        <f t="shared" si="113"/>
        <v>-0.002853729758</v>
      </c>
      <c r="H115" s="52">
        <f t="shared" si="113"/>
        <v>-0.00276903713</v>
      </c>
      <c r="I115" s="52">
        <f t="shared" si="113"/>
        <v>-0.003404924044</v>
      </c>
    </row>
    <row r="116">
      <c r="A116" s="77">
        <v>42901.0</v>
      </c>
      <c r="B116" s="48">
        <v>964.17</v>
      </c>
      <c r="C116" s="48">
        <v>149.8</v>
      </c>
      <c r="D116" s="48">
        <v>942.31</v>
      </c>
      <c r="E116" s="48">
        <v>151.76</v>
      </c>
      <c r="F116" s="52">
        <f t="shared" ref="F116:I116" si="114">(B116-B115)/B115</f>
        <v>-0.01259639313</v>
      </c>
      <c r="G116" s="52">
        <f t="shared" si="114"/>
        <v>-0.002995008319</v>
      </c>
      <c r="H116" s="52">
        <f t="shared" si="114"/>
        <v>-0.008887626741</v>
      </c>
      <c r="I116" s="52">
        <f t="shared" si="114"/>
        <v>-0.002890932983</v>
      </c>
    </row>
    <row r="117">
      <c r="A117" s="77">
        <v>42902.0</v>
      </c>
      <c r="B117" s="48">
        <v>987.71</v>
      </c>
      <c r="C117" s="48">
        <v>150.64</v>
      </c>
      <c r="D117" s="48">
        <v>939.78</v>
      </c>
      <c r="E117" s="48">
        <v>152.38</v>
      </c>
      <c r="F117" s="52">
        <f t="shared" ref="F117:I117" si="115">(B117-B116)/B116</f>
        <v>0.02441478163</v>
      </c>
      <c r="G117" s="52">
        <f t="shared" si="115"/>
        <v>0.005607476636</v>
      </c>
      <c r="H117" s="52">
        <f t="shared" si="115"/>
        <v>-0.002684891384</v>
      </c>
      <c r="I117" s="52">
        <f t="shared" si="115"/>
        <v>0.004085397997</v>
      </c>
    </row>
    <row r="118">
      <c r="A118" s="77">
        <v>42905.0</v>
      </c>
      <c r="B118" s="48">
        <v>995.17</v>
      </c>
      <c r="C118" s="48">
        <v>152.87</v>
      </c>
      <c r="D118" s="48">
        <v>957.37</v>
      </c>
      <c r="E118" s="48">
        <v>153.4</v>
      </c>
      <c r="F118" s="52">
        <f t="shared" ref="F118:I118" si="116">(B118-B117)/B117</f>
        <v>0.00755282421</v>
      </c>
      <c r="G118" s="52">
        <f t="shared" si="116"/>
        <v>0.01480350505</v>
      </c>
      <c r="H118" s="52">
        <f t="shared" si="116"/>
        <v>0.01871714657</v>
      </c>
      <c r="I118" s="52">
        <f t="shared" si="116"/>
        <v>0.006693791836</v>
      </c>
    </row>
    <row r="119">
      <c r="A119" s="77">
        <v>42906.0</v>
      </c>
      <c r="B119" s="48">
        <v>992.59</v>
      </c>
      <c r="C119" s="48">
        <v>152.25</v>
      </c>
      <c r="D119" s="48">
        <v>950.63</v>
      </c>
      <c r="E119" s="48">
        <v>152.05</v>
      </c>
      <c r="F119" s="52">
        <f t="shared" ref="F119:I119" si="117">(B119-B118)/B118</f>
        <v>-0.002592521881</v>
      </c>
      <c r="G119" s="52">
        <f t="shared" si="117"/>
        <v>-0.00405573363</v>
      </c>
      <c r="H119" s="52">
        <f t="shared" si="117"/>
        <v>-0.00704012033</v>
      </c>
      <c r="I119" s="52">
        <f t="shared" si="117"/>
        <v>-0.008800521512</v>
      </c>
    </row>
    <row r="120">
      <c r="A120" s="77">
        <v>42907.0</v>
      </c>
      <c r="B120" s="48">
        <v>1002.23</v>
      </c>
      <c r="C120" s="48">
        <v>153.91</v>
      </c>
      <c r="D120" s="48">
        <v>959.45</v>
      </c>
      <c r="E120" s="48">
        <v>155.03</v>
      </c>
      <c r="F120" s="52">
        <f t="shared" ref="F120:I120" si="118">(B120-B119)/B119</f>
        <v>0.009711965666</v>
      </c>
      <c r="G120" s="52">
        <f t="shared" si="118"/>
        <v>0.01090311987</v>
      </c>
      <c r="H120" s="52">
        <f t="shared" si="118"/>
        <v>0.009278057709</v>
      </c>
      <c r="I120" s="52">
        <f t="shared" si="118"/>
        <v>0.01959881618</v>
      </c>
    </row>
    <row r="121">
      <c r="A121" s="77">
        <v>42908.0</v>
      </c>
      <c r="B121" s="48">
        <v>1001.3</v>
      </c>
      <c r="C121" s="48">
        <v>153.4</v>
      </c>
      <c r="D121" s="48">
        <v>957.09</v>
      </c>
      <c r="E121" s="48">
        <v>154.89</v>
      </c>
      <c r="F121" s="52">
        <f t="shared" ref="F121:I121" si="119">(B121-B120)/B120</f>
        <v>-0.0009279307145</v>
      </c>
      <c r="G121" s="52">
        <f t="shared" si="119"/>
        <v>-0.003313624846</v>
      </c>
      <c r="H121" s="52">
        <f t="shared" si="119"/>
        <v>-0.002459742561</v>
      </c>
      <c r="I121" s="52">
        <f t="shared" si="119"/>
        <v>-0.0009030510224</v>
      </c>
    </row>
    <row r="122">
      <c r="A122" s="77">
        <v>42909.0</v>
      </c>
      <c r="B122" s="48">
        <v>1003.74</v>
      </c>
      <c r="C122" s="48">
        <v>155.07</v>
      </c>
      <c r="D122" s="48">
        <v>965.59</v>
      </c>
      <c r="E122" s="48">
        <v>158.02</v>
      </c>
      <c r="F122" s="52">
        <f t="shared" ref="F122:I122" si="120">(B122-B121)/B121</f>
        <v>0.002436832118</v>
      </c>
      <c r="G122" s="52">
        <f t="shared" si="120"/>
        <v>0.01088657106</v>
      </c>
      <c r="H122" s="52">
        <f t="shared" si="120"/>
        <v>0.008881087463</v>
      </c>
      <c r="I122" s="52">
        <f t="shared" si="120"/>
        <v>0.02020788947</v>
      </c>
    </row>
    <row r="123">
      <c r="A123" s="77">
        <v>42912.0</v>
      </c>
      <c r="B123" s="48">
        <v>993.98</v>
      </c>
      <c r="C123" s="48">
        <v>153.59</v>
      </c>
      <c r="D123" s="48">
        <v>952.27</v>
      </c>
      <c r="E123" s="48">
        <v>157.5</v>
      </c>
      <c r="F123" s="52">
        <f t="shared" ref="F123:I123" si="121">(B123-B122)/B122</f>
        <v>-0.00972363361</v>
      </c>
      <c r="G123" s="52">
        <f t="shared" si="121"/>
        <v>-0.009544076869</v>
      </c>
      <c r="H123" s="52">
        <f t="shared" si="121"/>
        <v>-0.01379467476</v>
      </c>
      <c r="I123" s="52">
        <f t="shared" si="121"/>
        <v>-0.003290722693</v>
      </c>
    </row>
    <row r="124">
      <c r="A124" s="77">
        <v>42913.0</v>
      </c>
      <c r="B124" s="48">
        <v>976.78</v>
      </c>
      <c r="C124" s="48">
        <v>150.58</v>
      </c>
      <c r="D124" s="48">
        <v>927.33</v>
      </c>
      <c r="E124" s="48">
        <v>151.03</v>
      </c>
      <c r="F124" s="52">
        <f t="shared" ref="F124:I124" si="122">(B124-B123)/B123</f>
        <v>-0.01730417111</v>
      </c>
      <c r="G124" s="52">
        <f t="shared" si="122"/>
        <v>-0.01959763005</v>
      </c>
      <c r="H124" s="52">
        <f t="shared" si="122"/>
        <v>-0.02619005114</v>
      </c>
      <c r="I124" s="52">
        <f t="shared" si="122"/>
        <v>-0.04107936508</v>
      </c>
    </row>
    <row r="125">
      <c r="A125" s="77">
        <v>42914.0</v>
      </c>
      <c r="B125" s="48">
        <v>990.33</v>
      </c>
      <c r="C125" s="48">
        <v>153.24</v>
      </c>
      <c r="D125" s="48">
        <v>940.49</v>
      </c>
      <c r="E125" s="48">
        <v>153.41</v>
      </c>
      <c r="F125" s="52">
        <f t="shared" ref="F125:I125" si="123">(B125-B124)/B124</f>
        <v>0.0138721104</v>
      </c>
      <c r="G125" s="52">
        <f t="shared" si="123"/>
        <v>0.01766502856</v>
      </c>
      <c r="H125" s="52">
        <f t="shared" si="123"/>
        <v>0.01419128034</v>
      </c>
      <c r="I125" s="52">
        <f t="shared" si="123"/>
        <v>0.01575845858</v>
      </c>
    </row>
    <row r="126">
      <c r="A126" s="77">
        <v>42915.0</v>
      </c>
      <c r="B126" s="48">
        <v>975.93</v>
      </c>
      <c r="C126" s="48">
        <v>151.04</v>
      </c>
      <c r="D126" s="48">
        <v>917.79</v>
      </c>
      <c r="E126" s="48">
        <v>150.09</v>
      </c>
      <c r="F126" s="52">
        <f t="shared" ref="F126:I126" si="124">(B126-B125)/B125</f>
        <v>-0.01454060768</v>
      </c>
      <c r="G126" s="52">
        <f t="shared" si="124"/>
        <v>-0.01435656487</v>
      </c>
      <c r="H126" s="52">
        <f t="shared" si="124"/>
        <v>-0.02413635445</v>
      </c>
      <c r="I126" s="52">
        <f t="shared" si="124"/>
        <v>-0.02164135324</v>
      </c>
    </row>
    <row r="127">
      <c r="A127" s="77">
        <v>42916.0</v>
      </c>
      <c r="B127" s="48">
        <v>968.0</v>
      </c>
      <c r="C127" s="48">
        <v>150.98</v>
      </c>
      <c r="D127" s="48">
        <v>908.73</v>
      </c>
      <c r="E127" s="48">
        <v>149.41</v>
      </c>
      <c r="F127" s="52">
        <f t="shared" ref="F127:I127" si="125">(B127-B126)/B126</f>
        <v>-0.008125582777</v>
      </c>
      <c r="G127" s="52">
        <f t="shared" si="125"/>
        <v>-0.0003972457627</v>
      </c>
      <c r="H127" s="52">
        <f t="shared" si="125"/>
        <v>-0.009871539241</v>
      </c>
      <c r="I127" s="52">
        <f t="shared" si="125"/>
        <v>-0.004530614964</v>
      </c>
    </row>
    <row r="128">
      <c r="A128" s="77">
        <v>42919.0</v>
      </c>
      <c r="B128" s="48">
        <v>953.66</v>
      </c>
      <c r="C128" s="48">
        <v>148.43</v>
      </c>
      <c r="D128" s="48">
        <v>898.7</v>
      </c>
      <c r="E128" s="48">
        <v>146.17</v>
      </c>
      <c r="F128" s="52">
        <f t="shared" ref="F128:I128" si="126">(B128-B127)/B127</f>
        <v>-0.01481404959</v>
      </c>
      <c r="G128" s="52">
        <f t="shared" si="126"/>
        <v>-0.01688965426</v>
      </c>
      <c r="H128" s="52">
        <f t="shared" si="126"/>
        <v>-0.01103738184</v>
      </c>
      <c r="I128" s="52">
        <f t="shared" si="126"/>
        <v>-0.0216852955</v>
      </c>
    </row>
    <row r="129">
      <c r="A129" s="77">
        <v>42921.0</v>
      </c>
      <c r="B129" s="48">
        <v>971.4</v>
      </c>
      <c r="C129" s="48">
        <v>150.34</v>
      </c>
      <c r="D129" s="48">
        <v>911.71</v>
      </c>
      <c r="E129" s="48">
        <v>147.61</v>
      </c>
      <c r="F129" s="52">
        <f t="shared" ref="F129:I129" si="127">(B129-B128)/B128</f>
        <v>0.01860201749</v>
      </c>
      <c r="G129" s="52">
        <f t="shared" si="127"/>
        <v>0.01286801859</v>
      </c>
      <c r="H129" s="52">
        <f t="shared" si="127"/>
        <v>0.01447646601</v>
      </c>
      <c r="I129" s="52">
        <f t="shared" si="127"/>
        <v>0.009851542724</v>
      </c>
    </row>
    <row r="130">
      <c r="A130" s="77">
        <v>42922.0</v>
      </c>
      <c r="B130" s="48">
        <v>965.14</v>
      </c>
      <c r="C130" s="48">
        <v>148.82</v>
      </c>
      <c r="D130" s="48">
        <v>906.69</v>
      </c>
      <c r="E130" s="48">
        <v>146.25</v>
      </c>
      <c r="F130" s="52">
        <f t="shared" ref="F130:I130" si="128">(B130-B129)/B129</f>
        <v>-0.006444307186</v>
      </c>
      <c r="G130" s="52">
        <f t="shared" si="128"/>
        <v>-0.01011041639</v>
      </c>
      <c r="H130" s="52">
        <f t="shared" si="128"/>
        <v>-0.00550613682</v>
      </c>
      <c r="I130" s="52">
        <f t="shared" si="128"/>
        <v>-0.009213467922</v>
      </c>
    </row>
    <row r="131">
      <c r="A131" s="77">
        <v>42923.0</v>
      </c>
      <c r="B131" s="48">
        <v>978.76</v>
      </c>
      <c r="C131" s="48">
        <v>151.44</v>
      </c>
      <c r="D131" s="48">
        <v>918.59</v>
      </c>
      <c r="E131" s="48">
        <v>150.18</v>
      </c>
      <c r="F131" s="52">
        <f t="shared" ref="F131:I131" si="129">(B131-B130)/B130</f>
        <v>0.01411194231</v>
      </c>
      <c r="G131" s="52">
        <f t="shared" si="129"/>
        <v>0.0176051606</v>
      </c>
      <c r="H131" s="52">
        <f t="shared" si="129"/>
        <v>0.01312466223</v>
      </c>
      <c r="I131" s="52">
        <f t="shared" si="129"/>
        <v>0.02687179487</v>
      </c>
    </row>
    <row r="132">
      <c r="A132" s="77">
        <v>42926.0</v>
      </c>
      <c r="B132" s="48">
        <v>996.47</v>
      </c>
      <c r="C132" s="48">
        <v>153.5</v>
      </c>
      <c r="D132" s="48">
        <v>928.8</v>
      </c>
      <c r="E132" s="48">
        <v>152.67</v>
      </c>
      <c r="F132" s="52">
        <f t="shared" ref="F132:I132" si="130">(B132-B131)/B131</f>
        <v>0.01809432343</v>
      </c>
      <c r="G132" s="52">
        <f t="shared" si="130"/>
        <v>0.01360274696</v>
      </c>
      <c r="H132" s="52">
        <f t="shared" si="130"/>
        <v>0.01111486082</v>
      </c>
      <c r="I132" s="52">
        <f t="shared" si="130"/>
        <v>0.01658010388</v>
      </c>
    </row>
    <row r="133">
      <c r="A133" s="77">
        <v>42927.0</v>
      </c>
      <c r="B133" s="48">
        <v>994.13</v>
      </c>
      <c r="C133" s="48">
        <v>155.27</v>
      </c>
      <c r="D133" s="48">
        <v>930.09</v>
      </c>
      <c r="E133" s="48">
        <v>154.33</v>
      </c>
      <c r="F133" s="52">
        <f t="shared" ref="F133:I133" si="131">(B133-B132)/B132</f>
        <v>-0.002348289462</v>
      </c>
      <c r="G133" s="52">
        <f t="shared" si="131"/>
        <v>0.01153094463</v>
      </c>
      <c r="H133" s="52">
        <f t="shared" si="131"/>
        <v>0.001388888889</v>
      </c>
      <c r="I133" s="52">
        <f t="shared" si="131"/>
        <v>0.01087312504</v>
      </c>
    </row>
    <row r="134">
      <c r="A134" s="77">
        <v>42928.0</v>
      </c>
      <c r="B134" s="48">
        <v>1006.51</v>
      </c>
      <c r="C134" s="48">
        <v>158.9</v>
      </c>
      <c r="D134" s="48">
        <v>943.83</v>
      </c>
      <c r="E134" s="48">
        <v>158.75</v>
      </c>
      <c r="F134" s="52">
        <f t="shared" ref="F134:I134" si="132">(B134-B133)/B133</f>
        <v>0.0124530997</v>
      </c>
      <c r="G134" s="52">
        <f t="shared" si="132"/>
        <v>0.02337863077</v>
      </c>
      <c r="H134" s="52">
        <f t="shared" si="132"/>
        <v>0.01477276393</v>
      </c>
      <c r="I134" s="52">
        <f t="shared" si="132"/>
        <v>0.02863992743</v>
      </c>
    </row>
    <row r="135">
      <c r="A135" s="77">
        <v>42929.0</v>
      </c>
      <c r="B135" s="48">
        <v>1000.63</v>
      </c>
      <c r="C135" s="48">
        <v>159.26</v>
      </c>
      <c r="D135" s="48">
        <v>947.16</v>
      </c>
      <c r="E135" s="48">
        <v>158.21</v>
      </c>
      <c r="F135" s="52">
        <f t="shared" ref="F135:I135" si="133">(B135-B134)/B134</f>
        <v>-0.005841968783</v>
      </c>
      <c r="G135" s="52">
        <f t="shared" si="133"/>
        <v>0.002265575834</v>
      </c>
      <c r="H135" s="52">
        <f t="shared" si="133"/>
        <v>0.003528177744</v>
      </c>
      <c r="I135" s="52">
        <f t="shared" si="133"/>
        <v>-0.003401574803</v>
      </c>
    </row>
    <row r="136">
      <c r="A136" s="77">
        <v>42930.0</v>
      </c>
      <c r="B136" s="48">
        <v>1001.81</v>
      </c>
      <c r="C136" s="48">
        <v>159.97</v>
      </c>
      <c r="D136" s="48">
        <v>955.99</v>
      </c>
      <c r="E136" s="48">
        <v>161.12</v>
      </c>
      <c r="F136" s="52">
        <f t="shared" ref="F136:I136" si="134">(B136-B135)/B135</f>
        <v>0.001179257068</v>
      </c>
      <c r="G136" s="52">
        <f t="shared" si="134"/>
        <v>0.004458118799</v>
      </c>
      <c r="H136" s="52">
        <f t="shared" si="134"/>
        <v>0.009322606529</v>
      </c>
      <c r="I136" s="52">
        <f t="shared" si="134"/>
        <v>0.01839327476</v>
      </c>
    </row>
    <row r="137">
      <c r="A137" s="77">
        <v>42933.0</v>
      </c>
      <c r="B137" s="48">
        <v>1010.04</v>
      </c>
      <c r="C137" s="48">
        <v>159.73</v>
      </c>
      <c r="D137" s="48">
        <v>953.42</v>
      </c>
      <c r="E137" s="48">
        <v>161.7</v>
      </c>
      <c r="F137" s="52">
        <f t="shared" ref="F137:I137" si="135">(B137-B136)/B136</f>
        <v>0.008215130614</v>
      </c>
      <c r="G137" s="52">
        <f t="shared" si="135"/>
        <v>-0.001500281303</v>
      </c>
      <c r="H137" s="52">
        <f t="shared" si="135"/>
        <v>-0.002688312639</v>
      </c>
      <c r="I137" s="52">
        <f t="shared" si="135"/>
        <v>0.00359980139</v>
      </c>
    </row>
    <row r="138">
      <c r="A138" s="77">
        <v>42934.0</v>
      </c>
      <c r="B138" s="48">
        <v>1024.45</v>
      </c>
      <c r="C138" s="48">
        <v>162.86</v>
      </c>
      <c r="D138" s="48">
        <v>965.4</v>
      </c>
      <c r="E138" s="48">
        <v>183.6</v>
      </c>
      <c r="F138" s="52">
        <f t="shared" ref="F138:I138" si="136">(B138-B137)/B137</f>
        <v>0.01426676171</v>
      </c>
      <c r="G138" s="52">
        <f t="shared" si="136"/>
        <v>0.01959556752</v>
      </c>
      <c r="H138" s="52">
        <f t="shared" si="136"/>
        <v>0.01256529127</v>
      </c>
      <c r="I138" s="52">
        <f t="shared" si="136"/>
        <v>0.1354359926</v>
      </c>
    </row>
    <row r="139">
      <c r="A139" s="77">
        <v>42935.0</v>
      </c>
      <c r="B139" s="48">
        <v>1026.87</v>
      </c>
      <c r="C139" s="48">
        <v>164.14</v>
      </c>
      <c r="D139" s="48">
        <v>970.89</v>
      </c>
      <c r="E139" s="48">
        <v>183.86</v>
      </c>
      <c r="F139" s="52">
        <f t="shared" ref="F139:I139" si="137">(B139-B138)/B138</f>
        <v>0.002362243155</v>
      </c>
      <c r="G139" s="52">
        <f t="shared" si="137"/>
        <v>0.007859511237</v>
      </c>
      <c r="H139" s="52">
        <f t="shared" si="137"/>
        <v>0.005686761964</v>
      </c>
      <c r="I139" s="52">
        <f t="shared" si="137"/>
        <v>0.001416122004</v>
      </c>
    </row>
    <row r="140">
      <c r="A140" s="77">
        <v>42936.0</v>
      </c>
      <c r="B140" s="48">
        <v>1028.7</v>
      </c>
      <c r="C140" s="48">
        <v>164.53</v>
      </c>
      <c r="D140" s="48">
        <v>968.15</v>
      </c>
      <c r="E140" s="48">
        <v>183.6</v>
      </c>
      <c r="F140" s="52">
        <f t="shared" ref="F140:I140" si="138">(B140-B139)/B139</f>
        <v>0.001782114581</v>
      </c>
      <c r="G140" s="52">
        <f t="shared" si="138"/>
        <v>0.00237602047</v>
      </c>
      <c r="H140" s="52">
        <f t="shared" si="138"/>
        <v>-0.00282215287</v>
      </c>
      <c r="I140" s="52">
        <f t="shared" si="138"/>
        <v>-0.001414119439</v>
      </c>
    </row>
    <row r="141">
      <c r="A141" s="77">
        <v>42937.0</v>
      </c>
      <c r="B141" s="48">
        <v>1025.67</v>
      </c>
      <c r="C141" s="48">
        <v>164.43</v>
      </c>
      <c r="D141" s="48">
        <v>972.92</v>
      </c>
      <c r="E141" s="48">
        <v>188.54</v>
      </c>
      <c r="F141" s="52">
        <f t="shared" ref="F141:I141" si="139">(B141-B140)/B140</f>
        <v>-0.00294546515</v>
      </c>
      <c r="G141" s="52">
        <f t="shared" si="139"/>
        <v>-0.0006077918921</v>
      </c>
      <c r="H141" s="52">
        <f t="shared" si="139"/>
        <v>0.004926922481</v>
      </c>
      <c r="I141" s="52">
        <f t="shared" si="139"/>
        <v>0.02690631808</v>
      </c>
    </row>
    <row r="142">
      <c r="A142" s="77">
        <v>42940.0</v>
      </c>
      <c r="B142" s="48">
        <v>1038.95</v>
      </c>
      <c r="C142" s="48">
        <v>166.0</v>
      </c>
      <c r="D142" s="48">
        <v>980.34</v>
      </c>
      <c r="E142" s="48">
        <v>187.91</v>
      </c>
      <c r="F142" s="52">
        <f t="shared" ref="F142:I142" si="140">(B142-B141)/B141</f>
        <v>0.01294763423</v>
      </c>
      <c r="G142" s="52">
        <f t="shared" si="140"/>
        <v>0.009548135985</v>
      </c>
      <c r="H142" s="52">
        <f t="shared" si="140"/>
        <v>0.007626526333</v>
      </c>
      <c r="I142" s="52">
        <f t="shared" si="140"/>
        <v>-0.003341466002</v>
      </c>
    </row>
    <row r="143">
      <c r="A143" s="77">
        <v>42941.0</v>
      </c>
      <c r="B143" s="48">
        <v>1039.87</v>
      </c>
      <c r="C143" s="48">
        <v>165.28</v>
      </c>
      <c r="D143" s="48">
        <v>950.7</v>
      </c>
      <c r="E143" s="48">
        <v>186.97</v>
      </c>
      <c r="F143" s="52">
        <f t="shared" ref="F143:I143" si="141">(B143-B142)/B142</f>
        <v>0.0008855094085</v>
      </c>
      <c r="G143" s="52">
        <f t="shared" si="141"/>
        <v>-0.004337349398</v>
      </c>
      <c r="H143" s="52">
        <f t="shared" si="141"/>
        <v>-0.03023440847</v>
      </c>
      <c r="I143" s="52">
        <f t="shared" si="141"/>
        <v>-0.005002394763</v>
      </c>
    </row>
    <row r="144">
      <c r="A144" s="77">
        <v>42942.0</v>
      </c>
      <c r="B144" s="48">
        <v>1052.8</v>
      </c>
      <c r="C144" s="48">
        <v>165.61</v>
      </c>
      <c r="D144" s="48">
        <v>947.8</v>
      </c>
      <c r="E144" s="48">
        <v>189.08</v>
      </c>
      <c r="F144" s="52">
        <f t="shared" ref="F144:I144" si="142">(B144-B143)/B143</f>
        <v>0.01243424659</v>
      </c>
      <c r="G144" s="52">
        <f t="shared" si="142"/>
        <v>0.00199661181</v>
      </c>
      <c r="H144" s="52">
        <f t="shared" si="142"/>
        <v>-0.003050383928</v>
      </c>
      <c r="I144" s="52">
        <f t="shared" si="142"/>
        <v>0.01128523293</v>
      </c>
    </row>
    <row r="145">
      <c r="A145" s="77">
        <v>42943.0</v>
      </c>
      <c r="B145" s="48">
        <v>1046.0</v>
      </c>
      <c r="C145" s="48">
        <v>170.44</v>
      </c>
      <c r="D145" s="48">
        <v>934.09</v>
      </c>
      <c r="E145" s="48">
        <v>182.68</v>
      </c>
      <c r="F145" s="52">
        <f t="shared" ref="F145:I145" si="143">(B145-B144)/B144</f>
        <v>-0.006458966565</v>
      </c>
      <c r="G145" s="52">
        <f t="shared" si="143"/>
        <v>0.0291649055</v>
      </c>
      <c r="H145" s="52">
        <f t="shared" si="143"/>
        <v>-0.01446507702</v>
      </c>
      <c r="I145" s="52">
        <f t="shared" si="143"/>
        <v>-0.03384810662</v>
      </c>
    </row>
    <row r="146">
      <c r="A146" s="77">
        <v>42944.0</v>
      </c>
      <c r="B146" s="48">
        <v>1020.04</v>
      </c>
      <c r="C146" s="48">
        <v>172.45</v>
      </c>
      <c r="D146" s="48">
        <v>941.53</v>
      </c>
      <c r="E146" s="48">
        <v>184.04</v>
      </c>
      <c r="F146" s="52">
        <f t="shared" ref="F146:I146" si="144">(B146-B145)/B145</f>
        <v>-0.02481835564</v>
      </c>
      <c r="G146" s="52">
        <f t="shared" si="144"/>
        <v>0.01179300634</v>
      </c>
      <c r="H146" s="52">
        <f t="shared" si="144"/>
        <v>0.007964971255</v>
      </c>
      <c r="I146" s="52">
        <f t="shared" si="144"/>
        <v>0.007444712065</v>
      </c>
    </row>
    <row r="147">
      <c r="A147" s="77">
        <v>42947.0</v>
      </c>
      <c r="B147" s="48">
        <v>987.78</v>
      </c>
      <c r="C147" s="48">
        <v>169.25</v>
      </c>
      <c r="D147" s="48">
        <v>930.5</v>
      </c>
      <c r="E147" s="48">
        <v>181.66</v>
      </c>
      <c r="F147" s="52">
        <f t="shared" ref="F147:I147" si="145">(B147-B146)/B146</f>
        <v>-0.03162621074</v>
      </c>
      <c r="G147" s="52">
        <f t="shared" si="145"/>
        <v>-0.01855610322</v>
      </c>
      <c r="H147" s="52">
        <f t="shared" si="145"/>
        <v>-0.01171497456</v>
      </c>
      <c r="I147" s="52">
        <f t="shared" si="145"/>
        <v>-0.01293197131</v>
      </c>
    </row>
    <row r="148">
      <c r="A148" s="77">
        <v>42948.0</v>
      </c>
      <c r="B148" s="48">
        <v>996.19</v>
      </c>
      <c r="C148" s="48">
        <v>169.86</v>
      </c>
      <c r="D148" s="48">
        <v>930.83</v>
      </c>
      <c r="E148" s="48">
        <v>182.03</v>
      </c>
      <c r="F148" s="52">
        <f t="shared" ref="F148:I148" si="146">(B148-B147)/B147</f>
        <v>0.008514041588</v>
      </c>
      <c r="G148" s="52">
        <f t="shared" si="146"/>
        <v>0.003604135894</v>
      </c>
      <c r="H148" s="52">
        <f t="shared" si="146"/>
        <v>0.0003546480387</v>
      </c>
      <c r="I148" s="52">
        <f t="shared" si="146"/>
        <v>0.002036771992</v>
      </c>
    </row>
    <row r="149">
      <c r="A149" s="77">
        <v>42949.0</v>
      </c>
      <c r="B149" s="48">
        <v>995.89</v>
      </c>
      <c r="C149" s="48">
        <v>169.3</v>
      </c>
      <c r="D149" s="48">
        <v>930.39</v>
      </c>
      <c r="E149" s="48">
        <v>180.74</v>
      </c>
      <c r="F149" s="52">
        <f t="shared" ref="F149:I149" si="147">(B149-B148)/B148</f>
        <v>-0.0003011473715</v>
      </c>
      <c r="G149" s="52">
        <f t="shared" si="147"/>
        <v>-0.003296832686</v>
      </c>
      <c r="H149" s="52">
        <f t="shared" si="147"/>
        <v>-0.0004726964107</v>
      </c>
      <c r="I149" s="52">
        <f t="shared" si="147"/>
        <v>-0.007086743943</v>
      </c>
    </row>
    <row r="150">
      <c r="A150" s="77">
        <v>42950.0</v>
      </c>
      <c r="B150" s="48">
        <v>986.92</v>
      </c>
      <c r="C150" s="48">
        <v>168.59</v>
      </c>
      <c r="D150" s="48">
        <v>923.65</v>
      </c>
      <c r="E150" s="48">
        <v>179.23</v>
      </c>
      <c r="F150" s="52">
        <f t="shared" ref="F150:I150" si="148">(B150-B149)/B149</f>
        <v>-0.009007018847</v>
      </c>
      <c r="G150" s="52">
        <f t="shared" si="148"/>
        <v>-0.004193738925</v>
      </c>
      <c r="H150" s="52">
        <f t="shared" si="148"/>
        <v>-0.007244273907</v>
      </c>
      <c r="I150" s="52">
        <f t="shared" si="148"/>
        <v>-0.008354542437</v>
      </c>
    </row>
    <row r="151">
      <c r="A151" s="77">
        <v>42951.0</v>
      </c>
      <c r="B151" s="48">
        <v>987.58</v>
      </c>
      <c r="C151" s="48">
        <v>169.62</v>
      </c>
      <c r="D151" s="48">
        <v>927.96</v>
      </c>
      <c r="E151" s="48">
        <v>180.27</v>
      </c>
      <c r="F151" s="52">
        <f t="shared" ref="F151:I151" si="149">(B151-B150)/B150</f>
        <v>0.0006687472136</v>
      </c>
      <c r="G151" s="52">
        <f t="shared" si="149"/>
        <v>0.006109496411</v>
      </c>
      <c r="H151" s="52">
        <f t="shared" si="149"/>
        <v>0.004666269691</v>
      </c>
      <c r="I151" s="52">
        <f t="shared" si="149"/>
        <v>0.005802600011</v>
      </c>
    </row>
    <row r="152">
      <c r="A152" s="77">
        <v>42954.0</v>
      </c>
      <c r="B152" s="48">
        <v>992.27</v>
      </c>
      <c r="C152" s="48">
        <v>171.98</v>
      </c>
      <c r="D152" s="48">
        <v>929.36</v>
      </c>
      <c r="E152" s="48">
        <v>181.33</v>
      </c>
      <c r="F152" s="52">
        <f t="shared" ref="F152:I152" si="150">(B152-B151)/B151</f>
        <v>0.004748982361</v>
      </c>
      <c r="G152" s="52">
        <f t="shared" si="150"/>
        <v>0.0139134536</v>
      </c>
      <c r="H152" s="52">
        <f t="shared" si="150"/>
        <v>0.001508685719</v>
      </c>
      <c r="I152" s="52">
        <f t="shared" si="150"/>
        <v>0.005880068786</v>
      </c>
    </row>
    <row r="153">
      <c r="A153" s="77">
        <v>42955.0</v>
      </c>
      <c r="B153" s="48">
        <v>989.84</v>
      </c>
      <c r="C153" s="48">
        <v>171.23</v>
      </c>
      <c r="D153" s="48">
        <v>926.79</v>
      </c>
      <c r="E153" s="48">
        <v>178.36</v>
      </c>
      <c r="F153" s="52">
        <f t="shared" ref="F153:I153" si="151">(B153-B152)/B152</f>
        <v>-0.002448930231</v>
      </c>
      <c r="G153" s="52">
        <f t="shared" si="151"/>
        <v>-0.004360972206</v>
      </c>
      <c r="H153" s="52">
        <f t="shared" si="151"/>
        <v>-0.002765343893</v>
      </c>
      <c r="I153" s="52">
        <f t="shared" si="151"/>
        <v>-0.01637897755</v>
      </c>
    </row>
    <row r="154">
      <c r="A154" s="77">
        <v>42956.0</v>
      </c>
      <c r="B154" s="48">
        <v>982.01</v>
      </c>
      <c r="C154" s="48">
        <v>171.18</v>
      </c>
      <c r="D154" s="48">
        <v>922.9</v>
      </c>
      <c r="E154" s="48">
        <v>175.78</v>
      </c>
      <c r="F154" s="52">
        <f t="shared" ref="F154:I154" si="152">(B154-B153)/B153</f>
        <v>-0.007910369353</v>
      </c>
      <c r="G154" s="52">
        <f t="shared" si="152"/>
        <v>-0.0002920049057</v>
      </c>
      <c r="H154" s="52">
        <f t="shared" si="152"/>
        <v>-0.004197283095</v>
      </c>
      <c r="I154" s="52">
        <f t="shared" si="152"/>
        <v>-0.01446512671</v>
      </c>
    </row>
    <row r="155">
      <c r="A155" s="77">
        <v>42957.0</v>
      </c>
      <c r="B155" s="48">
        <v>956.92</v>
      </c>
      <c r="C155" s="48">
        <v>167.4</v>
      </c>
      <c r="D155" s="48">
        <v>907.24</v>
      </c>
      <c r="E155" s="48">
        <v>169.14</v>
      </c>
      <c r="F155" s="52">
        <f t="shared" ref="F155:I155" si="153">(B155-B154)/B154</f>
        <v>-0.02554963799</v>
      </c>
      <c r="G155" s="52">
        <f t="shared" si="153"/>
        <v>-0.02208201893</v>
      </c>
      <c r="H155" s="52">
        <f t="shared" si="153"/>
        <v>-0.01696825225</v>
      </c>
      <c r="I155" s="52">
        <f t="shared" si="153"/>
        <v>-0.03777449084</v>
      </c>
    </row>
    <row r="156">
      <c r="A156" s="77">
        <v>42958.0</v>
      </c>
      <c r="B156" s="48">
        <v>967.99</v>
      </c>
      <c r="C156" s="48">
        <v>168.08</v>
      </c>
      <c r="D156" s="48">
        <v>914.39</v>
      </c>
      <c r="E156" s="48">
        <v>171.4</v>
      </c>
      <c r="F156" s="52">
        <f t="shared" ref="F156:I156" si="154">(B156-B155)/B155</f>
        <v>0.01156836517</v>
      </c>
      <c r="G156" s="52">
        <f t="shared" si="154"/>
        <v>0.004062126643</v>
      </c>
      <c r="H156" s="52">
        <f t="shared" si="154"/>
        <v>0.007881045809</v>
      </c>
      <c r="I156" s="52">
        <f t="shared" si="154"/>
        <v>0.01336171219</v>
      </c>
    </row>
    <row r="157">
      <c r="A157" s="77">
        <v>42961.0</v>
      </c>
      <c r="B157" s="48">
        <v>983.3</v>
      </c>
      <c r="C157" s="48">
        <v>170.75</v>
      </c>
      <c r="D157" s="48">
        <v>922.67</v>
      </c>
      <c r="E157" s="48">
        <v>171.0</v>
      </c>
      <c r="F157" s="52">
        <f t="shared" ref="F157:I157" si="155">(B157-B156)/B156</f>
        <v>0.01581627909</v>
      </c>
      <c r="G157" s="52">
        <f t="shared" si="155"/>
        <v>0.01588529272</v>
      </c>
      <c r="H157" s="52">
        <f t="shared" si="155"/>
        <v>0.009055217139</v>
      </c>
      <c r="I157" s="52">
        <f t="shared" si="155"/>
        <v>-0.002333722287</v>
      </c>
    </row>
    <row r="158">
      <c r="A158" s="77">
        <v>42962.0</v>
      </c>
      <c r="B158" s="48">
        <v>982.74</v>
      </c>
      <c r="C158" s="48">
        <v>171.0</v>
      </c>
      <c r="D158" s="48">
        <v>922.22</v>
      </c>
      <c r="E158" s="48">
        <v>168.5</v>
      </c>
      <c r="F158" s="52">
        <f t="shared" ref="F158:I158" si="156">(B158-B157)/B157</f>
        <v>-0.0005695108309</v>
      </c>
      <c r="G158" s="52">
        <f t="shared" si="156"/>
        <v>0.001464128843</v>
      </c>
      <c r="H158" s="52">
        <f t="shared" si="156"/>
        <v>-0.000487715001</v>
      </c>
      <c r="I158" s="52">
        <f t="shared" si="156"/>
        <v>-0.01461988304</v>
      </c>
    </row>
    <row r="159">
      <c r="A159" s="77">
        <v>42963.0</v>
      </c>
      <c r="B159" s="48">
        <v>978.18</v>
      </c>
      <c r="C159" s="48">
        <v>170.0</v>
      </c>
      <c r="D159" s="48">
        <v>926.96</v>
      </c>
      <c r="E159" s="48">
        <v>169.98</v>
      </c>
      <c r="F159" s="52">
        <f t="shared" ref="F159:I159" si="157">(B159-B158)/B158</f>
        <v>-0.004640087917</v>
      </c>
      <c r="G159" s="52">
        <f t="shared" si="157"/>
        <v>-0.005847953216</v>
      </c>
      <c r="H159" s="52">
        <f t="shared" si="157"/>
        <v>0.005139771421</v>
      </c>
      <c r="I159" s="52">
        <f t="shared" si="157"/>
        <v>0.008783382789</v>
      </c>
    </row>
    <row r="160">
      <c r="A160" s="77">
        <v>42964.0</v>
      </c>
      <c r="B160" s="48">
        <v>960.57</v>
      </c>
      <c r="C160" s="48">
        <v>166.91</v>
      </c>
      <c r="D160" s="48">
        <v>910.98</v>
      </c>
      <c r="E160" s="48">
        <v>166.09</v>
      </c>
      <c r="F160" s="52">
        <f t="shared" ref="F160:I160" si="158">(B160-B159)/B159</f>
        <v>-0.01800282157</v>
      </c>
      <c r="G160" s="52">
        <f t="shared" si="158"/>
        <v>-0.01817647059</v>
      </c>
      <c r="H160" s="52">
        <f t="shared" si="158"/>
        <v>-0.01723914732</v>
      </c>
      <c r="I160" s="52">
        <f t="shared" si="158"/>
        <v>-0.0228850453</v>
      </c>
    </row>
    <row r="161">
      <c r="A161" s="77">
        <v>42965.0</v>
      </c>
      <c r="B161" s="48">
        <v>958.47</v>
      </c>
      <c r="C161" s="48">
        <v>167.41</v>
      </c>
      <c r="D161" s="48">
        <v>910.67</v>
      </c>
      <c r="E161" s="48">
        <v>166.54</v>
      </c>
      <c r="F161" s="52">
        <f t="shared" ref="F161:I161" si="159">(B161-B160)/B160</f>
        <v>-0.002186201943</v>
      </c>
      <c r="G161" s="52">
        <f t="shared" si="159"/>
        <v>0.002995626385</v>
      </c>
      <c r="H161" s="52">
        <f t="shared" si="159"/>
        <v>-0.0003402928714</v>
      </c>
      <c r="I161" s="52">
        <f t="shared" si="159"/>
        <v>0.002709374436</v>
      </c>
    </row>
    <row r="162">
      <c r="A162" s="77">
        <v>42968.0</v>
      </c>
      <c r="B162" s="48">
        <v>953.29</v>
      </c>
      <c r="C162" s="48">
        <v>167.78</v>
      </c>
      <c r="D162" s="48">
        <v>906.66</v>
      </c>
      <c r="E162" s="48">
        <v>166.76</v>
      </c>
      <c r="F162" s="52">
        <f t="shared" ref="F162:I162" si="160">(B162-B161)/B161</f>
        <v>-0.00540444667</v>
      </c>
      <c r="G162" s="52">
        <f t="shared" si="160"/>
        <v>0.002210142763</v>
      </c>
      <c r="H162" s="52">
        <f t="shared" si="160"/>
        <v>-0.004403351379</v>
      </c>
      <c r="I162" s="52">
        <f t="shared" si="160"/>
        <v>0.001321003963</v>
      </c>
    </row>
    <row r="163">
      <c r="A163" s="77">
        <v>42969.0</v>
      </c>
      <c r="B163" s="48">
        <v>966.9</v>
      </c>
      <c r="C163" s="48">
        <v>169.64</v>
      </c>
      <c r="D163" s="48">
        <v>924.69</v>
      </c>
      <c r="E163" s="48">
        <v>169.34</v>
      </c>
      <c r="F163" s="52">
        <f t="shared" ref="F163:I163" si="161">(B163-B162)/B162</f>
        <v>0.01427687272</v>
      </c>
      <c r="G163" s="52">
        <f t="shared" si="161"/>
        <v>0.01108594588</v>
      </c>
      <c r="H163" s="52">
        <f t="shared" si="161"/>
        <v>0.01988617563</v>
      </c>
      <c r="I163" s="52">
        <f t="shared" si="161"/>
        <v>0.01547133605</v>
      </c>
    </row>
    <row r="164">
      <c r="A164" s="77">
        <v>42970.0</v>
      </c>
      <c r="B164" s="48">
        <v>958.0</v>
      </c>
      <c r="C164" s="48">
        <v>168.71</v>
      </c>
      <c r="D164" s="48">
        <v>927.0</v>
      </c>
      <c r="E164" s="48">
        <v>169.06</v>
      </c>
      <c r="F164" s="52">
        <f t="shared" ref="F164:I164" si="162">(B164-B163)/B163</f>
        <v>-0.009204674734</v>
      </c>
      <c r="G164" s="52">
        <f t="shared" si="162"/>
        <v>-0.005482197595</v>
      </c>
      <c r="H164" s="52">
        <f t="shared" si="162"/>
        <v>0.00249813451</v>
      </c>
      <c r="I164" s="52">
        <f t="shared" si="162"/>
        <v>-0.00165347821</v>
      </c>
    </row>
    <row r="165">
      <c r="A165" s="77">
        <v>42971.0</v>
      </c>
      <c r="B165" s="48">
        <v>952.45</v>
      </c>
      <c r="C165" s="48">
        <v>167.74</v>
      </c>
      <c r="D165" s="48">
        <v>921.28</v>
      </c>
      <c r="E165" s="48">
        <v>168.13</v>
      </c>
      <c r="F165" s="52">
        <f t="shared" ref="F165:I165" si="163">(B165-B164)/B164</f>
        <v>-0.005793319415</v>
      </c>
      <c r="G165" s="52">
        <f t="shared" si="163"/>
        <v>-0.005749510995</v>
      </c>
      <c r="H165" s="52">
        <f t="shared" si="163"/>
        <v>-0.006170442287</v>
      </c>
      <c r="I165" s="52">
        <f t="shared" si="163"/>
        <v>-0.00550100556</v>
      </c>
    </row>
    <row r="166">
      <c r="A166" s="77">
        <v>42972.0</v>
      </c>
      <c r="B166" s="48">
        <v>945.26</v>
      </c>
      <c r="C166" s="48">
        <v>166.32</v>
      </c>
      <c r="D166" s="48">
        <v>915.89</v>
      </c>
      <c r="E166" s="48">
        <v>165.95</v>
      </c>
      <c r="F166" s="52">
        <f t="shared" ref="F166:I166" si="164">(B166-B165)/B165</f>
        <v>-0.007548952701</v>
      </c>
      <c r="G166" s="52">
        <f t="shared" si="164"/>
        <v>-0.008465482294</v>
      </c>
      <c r="H166" s="52">
        <f t="shared" si="164"/>
        <v>-0.005850555749</v>
      </c>
      <c r="I166" s="52">
        <f t="shared" si="164"/>
        <v>-0.01296615714</v>
      </c>
    </row>
    <row r="167">
      <c r="A167" s="77">
        <v>42975.0</v>
      </c>
      <c r="B167" s="48">
        <v>946.02</v>
      </c>
      <c r="C167" s="48">
        <v>167.24</v>
      </c>
      <c r="D167" s="48">
        <v>913.81</v>
      </c>
      <c r="E167" s="48">
        <v>167.12</v>
      </c>
      <c r="F167" s="52">
        <f t="shared" ref="F167:I167" si="165">(B167-B166)/B166</f>
        <v>0.0008040115947</v>
      </c>
      <c r="G167" s="52">
        <f t="shared" si="165"/>
        <v>0.005531505532</v>
      </c>
      <c r="H167" s="52">
        <f t="shared" si="165"/>
        <v>-0.002271015078</v>
      </c>
      <c r="I167" s="52">
        <f t="shared" si="165"/>
        <v>0.00705031636</v>
      </c>
    </row>
    <row r="168">
      <c r="A168" s="77">
        <v>42976.0</v>
      </c>
      <c r="B168" s="48">
        <v>954.06</v>
      </c>
      <c r="C168" s="48">
        <v>168.05</v>
      </c>
      <c r="D168" s="48">
        <v>921.29</v>
      </c>
      <c r="E168" s="48">
        <v>168.81</v>
      </c>
      <c r="F168" s="52">
        <f t="shared" ref="F168:I168" si="166">(B168-B167)/B167</f>
        <v>0.00849876324</v>
      </c>
      <c r="G168" s="52">
        <f t="shared" si="166"/>
        <v>0.004843338914</v>
      </c>
      <c r="H168" s="52">
        <f t="shared" si="166"/>
        <v>0.008185509023</v>
      </c>
      <c r="I168" s="52">
        <f t="shared" si="166"/>
        <v>0.01011249402</v>
      </c>
    </row>
    <row r="169">
      <c r="A169" s="77">
        <v>42977.0</v>
      </c>
      <c r="B169" s="48">
        <v>967.59</v>
      </c>
      <c r="C169" s="48">
        <v>169.92</v>
      </c>
      <c r="D169" s="48">
        <v>929.57</v>
      </c>
      <c r="E169" s="48">
        <v>174.69</v>
      </c>
      <c r="F169" s="52">
        <f t="shared" ref="F169:I169" si="167">(B169-B168)/B168</f>
        <v>0.01418149802</v>
      </c>
      <c r="G169" s="52">
        <f t="shared" si="167"/>
        <v>0.01112764058</v>
      </c>
      <c r="H169" s="52">
        <f t="shared" si="167"/>
        <v>0.008987398105</v>
      </c>
      <c r="I169" s="52">
        <f t="shared" si="167"/>
        <v>0.03483205971</v>
      </c>
    </row>
    <row r="170">
      <c r="A170" s="77">
        <v>42978.0</v>
      </c>
      <c r="B170" s="48">
        <v>980.6</v>
      </c>
      <c r="C170" s="48">
        <v>171.97</v>
      </c>
      <c r="D170" s="48">
        <v>939.33</v>
      </c>
      <c r="E170" s="48">
        <v>174.71</v>
      </c>
      <c r="F170" s="52">
        <f t="shared" ref="F170:I170" si="168">(B170-B169)/B169</f>
        <v>0.01344577765</v>
      </c>
      <c r="G170" s="52">
        <f t="shared" si="168"/>
        <v>0.01206450094</v>
      </c>
      <c r="H170" s="52">
        <f t="shared" si="168"/>
        <v>0.01049947825</v>
      </c>
      <c r="I170" s="52">
        <f t="shared" si="168"/>
        <v>0.0001144885225</v>
      </c>
    </row>
    <row r="171">
      <c r="A171" s="77">
        <v>42979.0</v>
      </c>
      <c r="B171" s="48">
        <v>978.25</v>
      </c>
      <c r="C171" s="48">
        <v>172.02</v>
      </c>
      <c r="D171" s="48">
        <v>937.34</v>
      </c>
      <c r="E171" s="48">
        <v>174.74</v>
      </c>
      <c r="F171" s="52">
        <f t="shared" ref="F171:I171" si="169">(B171-B170)/B170</f>
        <v>-0.002396491944</v>
      </c>
      <c r="G171" s="52">
        <f t="shared" si="169"/>
        <v>0.0002907483863</v>
      </c>
      <c r="H171" s="52">
        <f t="shared" si="169"/>
        <v>-0.002118531294</v>
      </c>
      <c r="I171" s="52">
        <f t="shared" si="169"/>
        <v>0.0001717131246</v>
      </c>
    </row>
    <row r="172">
      <c r="A172" s="77">
        <v>42983.0</v>
      </c>
      <c r="B172" s="48">
        <v>965.27</v>
      </c>
      <c r="C172" s="48">
        <v>170.72</v>
      </c>
      <c r="D172" s="48">
        <v>928.45</v>
      </c>
      <c r="E172" s="48">
        <v>174.52</v>
      </c>
      <c r="F172" s="52">
        <f t="shared" ref="F172:I172" si="170">(B172-B171)/B171</f>
        <v>-0.01326859187</v>
      </c>
      <c r="G172" s="52">
        <f t="shared" si="170"/>
        <v>-0.007557260784</v>
      </c>
      <c r="H172" s="52">
        <f t="shared" si="170"/>
        <v>-0.009484285318</v>
      </c>
      <c r="I172" s="52">
        <f t="shared" si="170"/>
        <v>-0.001259013391</v>
      </c>
    </row>
    <row r="173">
      <c r="A173" s="77">
        <v>42984.0</v>
      </c>
      <c r="B173" s="48">
        <v>967.8</v>
      </c>
      <c r="C173" s="48">
        <v>172.09</v>
      </c>
      <c r="D173" s="48">
        <v>927.81</v>
      </c>
      <c r="E173" s="48">
        <v>179.25</v>
      </c>
      <c r="F173" s="52">
        <f t="shared" ref="F173:I173" si="171">(B173-B172)/B172</f>
        <v>0.002621028313</v>
      </c>
      <c r="G173" s="52">
        <f t="shared" si="171"/>
        <v>0.008024835989</v>
      </c>
      <c r="H173" s="52">
        <f t="shared" si="171"/>
        <v>-0.0006893209112</v>
      </c>
      <c r="I173" s="52">
        <f t="shared" si="171"/>
        <v>0.02710291084</v>
      </c>
    </row>
    <row r="174">
      <c r="A174" s="77">
        <v>42985.0</v>
      </c>
      <c r="B174" s="48">
        <v>979.47</v>
      </c>
      <c r="C174" s="48">
        <v>173.21</v>
      </c>
      <c r="D174" s="48">
        <v>935.95</v>
      </c>
      <c r="E174" s="48">
        <v>179.0</v>
      </c>
      <c r="F174" s="52">
        <f t="shared" ref="F174:I174" si="172">(B174-B173)/B173</f>
        <v>0.0120582765</v>
      </c>
      <c r="G174" s="52">
        <f t="shared" si="172"/>
        <v>0.006508222442</v>
      </c>
      <c r="H174" s="52">
        <f t="shared" si="172"/>
        <v>0.008773347992</v>
      </c>
      <c r="I174" s="52">
        <f t="shared" si="172"/>
        <v>-0.001394700139</v>
      </c>
    </row>
    <row r="175">
      <c r="A175" s="77">
        <v>42986.0</v>
      </c>
      <c r="B175" s="48">
        <v>965.9</v>
      </c>
      <c r="C175" s="48">
        <v>170.95</v>
      </c>
      <c r="D175" s="48">
        <v>926.5</v>
      </c>
      <c r="E175" s="48">
        <v>176.42</v>
      </c>
      <c r="F175" s="52">
        <f t="shared" ref="F175:I175" si="173">(B175-B174)/B174</f>
        <v>-0.01385443148</v>
      </c>
      <c r="G175" s="52">
        <f t="shared" si="173"/>
        <v>-0.01304774551</v>
      </c>
      <c r="H175" s="52">
        <f t="shared" si="173"/>
        <v>-0.0100966932</v>
      </c>
      <c r="I175" s="52">
        <f t="shared" si="173"/>
        <v>-0.01441340782</v>
      </c>
    </row>
    <row r="176">
      <c r="A176" s="77">
        <v>42989.0</v>
      </c>
      <c r="B176" s="48">
        <v>977.96</v>
      </c>
      <c r="C176" s="48">
        <v>173.51</v>
      </c>
      <c r="D176" s="48">
        <v>929.08</v>
      </c>
      <c r="E176" s="48">
        <v>181.74</v>
      </c>
      <c r="F176" s="52">
        <f t="shared" ref="F176:I176" si="174">(B176-B175)/B175</f>
        <v>0.01248576457</v>
      </c>
      <c r="G176" s="52">
        <f t="shared" si="174"/>
        <v>0.01497513893</v>
      </c>
      <c r="H176" s="52">
        <f t="shared" si="174"/>
        <v>0.002784673502</v>
      </c>
      <c r="I176" s="52">
        <f t="shared" si="174"/>
        <v>0.03015531119</v>
      </c>
    </row>
    <row r="177">
      <c r="A177" s="77">
        <v>42990.0</v>
      </c>
      <c r="B177" s="48">
        <v>982.58</v>
      </c>
      <c r="C177" s="48">
        <v>172.96</v>
      </c>
      <c r="D177" s="48">
        <v>932.07</v>
      </c>
      <c r="E177" s="48">
        <v>185.15</v>
      </c>
      <c r="F177" s="52">
        <f t="shared" ref="F177:I177" si="175">(B177-B176)/B176</f>
        <v>0.004724119596</v>
      </c>
      <c r="G177" s="52">
        <f t="shared" si="175"/>
        <v>-0.003169846118</v>
      </c>
      <c r="H177" s="52">
        <f t="shared" si="175"/>
        <v>0.003218237396</v>
      </c>
      <c r="I177" s="52">
        <f t="shared" si="175"/>
        <v>0.01876306812</v>
      </c>
    </row>
    <row r="178">
      <c r="A178" s="77">
        <v>42991.0</v>
      </c>
      <c r="B178" s="48">
        <v>999.6</v>
      </c>
      <c r="C178" s="48">
        <v>173.05</v>
      </c>
      <c r="D178" s="48">
        <v>935.09</v>
      </c>
      <c r="E178" s="48">
        <v>183.64</v>
      </c>
      <c r="F178" s="52">
        <f t="shared" ref="F178:I178" si="176">(B178-B177)/B177</f>
        <v>0.01732174479</v>
      </c>
      <c r="G178" s="52">
        <f t="shared" si="176"/>
        <v>0.0005203515264</v>
      </c>
      <c r="H178" s="52">
        <f t="shared" si="176"/>
        <v>0.003240099992</v>
      </c>
      <c r="I178" s="52">
        <f t="shared" si="176"/>
        <v>-0.008155549554</v>
      </c>
    </row>
    <row r="179">
      <c r="A179" s="77">
        <v>42992.0</v>
      </c>
      <c r="B179" s="48">
        <v>992.21</v>
      </c>
      <c r="C179" s="48">
        <v>170.96</v>
      </c>
      <c r="D179" s="48">
        <v>925.11</v>
      </c>
      <c r="E179" s="48">
        <v>182.63</v>
      </c>
      <c r="F179" s="52">
        <f t="shared" ref="F179:I179" si="177">(B179-B178)/B178</f>
        <v>-0.007392957183</v>
      </c>
      <c r="G179" s="52">
        <f t="shared" si="177"/>
        <v>-0.01207743427</v>
      </c>
      <c r="H179" s="52">
        <f t="shared" si="177"/>
        <v>-0.01067276947</v>
      </c>
      <c r="I179" s="52">
        <f t="shared" si="177"/>
        <v>-0.005499891091</v>
      </c>
    </row>
    <row r="180">
      <c r="A180" s="77">
        <v>42993.0</v>
      </c>
      <c r="B180" s="48">
        <v>986.79</v>
      </c>
      <c r="C180" s="48">
        <v>171.64</v>
      </c>
      <c r="D180" s="48">
        <v>920.29</v>
      </c>
      <c r="E180" s="48">
        <v>182.35</v>
      </c>
      <c r="F180" s="52">
        <f t="shared" ref="F180:I180" si="178">(B180-B179)/B179</f>
        <v>-0.00546255329</v>
      </c>
      <c r="G180" s="52">
        <f t="shared" si="178"/>
        <v>0.003977538606</v>
      </c>
      <c r="H180" s="52">
        <f t="shared" si="178"/>
        <v>-0.005210191221</v>
      </c>
      <c r="I180" s="52">
        <f t="shared" si="178"/>
        <v>-0.001533154465</v>
      </c>
    </row>
    <row r="181">
      <c r="A181" s="77">
        <v>42996.0</v>
      </c>
      <c r="B181" s="48">
        <v>974.19</v>
      </c>
      <c r="C181" s="48">
        <v>170.01</v>
      </c>
      <c r="D181" s="48">
        <v>915.0</v>
      </c>
      <c r="E181" s="48">
        <v>184.62</v>
      </c>
      <c r="F181" s="52">
        <f t="shared" ref="F181:I181" si="179">(B181-B180)/B180</f>
        <v>-0.01276867419</v>
      </c>
      <c r="G181" s="52">
        <f t="shared" si="179"/>
        <v>-0.009496620834</v>
      </c>
      <c r="H181" s="52">
        <f t="shared" si="179"/>
        <v>-0.005748188071</v>
      </c>
      <c r="I181" s="52">
        <f t="shared" si="179"/>
        <v>0.01244858788</v>
      </c>
    </row>
    <row r="182">
      <c r="A182" s="77">
        <v>42997.0</v>
      </c>
      <c r="B182" s="48">
        <v>969.86</v>
      </c>
      <c r="C182" s="48">
        <v>172.52</v>
      </c>
      <c r="D182" s="48">
        <v>921.81</v>
      </c>
      <c r="E182" s="48">
        <v>185.68</v>
      </c>
      <c r="F182" s="52">
        <f t="shared" ref="F182:I182" si="180">(B182-B181)/B181</f>
        <v>-0.004444718176</v>
      </c>
      <c r="G182" s="52">
        <f t="shared" si="180"/>
        <v>0.01476383742</v>
      </c>
      <c r="H182" s="52">
        <f t="shared" si="180"/>
        <v>0.007442622951</v>
      </c>
      <c r="I182" s="52">
        <f t="shared" si="180"/>
        <v>0.005741523129</v>
      </c>
    </row>
    <row r="183">
      <c r="A183" s="77">
        <v>42998.0</v>
      </c>
      <c r="B183" s="48">
        <v>973.21</v>
      </c>
      <c r="C183" s="48">
        <v>172.17</v>
      </c>
      <c r="D183" s="48">
        <v>931.58</v>
      </c>
      <c r="E183" s="48">
        <v>185.51</v>
      </c>
      <c r="F183" s="52">
        <f t="shared" ref="F183:I183" si="181">(B183-B182)/B182</f>
        <v>0.003454106778</v>
      </c>
      <c r="G183" s="52">
        <f t="shared" si="181"/>
        <v>-0.00202875029</v>
      </c>
      <c r="H183" s="52">
        <f t="shared" si="181"/>
        <v>0.0105987134</v>
      </c>
      <c r="I183" s="52">
        <f t="shared" si="181"/>
        <v>-0.0009155536407</v>
      </c>
    </row>
    <row r="184">
      <c r="A184" s="77">
        <v>42999.0</v>
      </c>
      <c r="B184" s="48">
        <v>964.65</v>
      </c>
      <c r="C184" s="48">
        <v>171.11</v>
      </c>
      <c r="D184" s="48">
        <v>932.45</v>
      </c>
      <c r="E184" s="48">
        <v>188.78</v>
      </c>
      <c r="F184" s="52">
        <f t="shared" ref="F184:I184" si="182">(B184-B183)/B183</f>
        <v>-0.008795635063</v>
      </c>
      <c r="G184" s="52">
        <f t="shared" si="182"/>
        <v>-0.006156705582</v>
      </c>
      <c r="H184" s="52">
        <f t="shared" si="182"/>
        <v>0.0009338972498</v>
      </c>
      <c r="I184" s="52">
        <f t="shared" si="182"/>
        <v>0.0176270821</v>
      </c>
    </row>
    <row r="185">
      <c r="A185" s="77">
        <v>43000.0</v>
      </c>
      <c r="B185" s="48">
        <v>955.1</v>
      </c>
      <c r="C185" s="48">
        <v>170.54</v>
      </c>
      <c r="D185" s="48">
        <v>928.53</v>
      </c>
      <c r="E185" s="48">
        <v>187.35</v>
      </c>
      <c r="F185" s="52">
        <f t="shared" ref="F185:I185" si="183">(B185-B184)/B184</f>
        <v>-0.009899963717</v>
      </c>
      <c r="G185" s="52">
        <f t="shared" si="183"/>
        <v>-0.003331190462</v>
      </c>
      <c r="H185" s="52">
        <f t="shared" si="183"/>
        <v>-0.004203978766</v>
      </c>
      <c r="I185" s="52">
        <f t="shared" si="183"/>
        <v>-0.007574954974</v>
      </c>
    </row>
    <row r="186">
      <c r="A186" s="77">
        <v>43003.0</v>
      </c>
      <c r="B186" s="48">
        <v>939.79</v>
      </c>
      <c r="C186" s="48">
        <v>162.87</v>
      </c>
      <c r="D186" s="48">
        <v>920.97</v>
      </c>
      <c r="E186" s="48">
        <v>178.55</v>
      </c>
      <c r="F186" s="52">
        <f t="shared" ref="F186:I186" si="184">(B186-B185)/B185</f>
        <v>-0.01602973511</v>
      </c>
      <c r="G186" s="52">
        <f t="shared" si="184"/>
        <v>-0.04497478597</v>
      </c>
      <c r="H186" s="52">
        <f t="shared" si="184"/>
        <v>-0.008141901716</v>
      </c>
      <c r="I186" s="52">
        <f t="shared" si="184"/>
        <v>-0.04697091006</v>
      </c>
    </row>
    <row r="187">
      <c r="A187" s="77">
        <v>43004.0</v>
      </c>
      <c r="B187" s="48">
        <v>938.6</v>
      </c>
      <c r="C187" s="48">
        <v>164.21</v>
      </c>
      <c r="D187" s="48">
        <v>924.86</v>
      </c>
      <c r="E187" s="48">
        <v>179.38</v>
      </c>
      <c r="F187" s="52">
        <f t="shared" ref="F187:I187" si="185">(B187-B186)/B186</f>
        <v>-0.00126624033</v>
      </c>
      <c r="G187" s="52">
        <f t="shared" si="185"/>
        <v>0.008227420642</v>
      </c>
      <c r="H187" s="52">
        <f t="shared" si="185"/>
        <v>0.004223807507</v>
      </c>
      <c r="I187" s="52">
        <f t="shared" si="185"/>
        <v>0.004648557827</v>
      </c>
    </row>
    <row r="188">
      <c r="A188" s="77">
        <v>43005.0</v>
      </c>
      <c r="B188" s="48">
        <v>950.87</v>
      </c>
      <c r="C188" s="48">
        <v>167.68</v>
      </c>
      <c r="D188" s="48">
        <v>944.49</v>
      </c>
      <c r="E188" s="48">
        <v>181.97</v>
      </c>
      <c r="F188" s="52">
        <f t="shared" ref="F188:I188" si="186">(B188-B187)/B187</f>
        <v>0.01307266141</v>
      </c>
      <c r="G188" s="52">
        <f t="shared" si="186"/>
        <v>0.02113147799</v>
      </c>
      <c r="H188" s="52">
        <f t="shared" si="186"/>
        <v>0.02122483403</v>
      </c>
      <c r="I188" s="52">
        <f t="shared" si="186"/>
        <v>0.01443862192</v>
      </c>
    </row>
    <row r="189">
      <c r="A189" s="77">
        <v>43006.0</v>
      </c>
      <c r="B189" s="48">
        <v>956.4</v>
      </c>
      <c r="C189" s="48">
        <v>168.73</v>
      </c>
      <c r="D189" s="48">
        <v>949.5</v>
      </c>
      <c r="E189" s="48">
        <v>180.7</v>
      </c>
      <c r="F189" s="52">
        <f t="shared" ref="F189:I189" si="187">(B189-B188)/B188</f>
        <v>0.00581572665</v>
      </c>
      <c r="G189" s="52">
        <f t="shared" si="187"/>
        <v>0.006261927481</v>
      </c>
      <c r="H189" s="52">
        <f t="shared" si="187"/>
        <v>0.005304450021</v>
      </c>
      <c r="I189" s="52">
        <f t="shared" si="187"/>
        <v>-0.006979172391</v>
      </c>
    </row>
    <row r="190">
      <c r="A190" s="77">
        <v>43007.0</v>
      </c>
      <c r="B190" s="48">
        <v>961.35</v>
      </c>
      <c r="C190" s="48">
        <v>170.87</v>
      </c>
      <c r="D190" s="48">
        <v>959.11</v>
      </c>
      <c r="E190" s="48">
        <v>181.35</v>
      </c>
      <c r="F190" s="52">
        <f t="shared" ref="F190:I190" si="188">(B190-B189)/B189</f>
        <v>0.00517565872</v>
      </c>
      <c r="G190" s="52">
        <f t="shared" si="188"/>
        <v>0.01268298465</v>
      </c>
      <c r="H190" s="52">
        <f t="shared" si="188"/>
        <v>0.01012111638</v>
      </c>
      <c r="I190" s="52">
        <f t="shared" si="188"/>
        <v>0.003597122302</v>
      </c>
    </row>
    <row r="191">
      <c r="A191" s="77">
        <v>43010.0</v>
      </c>
      <c r="B191" s="48">
        <v>959.19</v>
      </c>
      <c r="C191" s="48">
        <v>169.47</v>
      </c>
      <c r="D191" s="48">
        <v>953.27</v>
      </c>
      <c r="E191" s="48">
        <v>177.01</v>
      </c>
      <c r="F191" s="52">
        <f t="shared" ref="F191:I191" si="189">(B191-B190)/B190</f>
        <v>-0.002246840381</v>
      </c>
      <c r="G191" s="52">
        <f t="shared" si="189"/>
        <v>-0.008193363376</v>
      </c>
      <c r="H191" s="52">
        <f t="shared" si="189"/>
        <v>-0.006088978324</v>
      </c>
      <c r="I191" s="52">
        <f t="shared" si="189"/>
        <v>-0.02393162393</v>
      </c>
    </row>
    <row r="192">
      <c r="A192" s="77">
        <v>43011.0</v>
      </c>
      <c r="B192" s="48">
        <v>957.1</v>
      </c>
      <c r="C192" s="48">
        <v>169.96</v>
      </c>
      <c r="D192" s="48">
        <v>957.79</v>
      </c>
      <c r="E192" s="48">
        <v>179.19</v>
      </c>
      <c r="F192" s="52">
        <f t="shared" ref="F192:I192" si="190">(B192-B191)/B191</f>
        <v>-0.002178921799</v>
      </c>
      <c r="G192" s="52">
        <f t="shared" si="190"/>
        <v>0.002891367204</v>
      </c>
      <c r="H192" s="52">
        <f t="shared" si="190"/>
        <v>0.004741573741</v>
      </c>
      <c r="I192" s="52">
        <f t="shared" si="190"/>
        <v>0.01231568838</v>
      </c>
    </row>
    <row r="193">
      <c r="A193" s="77">
        <v>43012.0</v>
      </c>
      <c r="B193" s="48">
        <v>965.45</v>
      </c>
      <c r="C193" s="48">
        <v>168.42</v>
      </c>
      <c r="D193" s="48">
        <v>951.68</v>
      </c>
      <c r="E193" s="48">
        <v>184.45</v>
      </c>
      <c r="F193" s="52">
        <f t="shared" ref="F193:I193" si="191">(B193-B192)/B192</f>
        <v>0.008724271236</v>
      </c>
      <c r="G193" s="52">
        <f t="shared" si="191"/>
        <v>-0.009060955519</v>
      </c>
      <c r="H193" s="52">
        <f t="shared" si="191"/>
        <v>-0.006379268942</v>
      </c>
      <c r="I193" s="52">
        <f t="shared" si="191"/>
        <v>0.02935431665</v>
      </c>
    </row>
    <row r="194">
      <c r="A194" s="77">
        <v>43013.0</v>
      </c>
      <c r="B194" s="48">
        <v>980.85</v>
      </c>
      <c r="C194" s="48">
        <v>171.24</v>
      </c>
      <c r="D194" s="48">
        <v>969.96</v>
      </c>
      <c r="E194" s="48">
        <v>194.39</v>
      </c>
      <c r="F194" s="52">
        <f t="shared" ref="F194:I194" si="192">(B194-B193)/B193</f>
        <v>0.01595111088</v>
      </c>
      <c r="G194" s="52">
        <f t="shared" si="192"/>
        <v>0.01674385465</v>
      </c>
      <c r="H194" s="52">
        <f t="shared" si="192"/>
        <v>0.01920813719</v>
      </c>
      <c r="I194" s="52">
        <f t="shared" si="192"/>
        <v>0.05388994307</v>
      </c>
    </row>
    <row r="195">
      <c r="A195" s="77">
        <v>43014.0</v>
      </c>
      <c r="B195" s="48">
        <v>989.58</v>
      </c>
      <c r="C195" s="48">
        <v>172.23</v>
      </c>
      <c r="D195" s="48">
        <v>978.89</v>
      </c>
      <c r="E195" s="48">
        <v>198.02</v>
      </c>
      <c r="F195" s="52">
        <f t="shared" ref="F195:I195" si="193">(B195-B194)/B194</f>
        <v>0.008900443493</v>
      </c>
      <c r="G195" s="52">
        <f t="shared" si="193"/>
        <v>0.005781359495</v>
      </c>
      <c r="H195" s="52">
        <f t="shared" si="193"/>
        <v>0.009206565219</v>
      </c>
      <c r="I195" s="52">
        <f t="shared" si="193"/>
        <v>0.01867380009</v>
      </c>
    </row>
    <row r="196">
      <c r="A196" s="77">
        <v>43017.0</v>
      </c>
      <c r="B196" s="48">
        <v>990.99</v>
      </c>
      <c r="C196" s="48">
        <v>172.5</v>
      </c>
      <c r="D196" s="48">
        <v>977.0</v>
      </c>
      <c r="E196" s="48">
        <v>196.87</v>
      </c>
      <c r="F196" s="52">
        <f t="shared" ref="F196:I196" si="194">(B196-B195)/B195</f>
        <v>0.001424846905</v>
      </c>
      <c r="G196" s="52">
        <f t="shared" si="194"/>
        <v>0.001567671137</v>
      </c>
      <c r="H196" s="52">
        <f t="shared" si="194"/>
        <v>-0.001930758308</v>
      </c>
      <c r="I196" s="52">
        <f t="shared" si="194"/>
        <v>-0.005807494193</v>
      </c>
    </row>
    <row r="197">
      <c r="A197" s="77">
        <v>43018.0</v>
      </c>
      <c r="B197" s="48">
        <v>987.2</v>
      </c>
      <c r="C197" s="48">
        <v>171.59</v>
      </c>
      <c r="D197" s="48">
        <v>972.6</v>
      </c>
      <c r="E197" s="48">
        <v>195.08</v>
      </c>
      <c r="F197" s="52">
        <f t="shared" ref="F197:I197" si="195">(B197-B196)/B196</f>
        <v>-0.00382445837</v>
      </c>
      <c r="G197" s="52">
        <f t="shared" si="195"/>
        <v>-0.005275362319</v>
      </c>
      <c r="H197" s="52">
        <f t="shared" si="195"/>
        <v>-0.004503582395</v>
      </c>
      <c r="I197" s="52">
        <f t="shared" si="195"/>
        <v>-0.009092294407</v>
      </c>
    </row>
    <row r="198">
      <c r="A198" s="77">
        <v>43019.0</v>
      </c>
      <c r="B198" s="48">
        <v>995.0</v>
      </c>
      <c r="C198" s="48">
        <v>172.74</v>
      </c>
      <c r="D198" s="48">
        <v>989.25</v>
      </c>
      <c r="E198" s="48">
        <v>194.95</v>
      </c>
      <c r="F198" s="52">
        <f t="shared" ref="F198:I198" si="196">(B198-B197)/B197</f>
        <v>0.007901134522</v>
      </c>
      <c r="G198" s="52">
        <f t="shared" si="196"/>
        <v>0.006702022262</v>
      </c>
      <c r="H198" s="52">
        <f t="shared" si="196"/>
        <v>0.01711906231</v>
      </c>
      <c r="I198" s="52">
        <f t="shared" si="196"/>
        <v>-0.0006663932746</v>
      </c>
    </row>
    <row r="199">
      <c r="A199" s="77">
        <v>43020.0</v>
      </c>
      <c r="B199" s="48">
        <v>1000.93</v>
      </c>
      <c r="C199" s="48">
        <v>172.55</v>
      </c>
      <c r="D199" s="48">
        <v>987.83</v>
      </c>
      <c r="E199" s="48">
        <v>195.86</v>
      </c>
      <c r="F199" s="52">
        <f t="shared" ref="F199:I199" si="197">(B199-B198)/B198</f>
        <v>0.005959798995</v>
      </c>
      <c r="G199" s="52">
        <f t="shared" si="197"/>
        <v>-0.001099918953</v>
      </c>
      <c r="H199" s="52">
        <f t="shared" si="197"/>
        <v>-0.001435430882</v>
      </c>
      <c r="I199" s="52">
        <f t="shared" si="197"/>
        <v>0.004667863555</v>
      </c>
    </row>
    <row r="200">
      <c r="A200" s="77">
        <v>43021.0</v>
      </c>
      <c r="B200" s="48">
        <v>1002.94</v>
      </c>
      <c r="C200" s="48">
        <v>173.74</v>
      </c>
      <c r="D200" s="48">
        <v>989.68</v>
      </c>
      <c r="E200" s="48">
        <v>199.49</v>
      </c>
      <c r="F200" s="52">
        <f t="shared" ref="F200:I200" si="198">(B200-B199)/B199</f>
        <v>0.002008132437</v>
      </c>
      <c r="G200" s="52">
        <f t="shared" si="198"/>
        <v>0.006896551724</v>
      </c>
      <c r="H200" s="52">
        <f t="shared" si="198"/>
        <v>0.001872791877</v>
      </c>
      <c r="I200" s="52">
        <f t="shared" si="198"/>
        <v>0.01853364648</v>
      </c>
    </row>
    <row r="201">
      <c r="A201" s="77">
        <v>43024.0</v>
      </c>
      <c r="B201" s="48">
        <v>1006.34</v>
      </c>
      <c r="C201" s="48">
        <v>174.52</v>
      </c>
      <c r="D201" s="48">
        <v>992.0</v>
      </c>
      <c r="E201" s="48">
        <v>202.68</v>
      </c>
      <c r="F201" s="52">
        <f t="shared" ref="F201:I201" si="199">(B201-B200)/B200</f>
        <v>0.003390033302</v>
      </c>
      <c r="G201" s="52">
        <f t="shared" si="199"/>
        <v>0.00448946702</v>
      </c>
      <c r="H201" s="52">
        <f t="shared" si="199"/>
        <v>0.002344192062</v>
      </c>
      <c r="I201" s="52">
        <f t="shared" si="199"/>
        <v>0.01599077648</v>
      </c>
    </row>
    <row r="202">
      <c r="A202" s="77">
        <v>43025.0</v>
      </c>
      <c r="B202" s="48">
        <v>1009.13</v>
      </c>
      <c r="C202" s="48">
        <v>176.11</v>
      </c>
      <c r="D202" s="48">
        <v>992.18</v>
      </c>
      <c r="E202" s="48">
        <v>199.48</v>
      </c>
      <c r="F202" s="52">
        <f t="shared" ref="F202:I202" si="200">(B202-B201)/B201</f>
        <v>0.002772422839</v>
      </c>
      <c r="G202" s="52">
        <f t="shared" si="200"/>
        <v>0.009110703644</v>
      </c>
      <c r="H202" s="52">
        <f t="shared" si="200"/>
        <v>0.0001814516129</v>
      </c>
      <c r="I202" s="52">
        <f t="shared" si="200"/>
        <v>-0.01578843497</v>
      </c>
    </row>
    <row r="203">
      <c r="A203" s="77">
        <v>43026.0</v>
      </c>
      <c r="B203" s="48">
        <v>997.0</v>
      </c>
      <c r="C203" s="48">
        <v>176.03</v>
      </c>
      <c r="D203" s="48">
        <v>992.81</v>
      </c>
      <c r="E203" s="48">
        <v>195.54</v>
      </c>
      <c r="F203" s="52">
        <f t="shared" ref="F203:I203" si="201">(B203-B202)/B202</f>
        <v>-0.01202025507</v>
      </c>
      <c r="G203" s="52">
        <f t="shared" si="201"/>
        <v>-0.0004542615411</v>
      </c>
      <c r="H203" s="52">
        <f t="shared" si="201"/>
        <v>0.0006349654297</v>
      </c>
      <c r="I203" s="52">
        <f t="shared" si="201"/>
        <v>-0.01975135352</v>
      </c>
    </row>
    <row r="204">
      <c r="A204" s="77">
        <v>43027.0</v>
      </c>
      <c r="B204" s="48">
        <v>986.61</v>
      </c>
      <c r="C204" s="48">
        <v>174.56</v>
      </c>
      <c r="D204" s="48">
        <v>984.45</v>
      </c>
      <c r="E204" s="48">
        <v>195.13</v>
      </c>
      <c r="F204" s="52">
        <f t="shared" ref="F204:I204" si="202">(B204-B203)/B203</f>
        <v>-0.01042126379</v>
      </c>
      <c r="G204" s="52">
        <f t="shared" si="202"/>
        <v>-0.008350849287</v>
      </c>
      <c r="H204" s="52">
        <f t="shared" si="202"/>
        <v>-0.008420543709</v>
      </c>
      <c r="I204" s="52">
        <f t="shared" si="202"/>
        <v>-0.002096757697</v>
      </c>
    </row>
    <row r="205">
      <c r="A205" s="77">
        <v>43028.0</v>
      </c>
      <c r="B205" s="48">
        <v>982.91</v>
      </c>
      <c r="C205" s="48">
        <v>174.98</v>
      </c>
      <c r="D205" s="48">
        <v>988.2</v>
      </c>
      <c r="E205" s="48">
        <v>194.16</v>
      </c>
      <c r="F205" s="52">
        <f t="shared" ref="F205:I205" si="203">(B205-B204)/B204</f>
        <v>-0.003750215384</v>
      </c>
      <c r="G205" s="52">
        <f t="shared" si="203"/>
        <v>0.002406049496</v>
      </c>
      <c r="H205" s="52">
        <f t="shared" si="203"/>
        <v>0.003809233582</v>
      </c>
      <c r="I205" s="52">
        <f t="shared" si="203"/>
        <v>-0.004971044944</v>
      </c>
    </row>
    <row r="206">
      <c r="A206" s="77">
        <v>43031.0</v>
      </c>
      <c r="B206" s="48">
        <v>966.3</v>
      </c>
      <c r="C206" s="48">
        <v>171.27</v>
      </c>
      <c r="D206" s="48">
        <v>968.45</v>
      </c>
      <c r="E206" s="48">
        <v>192.47</v>
      </c>
      <c r="F206" s="52">
        <f t="shared" ref="F206:I206" si="204">(B206-B205)/B205</f>
        <v>-0.0168988005</v>
      </c>
      <c r="G206" s="52">
        <f t="shared" si="204"/>
        <v>-0.02120242313</v>
      </c>
      <c r="H206" s="52">
        <f t="shared" si="204"/>
        <v>-0.01998583283</v>
      </c>
      <c r="I206" s="52">
        <f t="shared" si="204"/>
        <v>-0.008704161516</v>
      </c>
    </row>
    <row r="207">
      <c r="A207" s="77">
        <v>43032.0</v>
      </c>
      <c r="B207" s="48">
        <v>975.9</v>
      </c>
      <c r="C207" s="48">
        <v>171.8</v>
      </c>
      <c r="D207" s="48">
        <v>970.54</v>
      </c>
      <c r="E207" s="48">
        <v>196.02</v>
      </c>
      <c r="F207" s="52">
        <f t="shared" ref="F207:I207" si="205">(B207-B206)/B206</f>
        <v>0.009934802856</v>
      </c>
      <c r="G207" s="52">
        <f t="shared" si="205"/>
        <v>0.003094529106</v>
      </c>
      <c r="H207" s="52">
        <f t="shared" si="205"/>
        <v>0.002158087666</v>
      </c>
      <c r="I207" s="52">
        <f t="shared" si="205"/>
        <v>0.0184444329</v>
      </c>
    </row>
    <row r="208">
      <c r="A208" s="77">
        <v>43033.0</v>
      </c>
      <c r="B208" s="48">
        <v>972.91</v>
      </c>
      <c r="C208" s="48">
        <v>170.6</v>
      </c>
      <c r="D208" s="48">
        <v>973.33</v>
      </c>
      <c r="E208" s="48">
        <v>193.77</v>
      </c>
      <c r="F208" s="52">
        <f t="shared" ref="F208:I208" si="206">(B208-B207)/B207</f>
        <v>-0.003063838508</v>
      </c>
      <c r="G208" s="52">
        <f t="shared" si="206"/>
        <v>-0.006984866123</v>
      </c>
      <c r="H208" s="52">
        <f t="shared" si="206"/>
        <v>0.002874688318</v>
      </c>
      <c r="I208" s="52">
        <f t="shared" si="206"/>
        <v>-0.01147842057</v>
      </c>
    </row>
    <row r="209">
      <c r="A209" s="77">
        <v>43034.0</v>
      </c>
      <c r="B209" s="48">
        <v>972.43</v>
      </c>
      <c r="C209" s="48">
        <v>170.63</v>
      </c>
      <c r="D209" s="48">
        <v>972.56</v>
      </c>
      <c r="E209" s="48">
        <v>195.21</v>
      </c>
      <c r="F209" s="52">
        <f t="shared" ref="F209:I209" si="207">(B209-B208)/B208</f>
        <v>-0.000493365265</v>
      </c>
      <c r="G209" s="52">
        <f t="shared" si="207"/>
        <v>0.0001758499414</v>
      </c>
      <c r="H209" s="52">
        <f t="shared" si="207"/>
        <v>-0.0007910985997</v>
      </c>
      <c r="I209" s="52">
        <f t="shared" si="207"/>
        <v>0.007431490943</v>
      </c>
    </row>
    <row r="210">
      <c r="A210" s="77">
        <v>43035.0</v>
      </c>
      <c r="B210" s="48">
        <v>1100.95</v>
      </c>
      <c r="C210" s="48">
        <v>177.88</v>
      </c>
      <c r="D210" s="48">
        <v>1019.27</v>
      </c>
      <c r="E210" s="48">
        <v>199.54</v>
      </c>
      <c r="F210" s="52">
        <f t="shared" ref="F210:I210" si="208">(B210-B209)/B209</f>
        <v>0.1321637547</v>
      </c>
      <c r="G210" s="52">
        <f t="shared" si="208"/>
        <v>0.04248959737</v>
      </c>
      <c r="H210" s="52">
        <f t="shared" si="208"/>
        <v>0.04802788517</v>
      </c>
      <c r="I210" s="52">
        <f t="shared" si="208"/>
        <v>0.02218124072</v>
      </c>
    </row>
    <row r="211">
      <c r="A211" s="77">
        <v>43038.0</v>
      </c>
      <c r="B211" s="48">
        <v>1110.85</v>
      </c>
      <c r="C211" s="48">
        <v>179.87</v>
      </c>
      <c r="D211" s="48">
        <v>1017.11</v>
      </c>
      <c r="E211" s="48">
        <v>198.37</v>
      </c>
      <c r="F211" s="52">
        <f t="shared" ref="F211:I211" si="209">(B211-B210)/B210</f>
        <v>0.00899223398</v>
      </c>
      <c r="G211" s="52">
        <f t="shared" si="209"/>
        <v>0.01118731729</v>
      </c>
      <c r="H211" s="52">
        <f t="shared" si="209"/>
        <v>-0.002119163715</v>
      </c>
      <c r="I211" s="52">
        <f t="shared" si="209"/>
        <v>-0.005863486018</v>
      </c>
    </row>
    <row r="212">
      <c r="A212" s="77">
        <v>43039.0</v>
      </c>
      <c r="B212" s="48">
        <v>1105.28</v>
      </c>
      <c r="C212" s="48">
        <v>180.06</v>
      </c>
      <c r="D212" s="48">
        <v>1016.64</v>
      </c>
      <c r="E212" s="48">
        <v>196.43</v>
      </c>
      <c r="F212" s="52">
        <f t="shared" ref="F212:I212" si="210">(B212-B211)/B211</f>
        <v>-0.005014178332</v>
      </c>
      <c r="G212" s="52">
        <f t="shared" si="210"/>
        <v>0.001056318452</v>
      </c>
      <c r="H212" s="52">
        <f t="shared" si="210"/>
        <v>-0.0004620935789</v>
      </c>
      <c r="I212" s="52">
        <f t="shared" si="210"/>
        <v>-0.009779704592</v>
      </c>
    </row>
    <row r="213">
      <c r="A213" s="77">
        <v>43040.0</v>
      </c>
      <c r="B213" s="48">
        <v>1103.68</v>
      </c>
      <c r="C213" s="48">
        <v>182.66</v>
      </c>
      <c r="D213" s="48">
        <v>1025.5</v>
      </c>
      <c r="E213" s="48">
        <v>198.0</v>
      </c>
      <c r="F213" s="52">
        <f t="shared" ref="F213:I213" si="211">(B213-B212)/B212</f>
        <v>-0.001447596989</v>
      </c>
      <c r="G213" s="52">
        <f t="shared" si="211"/>
        <v>0.01443963123</v>
      </c>
      <c r="H213" s="52">
        <f t="shared" si="211"/>
        <v>0.008714982688</v>
      </c>
      <c r="I213" s="52">
        <f t="shared" si="211"/>
        <v>0.007992669144</v>
      </c>
    </row>
    <row r="214">
      <c r="A214" s="77">
        <v>43041.0</v>
      </c>
      <c r="B214" s="48">
        <v>1094.22</v>
      </c>
      <c r="C214" s="48">
        <v>178.92</v>
      </c>
      <c r="D214" s="48">
        <v>1025.58</v>
      </c>
      <c r="E214" s="48">
        <v>199.32</v>
      </c>
      <c r="F214" s="52">
        <f t="shared" ref="F214:I214" si="212">(B214-B213)/B213</f>
        <v>-0.008571325022</v>
      </c>
      <c r="G214" s="52">
        <f t="shared" si="212"/>
        <v>-0.02047519982</v>
      </c>
      <c r="H214" s="52">
        <f t="shared" si="212"/>
        <v>0.00007801072647</v>
      </c>
      <c r="I214" s="52">
        <f t="shared" si="212"/>
        <v>0.006666666667</v>
      </c>
    </row>
    <row r="215">
      <c r="A215" s="77">
        <v>43042.0</v>
      </c>
      <c r="B215" s="48">
        <v>1111.6</v>
      </c>
      <c r="C215" s="48">
        <v>178.92</v>
      </c>
      <c r="D215" s="48">
        <v>1032.48</v>
      </c>
      <c r="E215" s="48">
        <v>200.01</v>
      </c>
      <c r="F215" s="52">
        <f t="shared" ref="F215:I215" si="213">(B215-B214)/B214</f>
        <v>0.01588346036</v>
      </c>
      <c r="G215" s="52">
        <f t="shared" si="213"/>
        <v>0</v>
      </c>
      <c r="H215" s="52">
        <f t="shared" si="213"/>
        <v>0.00672790031</v>
      </c>
      <c r="I215" s="52">
        <f t="shared" si="213"/>
        <v>0.003461770018</v>
      </c>
    </row>
    <row r="216">
      <c r="A216" s="77">
        <v>43045.0</v>
      </c>
      <c r="B216" s="48">
        <v>1120.66</v>
      </c>
      <c r="C216" s="48">
        <v>180.17</v>
      </c>
      <c r="D216" s="48">
        <v>1025.9</v>
      </c>
      <c r="E216" s="48">
        <v>200.13</v>
      </c>
      <c r="F216" s="52">
        <f t="shared" ref="F216:I216" si="214">(B216-B215)/B215</f>
        <v>0.008150413818</v>
      </c>
      <c r="G216" s="52">
        <f t="shared" si="214"/>
        <v>0.00698636262</v>
      </c>
      <c r="H216" s="52">
        <f t="shared" si="214"/>
        <v>-0.006373004804</v>
      </c>
      <c r="I216" s="52">
        <f t="shared" si="214"/>
        <v>0.0005999700015</v>
      </c>
    </row>
    <row r="217">
      <c r="A217" s="77">
        <v>43046.0</v>
      </c>
      <c r="B217" s="48">
        <v>1123.17</v>
      </c>
      <c r="C217" s="48">
        <v>180.25</v>
      </c>
      <c r="D217" s="48">
        <v>1033.33</v>
      </c>
      <c r="E217" s="48">
        <v>195.89</v>
      </c>
      <c r="F217" s="52">
        <f t="shared" ref="F217:I217" si="215">(B217-B216)/B216</f>
        <v>0.002239751575</v>
      </c>
      <c r="G217" s="52">
        <f t="shared" si="215"/>
        <v>0.0004440250874</v>
      </c>
      <c r="H217" s="52">
        <f t="shared" si="215"/>
        <v>0.007242421289</v>
      </c>
      <c r="I217" s="52">
        <f t="shared" si="215"/>
        <v>-0.02118622895</v>
      </c>
    </row>
    <row r="218">
      <c r="A218" s="77">
        <v>43047.0</v>
      </c>
      <c r="B218" s="48">
        <v>1132.88</v>
      </c>
      <c r="C218" s="48">
        <v>179.56</v>
      </c>
      <c r="D218" s="48">
        <v>1039.85</v>
      </c>
      <c r="E218" s="48">
        <v>196.44</v>
      </c>
      <c r="F218" s="52">
        <f t="shared" ref="F218:I218" si="216">(B218-B217)/B217</f>
        <v>0.008645173927</v>
      </c>
      <c r="G218" s="52">
        <f t="shared" si="216"/>
        <v>-0.003828016644</v>
      </c>
      <c r="H218" s="52">
        <f t="shared" si="216"/>
        <v>0.006309697773</v>
      </c>
      <c r="I218" s="52">
        <f t="shared" si="216"/>
        <v>0.002807698198</v>
      </c>
    </row>
    <row r="219">
      <c r="A219" s="77">
        <v>43048.0</v>
      </c>
      <c r="B219" s="48">
        <v>1129.13</v>
      </c>
      <c r="C219" s="48">
        <v>179.3</v>
      </c>
      <c r="D219" s="48">
        <v>1031.26</v>
      </c>
      <c r="E219" s="48">
        <v>193.9</v>
      </c>
      <c r="F219" s="52">
        <f t="shared" ref="F219:I219" si="217">(B219-B218)/B218</f>
        <v>-0.003310147588</v>
      </c>
      <c r="G219" s="52">
        <f t="shared" si="217"/>
        <v>-0.001447983961</v>
      </c>
      <c r="H219" s="52">
        <f t="shared" si="217"/>
        <v>-0.008260806847</v>
      </c>
      <c r="I219" s="52">
        <f t="shared" si="217"/>
        <v>-0.01293015679</v>
      </c>
    </row>
    <row r="220">
      <c r="A220" s="77">
        <v>43049.0</v>
      </c>
      <c r="B220" s="48">
        <v>1125.35</v>
      </c>
      <c r="C220" s="48">
        <v>178.46</v>
      </c>
      <c r="D220" s="48">
        <v>1028.07</v>
      </c>
      <c r="E220" s="48">
        <v>192.02</v>
      </c>
      <c r="F220" s="52">
        <f t="shared" ref="F220:I220" si="218">(B220-B219)/B219</f>
        <v>-0.003347710184</v>
      </c>
      <c r="G220" s="52">
        <f t="shared" si="218"/>
        <v>-0.004684885666</v>
      </c>
      <c r="H220" s="52">
        <f t="shared" si="218"/>
        <v>-0.003093303338</v>
      </c>
      <c r="I220" s="52">
        <f t="shared" si="218"/>
        <v>-0.009695719443</v>
      </c>
    </row>
    <row r="221">
      <c r="A221" s="77">
        <v>43052.0</v>
      </c>
      <c r="B221" s="48">
        <v>1129.17</v>
      </c>
      <c r="C221" s="48">
        <v>178.77</v>
      </c>
      <c r="D221" s="48">
        <v>1025.75</v>
      </c>
      <c r="E221" s="48">
        <v>195.08</v>
      </c>
      <c r="F221" s="52">
        <f t="shared" ref="F221:I221" si="219">(B221-B220)/B220</f>
        <v>0.003394499489</v>
      </c>
      <c r="G221" s="52">
        <f t="shared" si="219"/>
        <v>0.00173708394</v>
      </c>
      <c r="H221" s="52">
        <f t="shared" si="219"/>
        <v>-0.002256655675</v>
      </c>
      <c r="I221" s="52">
        <f t="shared" si="219"/>
        <v>0.01593584002</v>
      </c>
    </row>
    <row r="222">
      <c r="A222" s="77">
        <v>43053.0</v>
      </c>
      <c r="B222" s="48">
        <v>1136.84</v>
      </c>
      <c r="C222" s="48">
        <v>178.07</v>
      </c>
      <c r="D222" s="48">
        <v>1026.0</v>
      </c>
      <c r="E222" s="48">
        <v>195.71</v>
      </c>
      <c r="F222" s="52">
        <f t="shared" ref="F222:I222" si="220">(B222-B221)/B221</f>
        <v>0.006792599874</v>
      </c>
      <c r="G222" s="52">
        <f t="shared" si="220"/>
        <v>-0.003915645802</v>
      </c>
      <c r="H222" s="52">
        <f t="shared" si="220"/>
        <v>0.0002437241043</v>
      </c>
      <c r="I222" s="52">
        <f t="shared" si="220"/>
        <v>0.003229444331</v>
      </c>
    </row>
    <row r="223">
      <c r="A223" s="77">
        <v>43054.0</v>
      </c>
      <c r="B223" s="48">
        <v>1126.69</v>
      </c>
      <c r="C223" s="48">
        <v>177.95</v>
      </c>
      <c r="D223" s="48">
        <v>1020.91</v>
      </c>
      <c r="E223" s="48">
        <v>192.12</v>
      </c>
      <c r="F223" s="52">
        <f t="shared" ref="F223:I223" si="221">(B223-B222)/B222</f>
        <v>-0.008928257275</v>
      </c>
      <c r="G223" s="52">
        <f t="shared" si="221"/>
        <v>-0.0006738922895</v>
      </c>
      <c r="H223" s="52">
        <f t="shared" si="221"/>
        <v>-0.004961013645</v>
      </c>
      <c r="I223" s="52">
        <f t="shared" si="221"/>
        <v>-0.01834346738</v>
      </c>
    </row>
    <row r="224">
      <c r="A224" s="77">
        <v>43055.0</v>
      </c>
      <c r="B224" s="48">
        <v>1137.29</v>
      </c>
      <c r="C224" s="48">
        <v>179.59</v>
      </c>
      <c r="D224" s="48">
        <v>1032.5</v>
      </c>
      <c r="E224" s="48">
        <v>195.51</v>
      </c>
      <c r="F224" s="52">
        <f t="shared" ref="F224:I224" si="222">(B224-B223)/B223</f>
        <v>0.009408089182</v>
      </c>
      <c r="G224" s="52">
        <f t="shared" si="222"/>
        <v>0.00921607193</v>
      </c>
      <c r="H224" s="52">
        <f t="shared" si="222"/>
        <v>0.01135261678</v>
      </c>
      <c r="I224" s="52">
        <f t="shared" si="222"/>
        <v>0.01764522174</v>
      </c>
    </row>
    <row r="225">
      <c r="A225" s="77">
        <v>43056.0</v>
      </c>
      <c r="B225" s="48">
        <v>1129.88</v>
      </c>
      <c r="C225" s="48">
        <v>179.0</v>
      </c>
      <c r="D225" s="48">
        <v>1019.09</v>
      </c>
      <c r="E225" s="48">
        <v>193.2</v>
      </c>
      <c r="F225" s="52">
        <f t="shared" ref="F225:I225" si="223">(B225-B224)/B224</f>
        <v>-0.006515488574</v>
      </c>
      <c r="G225" s="52">
        <f t="shared" si="223"/>
        <v>-0.003285260872</v>
      </c>
      <c r="H225" s="52">
        <f t="shared" si="223"/>
        <v>-0.01298789346</v>
      </c>
      <c r="I225" s="52">
        <f t="shared" si="223"/>
        <v>-0.01181525242</v>
      </c>
    </row>
    <row r="226">
      <c r="A226" s="77">
        <v>43059.0</v>
      </c>
      <c r="B226" s="48">
        <v>1126.31</v>
      </c>
      <c r="C226" s="48">
        <v>178.74</v>
      </c>
      <c r="D226" s="48">
        <v>1018.38</v>
      </c>
      <c r="E226" s="48">
        <v>194.1</v>
      </c>
      <c r="F226" s="52">
        <f t="shared" ref="F226:I226" si="224">(B226-B225)/B225</f>
        <v>-0.003159627571</v>
      </c>
      <c r="G226" s="52">
        <f t="shared" si="224"/>
        <v>-0.001452513966</v>
      </c>
      <c r="H226" s="52">
        <f t="shared" si="224"/>
        <v>-0.0006966999971</v>
      </c>
      <c r="I226" s="52">
        <f t="shared" si="224"/>
        <v>0.004658385093</v>
      </c>
    </row>
    <row r="227">
      <c r="A227" s="77">
        <v>43060.0</v>
      </c>
      <c r="B227" s="48">
        <v>1139.49</v>
      </c>
      <c r="C227" s="48">
        <v>181.86</v>
      </c>
      <c r="D227" s="48">
        <v>1034.49</v>
      </c>
      <c r="E227" s="48">
        <v>196.23</v>
      </c>
      <c r="F227" s="52">
        <f t="shared" ref="F227:I227" si="225">(B227-B226)/B226</f>
        <v>0.01170192931</v>
      </c>
      <c r="G227" s="52">
        <f t="shared" si="225"/>
        <v>0.01745552199</v>
      </c>
      <c r="H227" s="52">
        <f t="shared" si="225"/>
        <v>0.01581924233</v>
      </c>
      <c r="I227" s="52">
        <f t="shared" si="225"/>
        <v>0.01097372488</v>
      </c>
    </row>
    <row r="228">
      <c r="A228" s="77">
        <v>43061.0</v>
      </c>
      <c r="B228" s="48">
        <v>1156.16</v>
      </c>
      <c r="C228" s="48">
        <v>180.87</v>
      </c>
      <c r="D228" s="48">
        <v>1035.96</v>
      </c>
      <c r="E228" s="48">
        <v>196.32</v>
      </c>
      <c r="F228" s="52">
        <f t="shared" ref="F228:I228" si="226">(B228-B227)/B227</f>
        <v>0.01462935173</v>
      </c>
      <c r="G228" s="52">
        <f t="shared" si="226"/>
        <v>-0.005443747938</v>
      </c>
      <c r="H228" s="52">
        <f t="shared" si="226"/>
        <v>0.001420990053</v>
      </c>
      <c r="I228" s="52">
        <f t="shared" si="226"/>
        <v>0.0004586454671</v>
      </c>
    </row>
    <row r="229">
      <c r="A229" s="77">
        <v>43063.0</v>
      </c>
      <c r="B229" s="48">
        <v>1186.0</v>
      </c>
      <c r="C229" s="48">
        <v>182.78</v>
      </c>
      <c r="D229" s="48">
        <v>1040.61</v>
      </c>
      <c r="E229" s="48">
        <v>195.75</v>
      </c>
      <c r="F229" s="52">
        <f t="shared" ref="F229:I229" si="227">(B229-B228)/B228</f>
        <v>0.02580957653</v>
      </c>
      <c r="G229" s="52">
        <f t="shared" si="227"/>
        <v>0.01056007077</v>
      </c>
      <c r="H229" s="52">
        <f t="shared" si="227"/>
        <v>0.004488590293</v>
      </c>
      <c r="I229" s="52">
        <f t="shared" si="227"/>
        <v>-0.002903422983</v>
      </c>
    </row>
    <row r="230">
      <c r="A230" s="77">
        <v>43066.0</v>
      </c>
      <c r="B230" s="48">
        <v>1195.83</v>
      </c>
      <c r="C230" s="48">
        <v>183.03</v>
      </c>
      <c r="D230" s="48">
        <v>1054.21</v>
      </c>
      <c r="E230" s="48">
        <v>195.05</v>
      </c>
      <c r="F230" s="52">
        <f t="shared" ref="F230:I230" si="228">(B230-B229)/B229</f>
        <v>0.00828836425</v>
      </c>
      <c r="G230" s="52">
        <f t="shared" si="228"/>
        <v>0.001367764526</v>
      </c>
      <c r="H230" s="52">
        <f t="shared" si="228"/>
        <v>0.01306925745</v>
      </c>
      <c r="I230" s="52">
        <f t="shared" si="228"/>
        <v>-0.003575989783</v>
      </c>
    </row>
    <row r="231">
      <c r="A231" s="77">
        <v>43067.0</v>
      </c>
      <c r="B231" s="48">
        <v>1193.6</v>
      </c>
      <c r="C231" s="48">
        <v>182.42</v>
      </c>
      <c r="D231" s="48">
        <v>1047.41</v>
      </c>
      <c r="E231" s="48">
        <v>199.18</v>
      </c>
      <c r="F231" s="52">
        <f t="shared" ref="F231:I231" si="229">(B231-B230)/B230</f>
        <v>-0.00186481356</v>
      </c>
      <c r="G231" s="52">
        <f t="shared" si="229"/>
        <v>-0.003332786975</v>
      </c>
      <c r="H231" s="52">
        <f t="shared" si="229"/>
        <v>-0.006450327734</v>
      </c>
      <c r="I231" s="52">
        <f t="shared" si="229"/>
        <v>0.02117405793</v>
      </c>
    </row>
    <row r="232">
      <c r="A232" s="77">
        <v>43068.0</v>
      </c>
      <c r="B232" s="48">
        <v>1161.27</v>
      </c>
      <c r="C232" s="48">
        <v>175.13</v>
      </c>
      <c r="D232" s="48">
        <v>1021.66</v>
      </c>
      <c r="E232" s="48">
        <v>188.15</v>
      </c>
      <c r="F232" s="52">
        <f t="shared" ref="F232:I232" si="230">(B232-B231)/B231</f>
        <v>-0.02708612601</v>
      </c>
      <c r="G232" s="52">
        <f t="shared" si="230"/>
        <v>-0.03996272339</v>
      </c>
      <c r="H232" s="52">
        <f t="shared" si="230"/>
        <v>-0.02458445117</v>
      </c>
      <c r="I232" s="52">
        <f t="shared" si="230"/>
        <v>-0.05537704589</v>
      </c>
    </row>
    <row r="233">
      <c r="A233" s="77">
        <v>43069.0</v>
      </c>
      <c r="B233" s="48">
        <v>1176.75</v>
      </c>
      <c r="C233" s="48">
        <v>177.18</v>
      </c>
      <c r="D233" s="48">
        <v>1021.41</v>
      </c>
      <c r="E233" s="48">
        <v>187.58</v>
      </c>
      <c r="F233" s="52">
        <f t="shared" ref="F233:I233" si="231">(B233-B232)/B232</f>
        <v>0.01333023328</v>
      </c>
      <c r="G233" s="52">
        <f t="shared" si="231"/>
        <v>0.01170559013</v>
      </c>
      <c r="H233" s="52">
        <f t="shared" si="231"/>
        <v>-0.0002446998023</v>
      </c>
      <c r="I233" s="52">
        <f t="shared" si="231"/>
        <v>-0.003029497741</v>
      </c>
    </row>
    <row r="234">
      <c r="A234" s="77">
        <v>43070.0</v>
      </c>
      <c r="B234" s="48">
        <v>1162.35</v>
      </c>
      <c r="C234" s="48">
        <v>175.1</v>
      </c>
      <c r="D234" s="48">
        <v>1010.17</v>
      </c>
      <c r="E234" s="48">
        <v>186.82</v>
      </c>
      <c r="F234" s="52">
        <f t="shared" ref="F234:I234" si="232">(B234-B233)/B233</f>
        <v>-0.01223709369</v>
      </c>
      <c r="G234" s="52">
        <f t="shared" si="232"/>
        <v>-0.01173947398</v>
      </c>
      <c r="H234" s="52">
        <f t="shared" si="232"/>
        <v>-0.01100439588</v>
      </c>
      <c r="I234" s="52">
        <f t="shared" si="232"/>
        <v>-0.004051604649</v>
      </c>
    </row>
    <row r="235">
      <c r="A235" s="77">
        <v>43073.0</v>
      </c>
      <c r="B235" s="48">
        <v>1133.95</v>
      </c>
      <c r="C235" s="48">
        <v>171.47</v>
      </c>
      <c r="D235" s="48">
        <v>998.68</v>
      </c>
      <c r="E235" s="48">
        <v>184.04</v>
      </c>
      <c r="F235" s="52">
        <f t="shared" ref="F235:I235" si="233">(B235-B234)/B234</f>
        <v>-0.02443326021</v>
      </c>
      <c r="G235" s="52">
        <f t="shared" si="233"/>
        <v>-0.02073101085</v>
      </c>
      <c r="H235" s="52">
        <f t="shared" si="233"/>
        <v>-0.01137432313</v>
      </c>
      <c r="I235" s="52">
        <f t="shared" si="233"/>
        <v>-0.01488063377</v>
      </c>
    </row>
    <row r="236">
      <c r="A236" s="77">
        <v>43074.0</v>
      </c>
      <c r="B236" s="48">
        <v>1141.57</v>
      </c>
      <c r="C236" s="48">
        <v>172.83</v>
      </c>
      <c r="D236" s="48">
        <v>1005.15</v>
      </c>
      <c r="E236" s="48">
        <v>184.21</v>
      </c>
      <c r="F236" s="52">
        <f t="shared" ref="F236:I236" si="234">(B236-B235)/B235</f>
        <v>0.00671987301</v>
      </c>
      <c r="G236" s="52">
        <f t="shared" si="234"/>
        <v>0.007931416574</v>
      </c>
      <c r="H236" s="52">
        <f t="shared" si="234"/>
        <v>0.006478551688</v>
      </c>
      <c r="I236" s="52">
        <f t="shared" si="234"/>
        <v>0.0009237122365</v>
      </c>
    </row>
    <row r="237">
      <c r="A237" s="77">
        <v>43075.0</v>
      </c>
      <c r="B237" s="48">
        <v>1152.35</v>
      </c>
      <c r="C237" s="48">
        <v>176.06</v>
      </c>
      <c r="D237" s="48">
        <v>1018.38</v>
      </c>
      <c r="E237" s="48">
        <v>185.3</v>
      </c>
      <c r="F237" s="52">
        <f t="shared" ref="F237:I237" si="235">(B237-B236)/B236</f>
        <v>0.009443135331</v>
      </c>
      <c r="G237" s="52">
        <f t="shared" si="235"/>
        <v>0.01868888503</v>
      </c>
      <c r="H237" s="52">
        <f t="shared" si="235"/>
        <v>0.01316221459</v>
      </c>
      <c r="I237" s="52">
        <f t="shared" si="235"/>
        <v>0.005917159763</v>
      </c>
    </row>
    <row r="238">
      <c r="A238" s="77">
        <v>43076.0</v>
      </c>
      <c r="B238" s="48">
        <v>1159.79</v>
      </c>
      <c r="C238" s="48">
        <v>180.14</v>
      </c>
      <c r="D238" s="48">
        <v>1030.93</v>
      </c>
      <c r="E238" s="48">
        <v>185.2</v>
      </c>
      <c r="F238" s="52">
        <f t="shared" ref="F238:I238" si="236">(B238-B237)/B237</f>
        <v>0.006456371762</v>
      </c>
      <c r="G238" s="52">
        <f t="shared" si="236"/>
        <v>0.02317391798</v>
      </c>
      <c r="H238" s="52">
        <f t="shared" si="236"/>
        <v>0.01232349418</v>
      </c>
      <c r="I238" s="52">
        <f t="shared" si="236"/>
        <v>-0.0005396654074</v>
      </c>
    </row>
    <row r="239">
      <c r="A239" s="77">
        <v>43077.0</v>
      </c>
      <c r="B239" s="48">
        <v>1162.0</v>
      </c>
      <c r="C239" s="48">
        <v>179.0</v>
      </c>
      <c r="D239" s="48">
        <v>1037.05</v>
      </c>
      <c r="E239" s="48">
        <v>188.54</v>
      </c>
      <c r="F239" s="52">
        <f t="shared" ref="F239:I239" si="237">(B239-B238)/B238</f>
        <v>0.001905517378</v>
      </c>
      <c r="G239" s="52">
        <f t="shared" si="237"/>
        <v>-0.006328411236</v>
      </c>
      <c r="H239" s="52">
        <f t="shared" si="237"/>
        <v>0.005936387534</v>
      </c>
      <c r="I239" s="52">
        <f t="shared" si="237"/>
        <v>0.01803455724</v>
      </c>
    </row>
    <row r="240">
      <c r="A240" s="77">
        <v>43080.0</v>
      </c>
      <c r="B240" s="48">
        <v>1168.92</v>
      </c>
      <c r="C240" s="48">
        <v>179.04</v>
      </c>
      <c r="D240" s="48">
        <v>1041.1</v>
      </c>
      <c r="E240" s="48">
        <v>186.22</v>
      </c>
      <c r="F240" s="52">
        <f t="shared" ref="F240:I240" si="238">(B240-B239)/B239</f>
        <v>0.00595524957</v>
      </c>
      <c r="G240" s="52">
        <f t="shared" si="238"/>
        <v>0.0002234636872</v>
      </c>
      <c r="H240" s="52">
        <f t="shared" si="238"/>
        <v>0.003905308327</v>
      </c>
      <c r="I240" s="52">
        <f t="shared" si="238"/>
        <v>-0.01230508115</v>
      </c>
    </row>
    <row r="241">
      <c r="A241" s="77">
        <v>43081.0</v>
      </c>
      <c r="B241" s="48">
        <v>1165.08</v>
      </c>
      <c r="C241" s="48">
        <v>176.96</v>
      </c>
      <c r="D241" s="48">
        <v>1040.48</v>
      </c>
      <c r="E241" s="48">
        <v>185.73</v>
      </c>
      <c r="F241" s="52">
        <f t="shared" ref="F241:I241" si="239">(B241-B240)/B240</f>
        <v>-0.003285083667</v>
      </c>
      <c r="G241" s="52">
        <f t="shared" si="239"/>
        <v>-0.01161751564</v>
      </c>
      <c r="H241" s="52">
        <f t="shared" si="239"/>
        <v>-0.000595523965</v>
      </c>
      <c r="I241" s="52">
        <f t="shared" si="239"/>
        <v>-0.002631296316</v>
      </c>
    </row>
    <row r="242">
      <c r="A242" s="77">
        <v>43082.0</v>
      </c>
      <c r="B242" s="48">
        <v>1164.13</v>
      </c>
      <c r="C242" s="48">
        <v>178.3</v>
      </c>
      <c r="D242" s="48">
        <v>1040.61</v>
      </c>
      <c r="E242" s="48">
        <v>187.86</v>
      </c>
      <c r="F242" s="52">
        <f t="shared" ref="F242:I242" si="240">(B242-B241)/B241</f>
        <v>-0.000815394651</v>
      </c>
      <c r="G242" s="52">
        <f t="shared" si="240"/>
        <v>0.007572332731</v>
      </c>
      <c r="H242" s="52">
        <f t="shared" si="240"/>
        <v>0.0001249423343</v>
      </c>
      <c r="I242" s="52">
        <f t="shared" si="240"/>
        <v>0.01146826038</v>
      </c>
    </row>
    <row r="243">
      <c r="A243" s="77">
        <v>43083.0</v>
      </c>
      <c r="B243" s="48">
        <v>1174.26</v>
      </c>
      <c r="C243" s="48">
        <v>178.39</v>
      </c>
      <c r="D243" s="48">
        <v>1049.15</v>
      </c>
      <c r="E243" s="48">
        <v>189.56</v>
      </c>
      <c r="F243" s="52">
        <f t="shared" ref="F243:I243" si="241">(B243-B242)/B242</f>
        <v>0.008701777293</v>
      </c>
      <c r="G243" s="52">
        <f t="shared" si="241"/>
        <v>0.0005047672462</v>
      </c>
      <c r="H243" s="52">
        <f t="shared" si="241"/>
        <v>0.008206724902</v>
      </c>
      <c r="I243" s="52">
        <f t="shared" si="241"/>
        <v>0.009049292026</v>
      </c>
    </row>
    <row r="244">
      <c r="A244" s="77">
        <v>43084.0</v>
      </c>
      <c r="B244" s="48">
        <v>1179.14</v>
      </c>
      <c r="C244" s="48">
        <v>180.18</v>
      </c>
      <c r="D244" s="48">
        <v>1064.19</v>
      </c>
      <c r="E244" s="48">
        <v>190.12</v>
      </c>
      <c r="F244" s="52">
        <f t="shared" ref="F244:I244" si="242">(B244-B243)/B243</f>
        <v>0.004155808765</v>
      </c>
      <c r="G244" s="52">
        <f t="shared" si="242"/>
        <v>0.01003419474</v>
      </c>
      <c r="H244" s="52">
        <f t="shared" si="242"/>
        <v>0.01433541438</v>
      </c>
      <c r="I244" s="52">
        <f t="shared" si="242"/>
        <v>0.002954209749</v>
      </c>
    </row>
    <row r="245">
      <c r="A245" s="77">
        <v>43087.0</v>
      </c>
      <c r="B245" s="48">
        <v>1190.58</v>
      </c>
      <c r="C245" s="48">
        <v>180.82</v>
      </c>
      <c r="D245" s="48">
        <v>1077.14</v>
      </c>
      <c r="E245" s="48">
        <v>190.42</v>
      </c>
      <c r="F245" s="52">
        <f t="shared" ref="F245:I245" si="243">(B245-B244)/B244</f>
        <v>0.009701986193</v>
      </c>
      <c r="G245" s="52">
        <f t="shared" si="243"/>
        <v>0.003552003552</v>
      </c>
      <c r="H245" s="52">
        <f t="shared" si="243"/>
        <v>0.01216887962</v>
      </c>
      <c r="I245" s="52">
        <f t="shared" si="243"/>
        <v>0.001577950768</v>
      </c>
    </row>
    <row r="246">
      <c r="A246" s="77">
        <v>43088.0</v>
      </c>
      <c r="B246" s="48">
        <v>1187.38</v>
      </c>
      <c r="C246" s="48">
        <v>179.51</v>
      </c>
      <c r="D246" s="48">
        <v>1070.68</v>
      </c>
      <c r="E246" s="48">
        <v>187.02</v>
      </c>
      <c r="F246" s="52">
        <f t="shared" ref="F246:I246" si="244">(B246-B245)/B245</f>
        <v>-0.002687765627</v>
      </c>
      <c r="G246" s="52">
        <f t="shared" si="244"/>
        <v>-0.007244773808</v>
      </c>
      <c r="H246" s="52">
        <f t="shared" si="244"/>
        <v>-0.005997363388</v>
      </c>
      <c r="I246" s="52">
        <f t="shared" si="244"/>
        <v>-0.0178552673</v>
      </c>
    </row>
    <row r="247">
      <c r="A247" s="77">
        <v>43089.0</v>
      </c>
      <c r="B247" s="48">
        <v>1177.62</v>
      </c>
      <c r="C247" s="48">
        <v>177.89</v>
      </c>
      <c r="D247" s="48">
        <v>1064.95</v>
      </c>
      <c r="E247" s="48">
        <v>188.82</v>
      </c>
      <c r="F247" s="52">
        <f t="shared" ref="F247:I247" si="245">(B247-B246)/B246</f>
        <v>-0.008219777999</v>
      </c>
      <c r="G247" s="52">
        <f t="shared" si="245"/>
        <v>-0.009024566876</v>
      </c>
      <c r="H247" s="52">
        <f t="shared" si="245"/>
        <v>-0.005351739082</v>
      </c>
      <c r="I247" s="52">
        <f t="shared" si="245"/>
        <v>0.009624639076</v>
      </c>
    </row>
    <row r="248">
      <c r="A248" s="77">
        <v>43090.0</v>
      </c>
      <c r="B248" s="48">
        <v>1174.76</v>
      </c>
      <c r="C248" s="48">
        <v>177.45</v>
      </c>
      <c r="D248" s="48">
        <v>1063.63</v>
      </c>
      <c r="E248" s="48">
        <v>188.62</v>
      </c>
      <c r="F248" s="52">
        <f t="shared" ref="F248:I248" si="246">(B248-B247)/B247</f>
        <v>-0.002428627231</v>
      </c>
      <c r="G248" s="52">
        <f t="shared" si="246"/>
        <v>-0.002473438642</v>
      </c>
      <c r="H248" s="52">
        <f t="shared" si="246"/>
        <v>-0.001239494812</v>
      </c>
      <c r="I248" s="52">
        <f t="shared" si="246"/>
        <v>-0.001059209829</v>
      </c>
    </row>
    <row r="249">
      <c r="A249" s="77">
        <v>43091.0</v>
      </c>
      <c r="B249" s="48">
        <v>1168.36</v>
      </c>
      <c r="C249" s="48">
        <v>177.2</v>
      </c>
      <c r="D249" s="48">
        <v>1060.12</v>
      </c>
      <c r="E249" s="48">
        <v>189.94</v>
      </c>
      <c r="F249" s="52">
        <f t="shared" ref="F249:I249" si="247">(B249-B248)/B248</f>
        <v>-0.005447921278</v>
      </c>
      <c r="G249" s="52">
        <f t="shared" si="247"/>
        <v>-0.001408847563</v>
      </c>
      <c r="H249" s="52">
        <f t="shared" si="247"/>
        <v>-0.003300019744</v>
      </c>
      <c r="I249" s="52">
        <f t="shared" si="247"/>
        <v>0.006998197434</v>
      </c>
    </row>
    <row r="250">
      <c r="A250" s="77">
        <v>43095.0</v>
      </c>
      <c r="B250" s="48">
        <v>1176.76</v>
      </c>
      <c r="C250" s="48">
        <v>175.99</v>
      </c>
      <c r="D250" s="48">
        <v>1056.74</v>
      </c>
      <c r="E250" s="48">
        <v>187.76</v>
      </c>
      <c r="F250" s="52">
        <f t="shared" ref="F250:I250" si="248">(B250-B249)/B249</f>
        <v>0.00718956486</v>
      </c>
      <c r="G250" s="52">
        <f t="shared" si="248"/>
        <v>-0.006828442438</v>
      </c>
      <c r="H250" s="52">
        <f t="shared" si="248"/>
        <v>-0.003188318304</v>
      </c>
      <c r="I250" s="52">
        <f t="shared" si="248"/>
        <v>-0.01147730862</v>
      </c>
    </row>
    <row r="251">
      <c r="A251" s="77">
        <v>43096.0</v>
      </c>
      <c r="B251" s="48">
        <v>1182.26</v>
      </c>
      <c r="C251" s="48">
        <v>177.62</v>
      </c>
      <c r="D251" s="48">
        <v>1049.37</v>
      </c>
      <c r="E251" s="48">
        <v>186.24</v>
      </c>
      <c r="F251" s="52">
        <f t="shared" ref="F251:I251" si="249">(B251-B250)/B250</f>
        <v>0.004673850233</v>
      </c>
      <c r="G251" s="52">
        <f t="shared" si="249"/>
        <v>0.00926188988</v>
      </c>
      <c r="H251" s="52">
        <f t="shared" si="249"/>
        <v>-0.006974279388</v>
      </c>
      <c r="I251" s="52">
        <f t="shared" si="249"/>
        <v>-0.008095440988</v>
      </c>
    </row>
    <row r="252">
      <c r="A252" s="77">
        <v>43097.0</v>
      </c>
      <c r="B252" s="48">
        <v>1186.1</v>
      </c>
      <c r="C252" s="48">
        <v>177.92</v>
      </c>
      <c r="D252" s="48">
        <v>1048.14</v>
      </c>
      <c r="E252" s="48">
        <v>192.71</v>
      </c>
      <c r="F252" s="52">
        <f t="shared" ref="F252:I252" si="250">(B252-B251)/B251</f>
        <v>0.003248016511</v>
      </c>
      <c r="G252" s="52">
        <f t="shared" si="250"/>
        <v>0.001688998987</v>
      </c>
      <c r="H252" s="52">
        <f t="shared" si="250"/>
        <v>-0.001172131851</v>
      </c>
      <c r="I252" s="52">
        <f t="shared" si="250"/>
        <v>0.03474012027</v>
      </c>
    </row>
    <row r="253">
      <c r="A253" s="77">
        <v>43098.0</v>
      </c>
      <c r="B253" s="48">
        <v>1169.47</v>
      </c>
      <c r="C253" s="48">
        <v>176.46</v>
      </c>
      <c r="D253" s="48">
        <v>1046.4</v>
      </c>
      <c r="E253" s="48">
        <v>191.96</v>
      </c>
      <c r="F253" s="52">
        <f t="shared" ref="F253:I253" si="251">(B253-B252)/B252</f>
        <v>-0.01402074024</v>
      </c>
      <c r="G253" s="52">
        <f t="shared" si="251"/>
        <v>-0.008205935252</v>
      </c>
      <c r="H253" s="52">
        <f t="shared" si="251"/>
        <v>-0.001660083577</v>
      </c>
      <c r="I253" s="52">
        <f t="shared" si="251"/>
        <v>-0.003891858233</v>
      </c>
    </row>
    <row r="254">
      <c r="A254" s="77">
        <v>43102.0</v>
      </c>
      <c r="B254" s="48">
        <v>1189.01</v>
      </c>
      <c r="C254" s="48">
        <v>181.42</v>
      </c>
      <c r="D254" s="48">
        <v>1065.0</v>
      </c>
      <c r="E254" s="48">
        <v>201.07</v>
      </c>
      <c r="F254" s="52">
        <f t="shared" ref="F254:I254" si="252">(B254-B253)/B253</f>
        <v>0.01670842347</v>
      </c>
      <c r="G254" s="52">
        <f t="shared" si="252"/>
        <v>0.02810835317</v>
      </c>
      <c r="H254" s="52">
        <f t="shared" si="252"/>
        <v>0.01777522936</v>
      </c>
      <c r="I254" s="52">
        <f t="shared" si="252"/>
        <v>0.04745780371</v>
      </c>
    </row>
    <row r="255">
      <c r="A255" s="77">
        <v>43103.0</v>
      </c>
      <c r="B255" s="48">
        <v>1204.2</v>
      </c>
      <c r="C255" s="48">
        <v>184.67</v>
      </c>
      <c r="D255" s="48">
        <v>1082.48</v>
      </c>
      <c r="E255" s="48">
        <v>205.05</v>
      </c>
      <c r="F255" s="52">
        <f t="shared" ref="F255:I255" si="253">(B255-B254)/B254</f>
        <v>0.0127753341</v>
      </c>
      <c r="G255" s="52">
        <f t="shared" si="253"/>
        <v>0.01791423217</v>
      </c>
      <c r="H255" s="52">
        <f t="shared" si="253"/>
        <v>0.01641314554</v>
      </c>
      <c r="I255" s="52">
        <f t="shared" si="253"/>
        <v>0.01979410156</v>
      </c>
    </row>
    <row r="256">
      <c r="A256" s="77">
        <v>43104.0</v>
      </c>
      <c r="B256" s="48">
        <v>1209.59</v>
      </c>
      <c r="C256" s="48">
        <v>184.33</v>
      </c>
      <c r="D256" s="48">
        <v>1086.4</v>
      </c>
      <c r="E256" s="48">
        <v>205.63</v>
      </c>
      <c r="F256" s="52">
        <f t="shared" ref="F256:I256" si="254">(B256-B255)/B255</f>
        <v>0.004476000664</v>
      </c>
      <c r="G256" s="52">
        <f t="shared" si="254"/>
        <v>-0.001841122001</v>
      </c>
      <c r="H256" s="52">
        <f t="shared" si="254"/>
        <v>0.00362131402</v>
      </c>
      <c r="I256" s="52">
        <f t="shared" si="254"/>
        <v>0.002828578396</v>
      </c>
    </row>
    <row r="257">
      <c r="A257" s="77">
        <v>43105.0</v>
      </c>
      <c r="B257" s="48">
        <v>1229.14</v>
      </c>
      <c r="C257" s="48">
        <v>186.85</v>
      </c>
      <c r="D257" s="48">
        <v>1102.23</v>
      </c>
      <c r="E257" s="48">
        <v>209.99</v>
      </c>
      <c r="F257" s="52">
        <f t="shared" ref="F257:I257" si="255">(B257-B256)/B256</f>
        <v>0.01616250134</v>
      </c>
      <c r="G257" s="52">
        <f t="shared" si="255"/>
        <v>0.01367113329</v>
      </c>
      <c r="H257" s="52">
        <f t="shared" si="255"/>
        <v>0.01457106038</v>
      </c>
      <c r="I257" s="52">
        <f t="shared" si="255"/>
        <v>0.02120313184</v>
      </c>
    </row>
    <row r="258">
      <c r="A258" s="77">
        <v>43108.0</v>
      </c>
      <c r="B258" s="48">
        <v>1246.87</v>
      </c>
      <c r="C258" s="48">
        <v>188.28</v>
      </c>
      <c r="D258" s="48">
        <v>1106.94</v>
      </c>
      <c r="E258" s="48">
        <v>212.05</v>
      </c>
      <c r="F258" s="52">
        <f t="shared" ref="F258:I258" si="256">(B258-B257)/B257</f>
        <v>0.01442471972</v>
      </c>
      <c r="G258" s="52">
        <f t="shared" si="256"/>
        <v>0.007653197752</v>
      </c>
      <c r="H258" s="52">
        <f t="shared" si="256"/>
        <v>0.004273155331</v>
      </c>
      <c r="I258" s="52">
        <f t="shared" si="256"/>
        <v>0.009809990952</v>
      </c>
    </row>
    <row r="259">
      <c r="A259" s="77">
        <v>43109.0</v>
      </c>
      <c r="B259" s="48">
        <v>1252.7</v>
      </c>
      <c r="C259" s="48">
        <v>187.87</v>
      </c>
      <c r="D259" s="48">
        <v>1106.26</v>
      </c>
      <c r="E259" s="48">
        <v>209.31</v>
      </c>
      <c r="F259" s="52">
        <f t="shared" ref="F259:I259" si="257">(B259-B258)/B258</f>
        <v>0.004675707973</v>
      </c>
      <c r="G259" s="52">
        <f t="shared" si="257"/>
        <v>-0.002177607818</v>
      </c>
      <c r="H259" s="52">
        <f t="shared" si="257"/>
        <v>-0.0006143061051</v>
      </c>
      <c r="I259" s="52">
        <f t="shared" si="257"/>
        <v>-0.01292148078</v>
      </c>
    </row>
    <row r="260">
      <c r="A260" s="77">
        <v>43110.0</v>
      </c>
      <c r="B260" s="48">
        <v>1254.33</v>
      </c>
      <c r="C260" s="48">
        <v>187.84</v>
      </c>
      <c r="D260" s="48">
        <v>1102.61</v>
      </c>
      <c r="E260" s="48">
        <v>212.52</v>
      </c>
      <c r="F260" s="52">
        <f t="shared" ref="F260:I260" si="258">(B260-B259)/B259</f>
        <v>0.001301189431</v>
      </c>
      <c r="G260" s="52">
        <f t="shared" si="258"/>
        <v>-0.0001596848885</v>
      </c>
      <c r="H260" s="52">
        <f t="shared" si="258"/>
        <v>-0.003299405203</v>
      </c>
      <c r="I260" s="52">
        <f t="shared" si="258"/>
        <v>0.01533610434</v>
      </c>
    </row>
    <row r="261">
      <c r="A261" s="77">
        <v>43111.0</v>
      </c>
      <c r="B261" s="48">
        <v>1276.68</v>
      </c>
      <c r="C261" s="48">
        <v>187.77</v>
      </c>
      <c r="D261" s="48">
        <v>1105.52</v>
      </c>
      <c r="E261" s="48">
        <v>217.24</v>
      </c>
      <c r="F261" s="52">
        <f t="shared" ref="F261:I261" si="259">(B261-B260)/B260</f>
        <v>0.01781827749</v>
      </c>
      <c r="G261" s="52">
        <f t="shared" si="259"/>
        <v>-0.0003726575809</v>
      </c>
      <c r="H261" s="52">
        <f t="shared" si="259"/>
        <v>0.002639192462</v>
      </c>
      <c r="I261" s="52">
        <f t="shared" si="259"/>
        <v>0.02220967438</v>
      </c>
    </row>
    <row r="262">
      <c r="A262" s="77">
        <v>43112.0</v>
      </c>
      <c r="B262" s="48">
        <v>1305.2</v>
      </c>
      <c r="C262" s="48">
        <v>179.37</v>
      </c>
      <c r="D262" s="48">
        <v>1122.26</v>
      </c>
      <c r="E262" s="48">
        <v>221.23</v>
      </c>
      <c r="F262" s="52">
        <f t="shared" ref="F262:I262" si="260">(B262-B261)/B261</f>
        <v>0.02233919228</v>
      </c>
      <c r="G262" s="52">
        <f t="shared" si="260"/>
        <v>-0.04473558076</v>
      </c>
      <c r="H262" s="52">
        <f t="shared" si="260"/>
        <v>0.01514219553</v>
      </c>
      <c r="I262" s="52">
        <f t="shared" si="260"/>
        <v>0.01836678328</v>
      </c>
    </row>
    <row r="263">
      <c r="A263" s="77">
        <v>43116.0</v>
      </c>
      <c r="B263" s="48">
        <v>1304.86</v>
      </c>
      <c r="C263" s="48">
        <v>178.39</v>
      </c>
      <c r="D263" s="48">
        <v>1121.76</v>
      </c>
      <c r="E263" s="48">
        <v>221.53</v>
      </c>
      <c r="F263" s="52">
        <f t="shared" ref="F263:I263" si="261">(B263-B262)/B262</f>
        <v>-0.0002604964756</v>
      </c>
      <c r="G263" s="52">
        <f t="shared" si="261"/>
        <v>-0.005463566929</v>
      </c>
      <c r="H263" s="52">
        <f t="shared" si="261"/>
        <v>-0.0004455295564</v>
      </c>
      <c r="I263" s="52">
        <f t="shared" si="261"/>
        <v>0.001356054785</v>
      </c>
    </row>
    <row r="264">
      <c r="A264" s="77">
        <v>43117.0</v>
      </c>
      <c r="B264" s="48">
        <v>1295.0</v>
      </c>
      <c r="C264" s="48">
        <v>177.6</v>
      </c>
      <c r="D264" s="48">
        <v>1131.98</v>
      </c>
      <c r="E264" s="48">
        <v>217.5</v>
      </c>
      <c r="F264" s="52">
        <f t="shared" ref="F264:I264" si="262">(B264-B263)/B263</f>
        <v>-0.0075563662</v>
      </c>
      <c r="G264" s="52">
        <f t="shared" si="262"/>
        <v>-0.004428499355</v>
      </c>
      <c r="H264" s="52">
        <f t="shared" si="262"/>
        <v>0.009110683212</v>
      </c>
      <c r="I264" s="52">
        <f t="shared" si="262"/>
        <v>-0.01819166704</v>
      </c>
    </row>
    <row r="265">
      <c r="A265" s="77">
        <v>43118.0</v>
      </c>
      <c r="B265" s="48">
        <v>1293.32</v>
      </c>
      <c r="C265" s="48">
        <v>179.8</v>
      </c>
      <c r="D265" s="48">
        <v>1129.79</v>
      </c>
      <c r="E265" s="48">
        <v>220.33</v>
      </c>
      <c r="F265" s="52">
        <f t="shared" ref="F265:I265" si="263">(B265-B264)/B264</f>
        <v>-0.001297297297</v>
      </c>
      <c r="G265" s="52">
        <f t="shared" si="263"/>
        <v>0.01238738739</v>
      </c>
      <c r="H265" s="52">
        <f t="shared" si="263"/>
        <v>-0.001934663157</v>
      </c>
      <c r="I265" s="52">
        <f t="shared" si="263"/>
        <v>0.01301149425</v>
      </c>
    </row>
    <row r="266">
      <c r="A266" s="77">
        <v>43119.0</v>
      </c>
      <c r="B266" s="48">
        <v>1294.58</v>
      </c>
      <c r="C266" s="48">
        <v>181.29</v>
      </c>
      <c r="D266" s="48">
        <v>1137.51</v>
      </c>
      <c r="E266" s="48">
        <v>220.46</v>
      </c>
      <c r="F266" s="52">
        <f t="shared" ref="F266:I266" si="264">(B266-B265)/B265</f>
        <v>0.0009742368478</v>
      </c>
      <c r="G266" s="52">
        <f t="shared" si="264"/>
        <v>0.008286985539</v>
      </c>
      <c r="H266" s="52">
        <f t="shared" si="264"/>
        <v>0.00683312828</v>
      </c>
      <c r="I266" s="52">
        <f t="shared" si="264"/>
        <v>0.0005900240548</v>
      </c>
    </row>
    <row r="267">
      <c r="A267" s="77">
        <v>43122.0</v>
      </c>
      <c r="B267" s="48">
        <v>1327.31</v>
      </c>
      <c r="C267" s="48">
        <v>185.37</v>
      </c>
      <c r="D267" s="48">
        <v>1155.81</v>
      </c>
      <c r="E267" s="48">
        <v>227.58</v>
      </c>
      <c r="F267" s="52">
        <f t="shared" ref="F267:I267" si="265">(B267-B266)/B266</f>
        <v>0.02528233095</v>
      </c>
      <c r="G267" s="52">
        <f t="shared" si="265"/>
        <v>0.02250537812</v>
      </c>
      <c r="H267" s="52">
        <f t="shared" si="265"/>
        <v>0.01608777066</v>
      </c>
      <c r="I267" s="52">
        <f t="shared" si="265"/>
        <v>0.03229610814</v>
      </c>
    </row>
    <row r="268">
      <c r="A268" s="77">
        <v>43123.0</v>
      </c>
      <c r="B268" s="48">
        <v>1362.54</v>
      </c>
      <c r="C268" s="48">
        <v>189.35</v>
      </c>
      <c r="D268" s="48">
        <v>1169.97</v>
      </c>
      <c r="E268" s="48">
        <v>250.29</v>
      </c>
      <c r="F268" s="52">
        <f t="shared" ref="F268:I268" si="266">(B268-B267)/B267</f>
        <v>0.02654240532</v>
      </c>
      <c r="G268" s="52">
        <f t="shared" si="266"/>
        <v>0.02147057237</v>
      </c>
      <c r="H268" s="52">
        <f t="shared" si="266"/>
        <v>0.01225114855</v>
      </c>
      <c r="I268" s="52">
        <f t="shared" si="266"/>
        <v>0.09978908516</v>
      </c>
    </row>
    <row r="269">
      <c r="A269" s="77">
        <v>43124.0</v>
      </c>
      <c r="B269" s="48">
        <v>1357.51</v>
      </c>
      <c r="C269" s="48">
        <v>186.55</v>
      </c>
      <c r="D269" s="48">
        <v>1164.24</v>
      </c>
      <c r="E269" s="48">
        <v>261.3</v>
      </c>
      <c r="F269" s="52">
        <f t="shared" ref="F269:I269" si="267">(B269-B268)/B268</f>
        <v>-0.003691634741</v>
      </c>
      <c r="G269" s="52">
        <f t="shared" si="267"/>
        <v>-0.01478743068</v>
      </c>
      <c r="H269" s="52">
        <f t="shared" si="267"/>
        <v>-0.004897561476</v>
      </c>
      <c r="I269" s="52">
        <f t="shared" si="267"/>
        <v>0.04398897279</v>
      </c>
    </row>
    <row r="270">
      <c r="A270" s="77">
        <v>43125.0</v>
      </c>
      <c r="B270" s="48">
        <v>1377.95</v>
      </c>
      <c r="C270" s="48">
        <v>187.48</v>
      </c>
      <c r="D270" s="48">
        <v>1170.37</v>
      </c>
      <c r="E270" s="48">
        <v>269.7</v>
      </c>
      <c r="F270" s="52">
        <f t="shared" ref="F270:I270" si="268">(B270-B269)/B269</f>
        <v>0.01505697932</v>
      </c>
      <c r="G270" s="52">
        <f t="shared" si="268"/>
        <v>0.004985258644</v>
      </c>
      <c r="H270" s="52">
        <f t="shared" si="268"/>
        <v>0.005265237408</v>
      </c>
      <c r="I270" s="52">
        <f t="shared" si="268"/>
        <v>0.03214695752</v>
      </c>
    </row>
    <row r="271">
      <c r="A271" s="77">
        <v>43126.0</v>
      </c>
      <c r="B271" s="48">
        <v>1402.05</v>
      </c>
      <c r="C271" s="48">
        <v>190.0</v>
      </c>
      <c r="D271" s="48">
        <v>1175.84</v>
      </c>
      <c r="E271" s="48">
        <v>274.6</v>
      </c>
      <c r="F271" s="52">
        <f t="shared" ref="F271:I271" si="269">(B271-B270)/B270</f>
        <v>0.01748974927</v>
      </c>
      <c r="G271" s="52">
        <f t="shared" si="269"/>
        <v>0.01344143375</v>
      </c>
      <c r="H271" s="52">
        <f t="shared" si="269"/>
        <v>0.004673735656</v>
      </c>
      <c r="I271" s="52">
        <f t="shared" si="269"/>
        <v>0.01816833519</v>
      </c>
    </row>
    <row r="272">
      <c r="A272" s="77">
        <v>43129.0</v>
      </c>
      <c r="B272" s="48">
        <v>1417.68</v>
      </c>
      <c r="C272" s="48">
        <v>185.98</v>
      </c>
      <c r="D272" s="48">
        <v>1175.58</v>
      </c>
      <c r="E272" s="48">
        <v>284.59</v>
      </c>
      <c r="F272" s="52">
        <f t="shared" ref="F272:I272" si="270">(B272-B271)/B271</f>
        <v>0.01114796191</v>
      </c>
      <c r="G272" s="52">
        <f t="shared" si="270"/>
        <v>-0.02115789474</v>
      </c>
      <c r="H272" s="52">
        <f t="shared" si="270"/>
        <v>-0.0002211185195</v>
      </c>
      <c r="I272" s="52">
        <f t="shared" si="270"/>
        <v>0.03638018937</v>
      </c>
    </row>
    <row r="273">
      <c r="A273" s="77">
        <v>43130.0</v>
      </c>
      <c r="B273" s="48">
        <v>1437.82</v>
      </c>
      <c r="C273" s="48">
        <v>187.12</v>
      </c>
      <c r="D273" s="48">
        <v>1163.69</v>
      </c>
      <c r="E273" s="48">
        <v>278.8</v>
      </c>
      <c r="F273" s="52">
        <f t="shared" ref="F273:I273" si="271">(B273-B272)/B272</f>
        <v>0.0142063089</v>
      </c>
      <c r="G273" s="52">
        <f t="shared" si="271"/>
        <v>0.006129691365</v>
      </c>
      <c r="H273" s="52">
        <f t="shared" si="271"/>
        <v>-0.01011415642</v>
      </c>
      <c r="I273" s="52">
        <f t="shared" si="271"/>
        <v>-0.0203450578</v>
      </c>
    </row>
    <row r="274">
      <c r="A274" s="77">
        <v>43131.0</v>
      </c>
      <c r="B274" s="48">
        <v>1450.89</v>
      </c>
      <c r="C274" s="48">
        <v>186.89</v>
      </c>
      <c r="D274" s="48">
        <v>1169.94</v>
      </c>
      <c r="E274" s="48">
        <v>270.3</v>
      </c>
      <c r="F274" s="52">
        <f t="shared" ref="F274:I274" si="272">(B274-B273)/B273</f>
        <v>0.009090150367</v>
      </c>
      <c r="G274" s="52">
        <f t="shared" si="272"/>
        <v>-0.00122915776</v>
      </c>
      <c r="H274" s="52">
        <f t="shared" si="272"/>
        <v>0.005370846188</v>
      </c>
      <c r="I274" s="52">
        <f t="shared" si="272"/>
        <v>-0.03048780488</v>
      </c>
    </row>
    <row r="275">
      <c r="A275" s="77">
        <v>43132.0</v>
      </c>
      <c r="B275" s="48">
        <v>1390.0</v>
      </c>
      <c r="C275" s="48">
        <v>193.09</v>
      </c>
      <c r="D275" s="48">
        <v>1167.7</v>
      </c>
      <c r="E275" s="48">
        <v>265.07</v>
      </c>
      <c r="F275" s="52">
        <f t="shared" ref="F275:I275" si="273">(B275-B274)/B274</f>
        <v>-0.04196734418</v>
      </c>
      <c r="G275" s="52">
        <f t="shared" si="273"/>
        <v>0.03317459468</v>
      </c>
      <c r="H275" s="52">
        <f t="shared" si="273"/>
        <v>-0.001914628101</v>
      </c>
      <c r="I275" s="52">
        <f t="shared" si="273"/>
        <v>-0.01934887162</v>
      </c>
    </row>
    <row r="276">
      <c r="A276" s="77">
        <v>43133.0</v>
      </c>
      <c r="B276" s="48">
        <v>1429.95</v>
      </c>
      <c r="C276" s="48">
        <v>190.28</v>
      </c>
      <c r="D276" s="48">
        <v>1111.9</v>
      </c>
      <c r="E276" s="48">
        <v>267.43</v>
      </c>
      <c r="F276" s="52">
        <f t="shared" ref="F276:I276" si="274">(B276-B275)/B275</f>
        <v>0.02874100719</v>
      </c>
      <c r="G276" s="52">
        <f t="shared" si="274"/>
        <v>-0.01455279921</v>
      </c>
      <c r="H276" s="52">
        <f t="shared" si="274"/>
        <v>-0.04778624647</v>
      </c>
      <c r="I276" s="52">
        <f t="shared" si="274"/>
        <v>0.00890330856</v>
      </c>
    </row>
    <row r="277">
      <c r="A277" s="77">
        <v>43136.0</v>
      </c>
      <c r="B277" s="48">
        <v>1390.0</v>
      </c>
      <c r="C277" s="48">
        <v>181.26</v>
      </c>
      <c r="D277" s="48">
        <v>1055.8</v>
      </c>
      <c r="E277" s="48">
        <v>254.26</v>
      </c>
      <c r="F277" s="52">
        <f t="shared" ref="F277:I277" si="275">(B277-B276)/B276</f>
        <v>-0.02793803979</v>
      </c>
      <c r="G277" s="52">
        <f t="shared" si="275"/>
        <v>-0.04740382594</v>
      </c>
      <c r="H277" s="52">
        <f t="shared" si="275"/>
        <v>-0.05045417753</v>
      </c>
      <c r="I277" s="52">
        <f t="shared" si="275"/>
        <v>-0.0492465318</v>
      </c>
    </row>
    <row r="278">
      <c r="A278" s="77">
        <v>43137.0</v>
      </c>
      <c r="B278" s="48">
        <v>1442.84</v>
      </c>
      <c r="C278" s="48">
        <v>185.31</v>
      </c>
      <c r="D278" s="48">
        <v>1080.6</v>
      </c>
      <c r="E278" s="48">
        <v>265.72</v>
      </c>
      <c r="F278" s="52">
        <f t="shared" ref="F278:I278" si="276">(B278-B277)/B277</f>
        <v>0.03801438849</v>
      </c>
      <c r="G278" s="52">
        <f t="shared" si="276"/>
        <v>0.02234359484</v>
      </c>
      <c r="H278" s="52">
        <f t="shared" si="276"/>
        <v>0.02348929722</v>
      </c>
      <c r="I278" s="52">
        <f t="shared" si="276"/>
        <v>0.04507197357</v>
      </c>
    </row>
    <row r="279">
      <c r="A279" s="77">
        <v>43138.0</v>
      </c>
      <c r="B279" s="48">
        <v>1416.78</v>
      </c>
      <c r="C279" s="48">
        <v>180.18</v>
      </c>
      <c r="D279" s="48">
        <v>1048.58</v>
      </c>
      <c r="E279" s="48">
        <v>264.56</v>
      </c>
      <c r="F279" s="52">
        <f t="shared" ref="F279:I279" si="277">(B279-B278)/B278</f>
        <v>-0.01806160073</v>
      </c>
      <c r="G279" s="52">
        <f t="shared" si="277"/>
        <v>-0.02768334143</v>
      </c>
      <c r="H279" s="52">
        <f t="shared" si="277"/>
        <v>-0.0296316861</v>
      </c>
      <c r="I279" s="52">
        <f t="shared" si="277"/>
        <v>-0.004365497516</v>
      </c>
    </row>
    <row r="280">
      <c r="A280" s="77">
        <v>43139.0</v>
      </c>
      <c r="B280" s="48">
        <v>1350.5</v>
      </c>
      <c r="C280" s="48">
        <v>171.58</v>
      </c>
      <c r="D280" s="48">
        <v>1001.52</v>
      </c>
      <c r="E280" s="48">
        <v>250.1</v>
      </c>
      <c r="F280" s="52">
        <f t="shared" ref="F280:I280" si="278">(B280-B279)/B279</f>
        <v>-0.04678213978</v>
      </c>
      <c r="G280" s="52">
        <f t="shared" si="278"/>
        <v>-0.04773004773</v>
      </c>
      <c r="H280" s="52">
        <f t="shared" si="278"/>
        <v>-0.04487974213</v>
      </c>
      <c r="I280" s="52">
        <f t="shared" si="278"/>
        <v>-0.05465678863</v>
      </c>
    </row>
    <row r="281">
      <c r="A281" s="77">
        <v>43140.0</v>
      </c>
      <c r="B281" s="48">
        <v>1339.6</v>
      </c>
      <c r="C281" s="48">
        <v>176.11</v>
      </c>
      <c r="D281" s="48">
        <v>1037.78</v>
      </c>
      <c r="E281" s="48">
        <v>249.47</v>
      </c>
      <c r="F281" s="52">
        <f t="shared" ref="F281:I281" si="279">(B281-B280)/B280</f>
        <v>-0.008071084783</v>
      </c>
      <c r="G281" s="52">
        <f t="shared" si="279"/>
        <v>0.02640167852</v>
      </c>
      <c r="H281" s="52">
        <f t="shared" si="279"/>
        <v>0.03620496845</v>
      </c>
      <c r="I281" s="52">
        <f t="shared" si="279"/>
        <v>-0.002518992403</v>
      </c>
    </row>
    <row r="282">
      <c r="A282" s="77">
        <v>43143.0</v>
      </c>
      <c r="B282" s="48">
        <v>1386.23</v>
      </c>
      <c r="C282" s="48">
        <v>176.41</v>
      </c>
      <c r="D282" s="48">
        <v>1051.94</v>
      </c>
      <c r="E282" s="48">
        <v>257.95</v>
      </c>
      <c r="F282" s="52">
        <f t="shared" ref="F282:I282" si="280">(B282-B281)/B281</f>
        <v>0.03480889818</v>
      </c>
      <c r="G282" s="52">
        <f t="shared" si="280"/>
        <v>0.001703480779</v>
      </c>
      <c r="H282" s="52">
        <f t="shared" si="280"/>
        <v>0.0136445104</v>
      </c>
      <c r="I282" s="52">
        <f t="shared" si="280"/>
        <v>0.03399206317</v>
      </c>
    </row>
    <row r="283">
      <c r="A283" s="77">
        <v>43144.0</v>
      </c>
      <c r="B283" s="48">
        <v>1414.51</v>
      </c>
      <c r="C283" s="48">
        <v>173.15</v>
      </c>
      <c r="D283" s="48">
        <v>1052.1</v>
      </c>
      <c r="E283" s="48">
        <v>258.27</v>
      </c>
      <c r="F283" s="52">
        <f t="shared" ref="F283:I283" si="281">(B283-B282)/B282</f>
        <v>0.02040065501</v>
      </c>
      <c r="G283" s="52">
        <f t="shared" si="281"/>
        <v>-0.01847967802</v>
      </c>
      <c r="H283" s="52">
        <f t="shared" si="281"/>
        <v>0.0001520999297</v>
      </c>
      <c r="I283" s="52">
        <f t="shared" si="281"/>
        <v>0.001240550494</v>
      </c>
    </row>
    <row r="284">
      <c r="A284" s="77">
        <v>43145.0</v>
      </c>
      <c r="B284" s="48">
        <v>1451.05</v>
      </c>
      <c r="C284" s="48">
        <v>179.52</v>
      </c>
      <c r="D284" s="48">
        <v>1069.7</v>
      </c>
      <c r="E284" s="48">
        <v>266.0</v>
      </c>
      <c r="F284" s="52">
        <f t="shared" ref="F284:I284" si="282">(B284-B283)/B283</f>
        <v>0.025832267</v>
      </c>
      <c r="G284" s="52">
        <f t="shared" si="282"/>
        <v>0.03678891135</v>
      </c>
      <c r="H284" s="52">
        <f t="shared" si="282"/>
        <v>0.01672844787</v>
      </c>
      <c r="I284" s="52">
        <f t="shared" si="282"/>
        <v>0.0299299183</v>
      </c>
    </row>
    <row r="285">
      <c r="A285" s="77">
        <v>43146.0</v>
      </c>
      <c r="B285" s="48">
        <v>1461.76</v>
      </c>
      <c r="C285" s="48">
        <v>179.96</v>
      </c>
      <c r="D285" s="48">
        <v>1089.52</v>
      </c>
      <c r="E285" s="48">
        <v>280.27</v>
      </c>
      <c r="F285" s="52">
        <f t="shared" ref="F285:I285" si="283">(B285-B284)/B284</f>
        <v>0.007380862134</v>
      </c>
      <c r="G285" s="52">
        <f t="shared" si="283"/>
        <v>0.002450980392</v>
      </c>
      <c r="H285" s="52">
        <f t="shared" si="283"/>
        <v>0.01852855941</v>
      </c>
      <c r="I285" s="52">
        <f t="shared" si="283"/>
        <v>0.05364661654</v>
      </c>
    </row>
    <row r="286">
      <c r="A286" s="77">
        <v>43147.0</v>
      </c>
      <c r="B286" s="48">
        <v>1448.69</v>
      </c>
      <c r="C286" s="48">
        <v>177.36</v>
      </c>
      <c r="D286" s="48">
        <v>1094.8</v>
      </c>
      <c r="E286" s="48">
        <v>278.52</v>
      </c>
      <c r="F286" s="52">
        <f t="shared" ref="F286:I286" si="284">(B286-B285)/B285</f>
        <v>-0.00894127627</v>
      </c>
      <c r="G286" s="52">
        <f t="shared" si="284"/>
        <v>-0.01444765503</v>
      </c>
      <c r="H286" s="52">
        <f t="shared" si="284"/>
        <v>0.004846170791</v>
      </c>
      <c r="I286" s="52">
        <f t="shared" si="284"/>
        <v>-0.00624397902</v>
      </c>
    </row>
    <row r="287">
      <c r="A287" s="77">
        <v>43151.0</v>
      </c>
      <c r="B287" s="48">
        <v>1468.35</v>
      </c>
      <c r="C287" s="48">
        <v>176.01</v>
      </c>
      <c r="D287" s="48">
        <v>1102.46</v>
      </c>
      <c r="E287" s="48">
        <v>278.55</v>
      </c>
      <c r="F287" s="52">
        <f t="shared" ref="F287:I287" si="285">(B287-B286)/B286</f>
        <v>0.01357088128</v>
      </c>
      <c r="G287" s="52">
        <f t="shared" si="285"/>
        <v>-0.007611637348</v>
      </c>
      <c r="H287" s="52">
        <f t="shared" si="285"/>
        <v>0.006996711728</v>
      </c>
      <c r="I287" s="52">
        <f t="shared" si="285"/>
        <v>0.000107712193</v>
      </c>
    </row>
    <row r="288">
      <c r="A288" s="77">
        <v>43152.0</v>
      </c>
      <c r="B288" s="48">
        <v>1482.92</v>
      </c>
      <c r="C288" s="48">
        <v>177.91</v>
      </c>
      <c r="D288" s="48">
        <v>1111.34</v>
      </c>
      <c r="E288" s="48">
        <v>281.04</v>
      </c>
      <c r="F288" s="52">
        <f t="shared" ref="F288:I288" si="286">(B288-B287)/B287</f>
        <v>0.009922702353</v>
      </c>
      <c r="G288" s="52">
        <f t="shared" si="286"/>
        <v>0.0107948412</v>
      </c>
      <c r="H288" s="52">
        <f t="shared" si="286"/>
        <v>0.008054714003</v>
      </c>
      <c r="I288" s="52">
        <f t="shared" si="286"/>
        <v>0.008939149165</v>
      </c>
    </row>
    <row r="289">
      <c r="A289" s="77">
        <v>43153.0</v>
      </c>
      <c r="B289" s="48">
        <v>1485.34</v>
      </c>
      <c r="C289" s="48">
        <v>178.99</v>
      </c>
      <c r="D289" s="48">
        <v>1106.63</v>
      </c>
      <c r="E289" s="48">
        <v>278.14</v>
      </c>
      <c r="F289" s="52">
        <f t="shared" ref="F289:I289" si="287">(B289-B288)/B288</f>
        <v>0.00163191541</v>
      </c>
      <c r="G289" s="52">
        <f t="shared" si="287"/>
        <v>0.006070485077</v>
      </c>
      <c r="H289" s="52">
        <f t="shared" si="287"/>
        <v>-0.004238126946</v>
      </c>
      <c r="I289" s="52">
        <f t="shared" si="287"/>
        <v>-0.01031881583</v>
      </c>
    </row>
    <row r="290">
      <c r="A290" s="77">
        <v>43154.0</v>
      </c>
      <c r="B290" s="48">
        <v>1500.0</v>
      </c>
      <c r="C290" s="48">
        <v>183.29</v>
      </c>
      <c r="D290" s="48">
        <v>1126.79</v>
      </c>
      <c r="E290" s="48">
        <v>285.93</v>
      </c>
      <c r="F290" s="52">
        <f t="shared" ref="F290:I290" si="288">(B290-B289)/B289</f>
        <v>0.009869794121</v>
      </c>
      <c r="G290" s="52">
        <f t="shared" si="288"/>
        <v>0.02402368847</v>
      </c>
      <c r="H290" s="52">
        <f t="shared" si="288"/>
        <v>0.01821747106</v>
      </c>
      <c r="I290" s="52">
        <f t="shared" si="288"/>
        <v>0.02800747825</v>
      </c>
    </row>
    <row r="291">
      <c r="A291" s="77">
        <v>43157.0</v>
      </c>
      <c r="B291" s="48">
        <v>1521.95</v>
      </c>
      <c r="C291" s="48">
        <v>184.93</v>
      </c>
      <c r="D291" s="48">
        <v>1143.75</v>
      </c>
      <c r="E291" s="48">
        <v>294.16</v>
      </c>
      <c r="F291" s="52">
        <f t="shared" ref="F291:I291" si="289">(B291-B290)/B290</f>
        <v>0.01463333333</v>
      </c>
      <c r="G291" s="52">
        <f t="shared" si="289"/>
        <v>0.008947569426</v>
      </c>
      <c r="H291" s="52">
        <f t="shared" si="289"/>
        <v>0.01505160678</v>
      </c>
      <c r="I291" s="52">
        <f t="shared" si="289"/>
        <v>0.02878326863</v>
      </c>
    </row>
    <row r="292">
      <c r="A292" s="77">
        <v>43158.0</v>
      </c>
      <c r="B292" s="48">
        <v>1511.98</v>
      </c>
      <c r="C292" s="48">
        <v>181.46</v>
      </c>
      <c r="D292" s="48">
        <v>1118.29</v>
      </c>
      <c r="E292" s="48">
        <v>290.61</v>
      </c>
      <c r="F292" s="52">
        <f t="shared" ref="F292:I292" si="290">(B292-B291)/B291</f>
        <v>-0.006550806531</v>
      </c>
      <c r="G292" s="52">
        <f t="shared" si="290"/>
        <v>-0.01876385659</v>
      </c>
      <c r="H292" s="52">
        <f t="shared" si="290"/>
        <v>-0.02226010929</v>
      </c>
      <c r="I292" s="52">
        <f t="shared" si="290"/>
        <v>-0.01206826217</v>
      </c>
    </row>
    <row r="293">
      <c r="A293" s="77">
        <v>43159.0</v>
      </c>
      <c r="B293" s="48">
        <v>1512.45</v>
      </c>
      <c r="C293" s="48">
        <v>178.32</v>
      </c>
      <c r="D293" s="48">
        <v>1104.73</v>
      </c>
      <c r="E293" s="48">
        <v>291.38</v>
      </c>
      <c r="F293" s="52">
        <f t="shared" ref="F293:I293" si="291">(B293-B292)/B292</f>
        <v>0.0003108506726</v>
      </c>
      <c r="G293" s="52">
        <f t="shared" si="291"/>
        <v>-0.01730408906</v>
      </c>
      <c r="H293" s="52">
        <f t="shared" si="291"/>
        <v>-0.01212565614</v>
      </c>
      <c r="I293" s="52">
        <f t="shared" si="291"/>
        <v>0.002649599119</v>
      </c>
    </row>
    <row r="294">
      <c r="A294" s="77">
        <v>43160.0</v>
      </c>
      <c r="B294" s="48">
        <v>1493.45</v>
      </c>
      <c r="C294" s="48">
        <v>175.94</v>
      </c>
      <c r="D294" s="48">
        <v>1069.52</v>
      </c>
      <c r="E294" s="48">
        <v>290.39</v>
      </c>
      <c r="F294" s="52">
        <f t="shared" ref="F294:I294" si="292">(B294-B293)/B293</f>
        <v>-0.01256239876</v>
      </c>
      <c r="G294" s="52">
        <f t="shared" si="292"/>
        <v>-0.01334679228</v>
      </c>
      <c r="H294" s="52">
        <f t="shared" si="292"/>
        <v>-0.03187204113</v>
      </c>
      <c r="I294" s="52">
        <f t="shared" si="292"/>
        <v>-0.003397625094</v>
      </c>
    </row>
    <row r="295">
      <c r="A295" s="77">
        <v>43161.0</v>
      </c>
      <c r="B295" s="48">
        <v>1500.25</v>
      </c>
      <c r="C295" s="48">
        <v>176.62</v>
      </c>
      <c r="D295" s="48">
        <v>1078.92</v>
      </c>
      <c r="E295" s="48">
        <v>301.05</v>
      </c>
      <c r="F295" s="52">
        <f t="shared" ref="F295:I295" si="293">(B295-B294)/B294</f>
        <v>0.004553215709</v>
      </c>
      <c r="G295" s="52">
        <f t="shared" si="293"/>
        <v>0.003864953962</v>
      </c>
      <c r="H295" s="52">
        <f t="shared" si="293"/>
        <v>0.008788989453</v>
      </c>
      <c r="I295" s="52">
        <f t="shared" si="293"/>
        <v>0.03670925307</v>
      </c>
    </row>
    <row r="296">
      <c r="A296" s="77">
        <v>43164.0</v>
      </c>
      <c r="B296" s="48">
        <v>1523.61</v>
      </c>
      <c r="C296" s="48">
        <v>180.4</v>
      </c>
      <c r="D296" s="48">
        <v>1090.93</v>
      </c>
      <c r="E296" s="48">
        <v>315.0</v>
      </c>
      <c r="F296" s="52">
        <f t="shared" ref="F296:I296" si="294">(B296-B295)/B295</f>
        <v>0.01557073821</v>
      </c>
      <c r="G296" s="52">
        <f t="shared" si="294"/>
        <v>0.02140187974</v>
      </c>
      <c r="H296" s="52">
        <f t="shared" si="294"/>
        <v>0.01113150187</v>
      </c>
      <c r="I296" s="52">
        <f t="shared" si="294"/>
        <v>0.04633781764</v>
      </c>
    </row>
    <row r="297">
      <c r="A297" s="77">
        <v>43165.0</v>
      </c>
      <c r="B297" s="48">
        <v>1537.64</v>
      </c>
      <c r="C297" s="48">
        <v>179.78</v>
      </c>
      <c r="D297" s="48">
        <v>1095.06</v>
      </c>
      <c r="E297" s="48">
        <v>325.22</v>
      </c>
      <c r="F297" s="52">
        <f t="shared" ref="F297:I297" si="295">(B297-B296)/B296</f>
        <v>0.009208393224</v>
      </c>
      <c r="G297" s="52">
        <f t="shared" si="295"/>
        <v>-0.003436807095</v>
      </c>
      <c r="H297" s="52">
        <f t="shared" si="295"/>
        <v>0.003785760773</v>
      </c>
      <c r="I297" s="52">
        <f t="shared" si="295"/>
        <v>0.03244444444</v>
      </c>
    </row>
    <row r="298">
      <c r="A298" s="77">
        <v>43166.0</v>
      </c>
      <c r="B298" s="48">
        <v>1545.0</v>
      </c>
      <c r="C298" s="48">
        <v>183.71</v>
      </c>
      <c r="D298" s="48">
        <v>1109.64</v>
      </c>
      <c r="E298" s="48">
        <v>321.16</v>
      </c>
      <c r="F298" s="52">
        <f t="shared" ref="F298:I298" si="296">(B298-B297)/B297</f>
        <v>0.004786556021</v>
      </c>
      <c r="G298" s="52">
        <f t="shared" si="296"/>
        <v>0.02186005117</v>
      </c>
      <c r="H298" s="52">
        <f t="shared" si="296"/>
        <v>0.01331433894</v>
      </c>
      <c r="I298" s="52">
        <f t="shared" si="296"/>
        <v>-0.01248385708</v>
      </c>
    </row>
    <row r="299">
      <c r="A299" s="77">
        <v>43167.0</v>
      </c>
      <c r="B299" s="48">
        <v>1551.86</v>
      </c>
      <c r="C299" s="48">
        <v>182.34</v>
      </c>
      <c r="D299" s="48">
        <v>1126.0</v>
      </c>
      <c r="E299" s="48">
        <v>317.0</v>
      </c>
      <c r="F299" s="52">
        <f t="shared" ref="F299:I299" si="297">(B299-B298)/B298</f>
        <v>0.00444012945</v>
      </c>
      <c r="G299" s="52">
        <f t="shared" si="297"/>
        <v>-0.007457405694</v>
      </c>
      <c r="H299" s="52">
        <f t="shared" si="297"/>
        <v>0.01474352042</v>
      </c>
      <c r="I299" s="52">
        <f t="shared" si="297"/>
        <v>-0.01295304521</v>
      </c>
    </row>
    <row r="300">
      <c r="A300" s="77">
        <v>43168.0</v>
      </c>
      <c r="B300" s="48">
        <v>1578.89</v>
      </c>
      <c r="C300" s="48">
        <v>185.23</v>
      </c>
      <c r="D300" s="48">
        <v>1160.04</v>
      </c>
      <c r="E300" s="48">
        <v>331.44</v>
      </c>
      <c r="F300" s="52">
        <f t="shared" ref="F300:I300" si="298">(B300-B299)/B299</f>
        <v>0.01741780831</v>
      </c>
      <c r="G300" s="52">
        <f t="shared" si="298"/>
        <v>0.0158495119</v>
      </c>
      <c r="H300" s="52">
        <f t="shared" si="298"/>
        <v>0.03023090586</v>
      </c>
      <c r="I300" s="52">
        <f t="shared" si="298"/>
        <v>0.04555205047</v>
      </c>
    </row>
    <row r="301">
      <c r="A301" s="77">
        <v>43171.0</v>
      </c>
      <c r="B301" s="48">
        <v>1598.39</v>
      </c>
      <c r="C301" s="48">
        <v>184.76</v>
      </c>
      <c r="D301" s="48">
        <v>1164.5</v>
      </c>
      <c r="E301" s="48">
        <v>321.3</v>
      </c>
      <c r="F301" s="52">
        <f t="shared" ref="F301:I301" si="299">(B301-B300)/B300</f>
        <v>0.01235044873</v>
      </c>
      <c r="G301" s="52">
        <f t="shared" si="299"/>
        <v>-0.002537385953</v>
      </c>
      <c r="H301" s="52">
        <f t="shared" si="299"/>
        <v>0.003844695011</v>
      </c>
      <c r="I301" s="52">
        <f t="shared" si="299"/>
        <v>-0.03059377263</v>
      </c>
    </row>
    <row r="302">
      <c r="A302" s="77">
        <v>43172.0</v>
      </c>
      <c r="B302" s="48">
        <v>1588.18</v>
      </c>
      <c r="C302" s="48">
        <v>181.88</v>
      </c>
      <c r="D302" s="48">
        <v>1138.17</v>
      </c>
      <c r="E302" s="48">
        <v>315.88</v>
      </c>
      <c r="F302" s="52">
        <f t="shared" ref="F302:I302" si="300">(B302-B301)/B301</f>
        <v>-0.006387677601</v>
      </c>
      <c r="G302" s="52">
        <f t="shared" si="300"/>
        <v>-0.01558778956</v>
      </c>
      <c r="H302" s="52">
        <f t="shared" si="300"/>
        <v>-0.02261056247</v>
      </c>
      <c r="I302" s="52">
        <f t="shared" si="300"/>
        <v>-0.01686896981</v>
      </c>
    </row>
    <row r="303">
      <c r="A303" s="77">
        <v>43173.0</v>
      </c>
      <c r="B303" s="48">
        <v>1591.0</v>
      </c>
      <c r="C303" s="48">
        <v>184.19</v>
      </c>
      <c r="D303" s="48">
        <v>1149.49</v>
      </c>
      <c r="E303" s="48">
        <v>321.55</v>
      </c>
      <c r="F303" s="52">
        <f t="shared" ref="F303:I303" si="301">(B303-B302)/B302</f>
        <v>0.001775617373</v>
      </c>
      <c r="G303" s="52">
        <f t="shared" si="301"/>
        <v>0.01270068177</v>
      </c>
      <c r="H303" s="52">
        <f t="shared" si="301"/>
        <v>0.009945790172</v>
      </c>
      <c r="I303" s="52">
        <f t="shared" si="301"/>
        <v>0.01794985438</v>
      </c>
    </row>
    <row r="304">
      <c r="A304" s="77">
        <v>43174.0</v>
      </c>
      <c r="B304" s="48">
        <v>1582.32</v>
      </c>
      <c r="C304" s="48">
        <v>183.86</v>
      </c>
      <c r="D304" s="48">
        <v>1149.58</v>
      </c>
      <c r="E304" s="48">
        <v>321.09</v>
      </c>
      <c r="F304" s="52">
        <f t="shared" ref="F304:I304" si="302">(B304-B303)/B303</f>
        <v>-0.005455688246</v>
      </c>
      <c r="G304" s="52">
        <f t="shared" si="302"/>
        <v>-0.00179162821</v>
      </c>
      <c r="H304" s="52">
        <f t="shared" si="302"/>
        <v>0.00007829559196</v>
      </c>
      <c r="I304" s="52">
        <f t="shared" si="302"/>
        <v>-0.001430570673</v>
      </c>
    </row>
    <row r="305">
      <c r="A305" s="77">
        <v>43175.0</v>
      </c>
      <c r="B305" s="48">
        <v>1571.68</v>
      </c>
      <c r="C305" s="48">
        <v>185.09</v>
      </c>
      <c r="D305" s="48">
        <v>1135.73</v>
      </c>
      <c r="E305" s="48">
        <v>318.45</v>
      </c>
      <c r="F305" s="52">
        <f t="shared" ref="F305:I305" si="303">(B305-B304)/B304</f>
        <v>-0.006724303554</v>
      </c>
      <c r="G305" s="52">
        <f t="shared" si="303"/>
        <v>0.006689872729</v>
      </c>
      <c r="H305" s="52">
        <f t="shared" si="303"/>
        <v>-0.01204787836</v>
      </c>
      <c r="I305" s="52">
        <f t="shared" si="303"/>
        <v>-0.008221993834</v>
      </c>
    </row>
    <row r="306">
      <c r="A306" s="77">
        <v>43178.0</v>
      </c>
      <c r="B306" s="48">
        <v>1544.93</v>
      </c>
      <c r="C306" s="48">
        <v>172.56</v>
      </c>
      <c r="D306" s="48">
        <v>1099.82</v>
      </c>
      <c r="E306" s="48">
        <v>313.48</v>
      </c>
      <c r="F306" s="52">
        <f t="shared" ref="F306:I306" si="304">(B306-B305)/B305</f>
        <v>-0.01702000407</v>
      </c>
      <c r="G306" s="52">
        <f t="shared" si="304"/>
        <v>-0.06769679615</v>
      </c>
      <c r="H306" s="52">
        <f t="shared" si="304"/>
        <v>-0.03161843044</v>
      </c>
      <c r="I306" s="52">
        <f t="shared" si="304"/>
        <v>-0.01560684566</v>
      </c>
    </row>
    <row r="307">
      <c r="A307" s="77">
        <v>43179.0</v>
      </c>
      <c r="B307" s="48">
        <v>1586.51</v>
      </c>
      <c r="C307" s="48">
        <v>168.15</v>
      </c>
      <c r="D307" s="48">
        <v>1097.71</v>
      </c>
      <c r="E307" s="48">
        <v>317.5</v>
      </c>
      <c r="F307" s="52">
        <f t="shared" ref="F307:I307" si="305">(B307-B306)/B306</f>
        <v>0.02691384076</v>
      </c>
      <c r="G307" s="52">
        <f t="shared" si="305"/>
        <v>-0.02555632823</v>
      </c>
      <c r="H307" s="52">
        <f t="shared" si="305"/>
        <v>-0.001918495754</v>
      </c>
      <c r="I307" s="52">
        <f t="shared" si="305"/>
        <v>0.01282378461</v>
      </c>
    </row>
    <row r="308">
      <c r="A308" s="77">
        <v>43180.0</v>
      </c>
      <c r="B308" s="48">
        <v>1581.86</v>
      </c>
      <c r="C308" s="48">
        <v>169.39</v>
      </c>
      <c r="D308" s="48">
        <v>1090.88</v>
      </c>
      <c r="E308" s="48">
        <v>316.48</v>
      </c>
      <c r="F308" s="52">
        <f t="shared" ref="F308:I308" si="306">(B308-B307)/B307</f>
        <v>-0.002930961671</v>
      </c>
      <c r="G308" s="52">
        <f t="shared" si="306"/>
        <v>0.007374368124</v>
      </c>
      <c r="H308" s="52">
        <f t="shared" si="306"/>
        <v>-0.006222044074</v>
      </c>
      <c r="I308" s="52">
        <f t="shared" si="306"/>
        <v>-0.003212598425</v>
      </c>
    </row>
    <row r="309">
      <c r="A309" s="77">
        <v>43181.0</v>
      </c>
      <c r="B309" s="48">
        <v>1544.92</v>
      </c>
      <c r="C309" s="48">
        <v>164.89</v>
      </c>
      <c r="D309" s="48">
        <v>1049.08</v>
      </c>
      <c r="E309" s="48">
        <v>306.7</v>
      </c>
      <c r="F309" s="52">
        <f t="shared" ref="F309:I309" si="307">(B309-B308)/B308</f>
        <v>-0.0233522562</v>
      </c>
      <c r="G309" s="52">
        <f t="shared" si="307"/>
        <v>-0.02656591298</v>
      </c>
      <c r="H309" s="52">
        <f t="shared" si="307"/>
        <v>-0.03831768847</v>
      </c>
      <c r="I309" s="52">
        <f t="shared" si="307"/>
        <v>-0.03090242669</v>
      </c>
    </row>
    <row r="310">
      <c r="A310" s="77">
        <v>43182.0</v>
      </c>
      <c r="B310" s="48">
        <v>1495.56</v>
      </c>
      <c r="C310" s="48">
        <v>159.39</v>
      </c>
      <c r="D310" s="48">
        <v>1021.57</v>
      </c>
      <c r="E310" s="48">
        <v>300.94</v>
      </c>
      <c r="F310" s="52">
        <f t="shared" ref="F310:I310" si="308">(B310-B309)/B309</f>
        <v>-0.03194987443</v>
      </c>
      <c r="G310" s="52">
        <f t="shared" si="308"/>
        <v>-0.03335557038</v>
      </c>
      <c r="H310" s="52">
        <f t="shared" si="308"/>
        <v>-0.02622297632</v>
      </c>
      <c r="I310" s="52">
        <f t="shared" si="308"/>
        <v>-0.01878056733</v>
      </c>
    </row>
    <row r="311">
      <c r="A311" s="77">
        <v>43185.0</v>
      </c>
      <c r="B311" s="48">
        <v>1555.86</v>
      </c>
      <c r="C311" s="48">
        <v>160.06</v>
      </c>
      <c r="D311" s="48">
        <v>1053.21</v>
      </c>
      <c r="E311" s="48">
        <v>320.35</v>
      </c>
      <c r="F311" s="52">
        <f t="shared" ref="F311:I311" si="309">(B311-B310)/B310</f>
        <v>0.04031934526</v>
      </c>
      <c r="G311" s="52">
        <f t="shared" si="309"/>
        <v>0.004203525943</v>
      </c>
      <c r="H311" s="52">
        <f t="shared" si="309"/>
        <v>0.03097193535</v>
      </c>
      <c r="I311" s="52">
        <f t="shared" si="309"/>
        <v>0.06449790656</v>
      </c>
    </row>
    <row r="312">
      <c r="A312" s="77">
        <v>43186.0</v>
      </c>
      <c r="B312" s="48">
        <v>1497.05</v>
      </c>
      <c r="C312" s="48">
        <v>152.22</v>
      </c>
      <c r="D312" s="48">
        <v>1005.1</v>
      </c>
      <c r="E312" s="48">
        <v>300.69</v>
      </c>
      <c r="F312" s="52">
        <f t="shared" ref="F312:I312" si="310">(B312-B311)/B311</f>
        <v>-0.03779903076</v>
      </c>
      <c r="G312" s="52">
        <f t="shared" si="310"/>
        <v>-0.04898163189</v>
      </c>
      <c r="H312" s="52">
        <f t="shared" si="310"/>
        <v>-0.04567939917</v>
      </c>
      <c r="I312" s="52">
        <f t="shared" si="310"/>
        <v>-0.06137037615</v>
      </c>
    </row>
    <row r="313">
      <c r="A313" s="77">
        <v>43187.0</v>
      </c>
      <c r="B313" s="48">
        <v>1431.42</v>
      </c>
      <c r="C313" s="48">
        <v>153.03</v>
      </c>
      <c r="D313" s="48">
        <v>1004.56</v>
      </c>
      <c r="E313" s="48">
        <v>285.77</v>
      </c>
      <c r="F313" s="52">
        <f t="shared" ref="F313:I313" si="311">(B313-B312)/B312</f>
        <v>-0.04383955112</v>
      </c>
      <c r="G313" s="52">
        <f t="shared" si="311"/>
        <v>0.005321245566</v>
      </c>
      <c r="H313" s="52">
        <f t="shared" si="311"/>
        <v>-0.0005372599741</v>
      </c>
      <c r="I313" s="52">
        <f t="shared" si="311"/>
        <v>-0.04961920915</v>
      </c>
    </row>
    <row r="314">
      <c r="A314" s="77">
        <v>43188.0</v>
      </c>
      <c r="B314" s="48">
        <v>1447.34</v>
      </c>
      <c r="C314" s="48">
        <v>159.79</v>
      </c>
      <c r="D314" s="48">
        <v>1031.79</v>
      </c>
      <c r="E314" s="48">
        <v>295.35</v>
      </c>
      <c r="F314" s="52">
        <f t="shared" ref="F314:I314" si="312">(B314-B313)/B313</f>
        <v>0.01112182308</v>
      </c>
      <c r="G314" s="52">
        <f t="shared" si="312"/>
        <v>0.0441743449</v>
      </c>
      <c r="H314" s="52">
        <f t="shared" si="312"/>
        <v>0.02710639484</v>
      </c>
      <c r="I314" s="52">
        <f t="shared" si="312"/>
        <v>0.03352346292</v>
      </c>
    </row>
    <row r="315">
      <c r="A315" s="77">
        <v>43192.0</v>
      </c>
      <c r="B315" s="48">
        <v>1371.99</v>
      </c>
      <c r="C315" s="48">
        <v>155.39</v>
      </c>
      <c r="D315" s="48">
        <v>1006.47</v>
      </c>
      <c r="E315" s="48">
        <v>280.29</v>
      </c>
      <c r="F315" s="52">
        <f t="shared" ref="F315:I315" si="313">(B315-B314)/B314</f>
        <v>-0.05206102229</v>
      </c>
      <c r="G315" s="52">
        <f t="shared" si="313"/>
        <v>-0.02753614119</v>
      </c>
      <c r="H315" s="52">
        <f t="shared" si="313"/>
        <v>-0.0245398773</v>
      </c>
      <c r="I315" s="52">
        <f t="shared" si="313"/>
        <v>-0.05099035043</v>
      </c>
    </row>
    <row r="316">
      <c r="A316" s="77">
        <v>43193.0</v>
      </c>
      <c r="B316" s="48">
        <v>1392.05</v>
      </c>
      <c r="C316" s="48">
        <v>156.11</v>
      </c>
      <c r="D316" s="48">
        <v>1013.41</v>
      </c>
      <c r="E316" s="48">
        <v>283.67</v>
      </c>
      <c r="F316" s="52">
        <f t="shared" ref="F316:I316" si="314">(B316-B315)/B315</f>
        <v>0.01462109782</v>
      </c>
      <c r="G316" s="52">
        <f t="shared" si="314"/>
        <v>0.004633502799</v>
      </c>
      <c r="H316" s="52">
        <f t="shared" si="314"/>
        <v>0.006895386847</v>
      </c>
      <c r="I316" s="52">
        <f t="shared" si="314"/>
        <v>0.01205893896</v>
      </c>
    </row>
    <row r="317">
      <c r="A317" s="77">
        <v>43194.0</v>
      </c>
      <c r="B317" s="48">
        <v>1410.57</v>
      </c>
      <c r="C317" s="48">
        <v>155.1</v>
      </c>
      <c r="D317" s="48">
        <v>1025.14</v>
      </c>
      <c r="E317" s="48">
        <v>288.94</v>
      </c>
      <c r="F317" s="52">
        <f t="shared" ref="F317:I317" si="315">(B317-B316)/B316</f>
        <v>0.01330411982</v>
      </c>
      <c r="G317" s="52">
        <f t="shared" si="315"/>
        <v>-0.006469796938</v>
      </c>
      <c r="H317" s="52">
        <f t="shared" si="315"/>
        <v>0.01157478217</v>
      </c>
      <c r="I317" s="52">
        <f t="shared" si="315"/>
        <v>0.01857792505</v>
      </c>
    </row>
    <row r="318">
      <c r="A318" s="77">
        <v>43195.0</v>
      </c>
      <c r="B318" s="48">
        <v>1451.75</v>
      </c>
      <c r="C318" s="48">
        <v>159.34</v>
      </c>
      <c r="D318" s="48">
        <v>1027.81</v>
      </c>
      <c r="E318" s="48">
        <v>293.97</v>
      </c>
      <c r="F318" s="52">
        <f t="shared" ref="F318:I318" si="316">(B318-B317)/B317</f>
        <v>0.02919387198</v>
      </c>
      <c r="G318" s="52">
        <f t="shared" si="316"/>
        <v>0.02733720181</v>
      </c>
      <c r="H318" s="52">
        <f t="shared" si="316"/>
        <v>0.002604522309</v>
      </c>
      <c r="I318" s="52">
        <f t="shared" si="316"/>
        <v>0.0174084585</v>
      </c>
    </row>
    <row r="319">
      <c r="A319" s="77">
        <v>43196.0</v>
      </c>
      <c r="B319" s="48">
        <v>1405.23</v>
      </c>
      <c r="C319" s="48">
        <v>157.2</v>
      </c>
      <c r="D319" s="48">
        <v>1007.04</v>
      </c>
      <c r="E319" s="48">
        <v>288.85</v>
      </c>
      <c r="F319" s="52">
        <f t="shared" ref="F319:I319" si="317">(B319-B318)/B318</f>
        <v>-0.03204408473</v>
      </c>
      <c r="G319" s="52">
        <f t="shared" si="317"/>
        <v>-0.0134304004</v>
      </c>
      <c r="H319" s="52">
        <f t="shared" si="317"/>
        <v>-0.0202080151</v>
      </c>
      <c r="I319" s="52">
        <f t="shared" si="317"/>
        <v>-0.01741674321</v>
      </c>
    </row>
    <row r="320">
      <c r="A320" s="77">
        <v>43199.0</v>
      </c>
      <c r="B320" s="48">
        <v>1406.08</v>
      </c>
      <c r="C320" s="48">
        <v>157.93</v>
      </c>
      <c r="D320" s="48">
        <v>1015.45</v>
      </c>
      <c r="E320" s="48">
        <v>289.93</v>
      </c>
      <c r="F320" s="52">
        <f t="shared" ref="F320:I320" si="318">(B320-B319)/B319</f>
        <v>0.0006048831864</v>
      </c>
      <c r="G320" s="52">
        <f t="shared" si="318"/>
        <v>0.004643765903</v>
      </c>
      <c r="H320" s="52">
        <f t="shared" si="318"/>
        <v>0.008351207499</v>
      </c>
      <c r="I320" s="52">
        <f t="shared" si="318"/>
        <v>0.003738964861</v>
      </c>
    </row>
    <row r="321">
      <c r="A321" s="77">
        <v>43200.0</v>
      </c>
      <c r="B321" s="48">
        <v>1436.22</v>
      </c>
      <c r="C321" s="48">
        <v>165.04</v>
      </c>
      <c r="D321" s="48">
        <v>1031.64</v>
      </c>
      <c r="E321" s="48">
        <v>298.07</v>
      </c>
      <c r="F321" s="52">
        <f t="shared" ref="F321:I321" si="319">(B321-B320)/B320</f>
        <v>0.0214354802</v>
      </c>
      <c r="G321" s="52">
        <f t="shared" si="319"/>
        <v>0.04501994555</v>
      </c>
      <c r="H321" s="52">
        <f t="shared" si="319"/>
        <v>0.01594367029</v>
      </c>
      <c r="I321" s="52">
        <f t="shared" si="319"/>
        <v>0.02807574242</v>
      </c>
    </row>
    <row r="322">
      <c r="A322" s="77">
        <v>43201.0</v>
      </c>
      <c r="B322" s="48">
        <v>1427.05</v>
      </c>
      <c r="C322" s="48">
        <v>166.32</v>
      </c>
      <c r="D322" s="48">
        <v>1019.97</v>
      </c>
      <c r="E322" s="48">
        <v>303.67</v>
      </c>
      <c r="F322" s="52">
        <f t="shared" ref="F322:I322" si="320">(B322-B321)/B321</f>
        <v>-0.006384815697</v>
      </c>
      <c r="G322" s="52">
        <f t="shared" si="320"/>
        <v>0.007755695589</v>
      </c>
      <c r="H322" s="52">
        <f t="shared" si="320"/>
        <v>-0.01131208561</v>
      </c>
      <c r="I322" s="52">
        <f t="shared" si="320"/>
        <v>0.01878753313</v>
      </c>
    </row>
    <row r="323">
      <c r="A323" s="77">
        <v>43202.0</v>
      </c>
      <c r="B323" s="48">
        <v>1448.5</v>
      </c>
      <c r="C323" s="48">
        <v>163.87</v>
      </c>
      <c r="D323" s="48">
        <v>1032.51</v>
      </c>
      <c r="E323" s="48">
        <v>309.25</v>
      </c>
      <c r="F323" s="52">
        <f t="shared" ref="F323:I323" si="321">(B323-B322)/B322</f>
        <v>0.01503100802</v>
      </c>
      <c r="G323" s="52">
        <f t="shared" si="321"/>
        <v>-0.01473063973</v>
      </c>
      <c r="H323" s="52">
        <f t="shared" si="321"/>
        <v>0.01229447925</v>
      </c>
      <c r="I323" s="52">
        <f t="shared" si="321"/>
        <v>0.01837520993</v>
      </c>
    </row>
    <row r="324">
      <c r="A324" s="77">
        <v>43203.0</v>
      </c>
      <c r="B324" s="48">
        <v>1430.79</v>
      </c>
      <c r="C324" s="48">
        <v>164.52</v>
      </c>
      <c r="D324" s="48">
        <v>1029.27</v>
      </c>
      <c r="E324" s="48">
        <v>311.65</v>
      </c>
      <c r="F324" s="52">
        <f t="shared" ref="F324:I324" si="322">(B324-B323)/B323</f>
        <v>-0.01222644115</v>
      </c>
      <c r="G324" s="52">
        <f t="shared" si="322"/>
        <v>0.003966558858</v>
      </c>
      <c r="H324" s="52">
        <f t="shared" si="322"/>
        <v>-0.003137984136</v>
      </c>
      <c r="I324" s="52">
        <f t="shared" si="322"/>
        <v>0.007760711399</v>
      </c>
    </row>
    <row r="325">
      <c r="A325" s="77">
        <v>43206.0</v>
      </c>
      <c r="B325" s="48">
        <v>1441.5</v>
      </c>
      <c r="C325" s="48">
        <v>164.83</v>
      </c>
      <c r="D325" s="48">
        <v>1037.98</v>
      </c>
      <c r="E325" s="48">
        <v>307.78</v>
      </c>
      <c r="F325" s="52">
        <f t="shared" ref="F325:I325" si="323">(B325-B324)/B324</f>
        <v>0.007485375212</v>
      </c>
      <c r="G325" s="52">
        <f t="shared" si="323"/>
        <v>0.00188426939</v>
      </c>
      <c r="H325" s="52">
        <f t="shared" si="323"/>
        <v>0.008462308238</v>
      </c>
      <c r="I325" s="52">
        <f t="shared" si="323"/>
        <v>-0.01241777635</v>
      </c>
    </row>
    <row r="326">
      <c r="A326" s="77">
        <v>43207.0</v>
      </c>
      <c r="B326" s="48">
        <v>1503.83</v>
      </c>
      <c r="C326" s="48">
        <v>168.66</v>
      </c>
      <c r="D326" s="48">
        <v>1074.16</v>
      </c>
      <c r="E326" s="48">
        <v>336.06</v>
      </c>
      <c r="F326" s="52">
        <f t="shared" ref="F326:I326" si="324">(B326-B325)/B325</f>
        <v>0.04323968089</v>
      </c>
      <c r="G326" s="52">
        <f t="shared" si="324"/>
        <v>0.0232360614</v>
      </c>
      <c r="H326" s="52">
        <f t="shared" si="324"/>
        <v>0.03485616293</v>
      </c>
      <c r="I326" s="52">
        <f t="shared" si="324"/>
        <v>0.09188381311</v>
      </c>
    </row>
    <row r="327">
      <c r="A327" s="77">
        <v>43208.0</v>
      </c>
      <c r="B327" s="48">
        <v>1527.84</v>
      </c>
      <c r="C327" s="48">
        <v>166.36</v>
      </c>
      <c r="D327" s="48">
        <v>1072.08</v>
      </c>
      <c r="E327" s="48">
        <v>334.52</v>
      </c>
      <c r="F327" s="52">
        <f t="shared" ref="F327:I327" si="325">(B327-B326)/B326</f>
        <v>0.0159659004</v>
      </c>
      <c r="G327" s="52">
        <f t="shared" si="325"/>
        <v>-0.01363690264</v>
      </c>
      <c r="H327" s="52">
        <f t="shared" si="325"/>
        <v>-0.001936396812</v>
      </c>
      <c r="I327" s="52">
        <f t="shared" si="325"/>
        <v>-0.004582515027</v>
      </c>
    </row>
    <row r="328">
      <c r="A328" s="77">
        <v>43209.0</v>
      </c>
      <c r="B328" s="48">
        <v>1556.91</v>
      </c>
      <c r="C328" s="48">
        <v>168.1</v>
      </c>
      <c r="D328" s="48">
        <v>1087.7</v>
      </c>
      <c r="E328" s="48">
        <v>332.7</v>
      </c>
      <c r="F328" s="52">
        <f t="shared" ref="F328:I328" si="326">(B328-B327)/B327</f>
        <v>0.01902686145</v>
      </c>
      <c r="G328" s="52">
        <f t="shared" si="326"/>
        <v>0.01045924501</v>
      </c>
      <c r="H328" s="52">
        <f t="shared" si="326"/>
        <v>0.01456980822</v>
      </c>
      <c r="I328" s="52">
        <f t="shared" si="326"/>
        <v>-0.005440631352</v>
      </c>
    </row>
    <row r="329">
      <c r="A329" s="77">
        <v>43210.0</v>
      </c>
      <c r="B329" s="48">
        <v>1527.49</v>
      </c>
      <c r="C329" s="48">
        <v>166.28</v>
      </c>
      <c r="D329" s="48">
        <v>1072.96</v>
      </c>
      <c r="E329" s="48">
        <v>327.77</v>
      </c>
      <c r="F329" s="52">
        <f t="shared" ref="F329:I329" si="327">(B329-B328)/B328</f>
        <v>-0.01889640377</v>
      </c>
      <c r="G329" s="52">
        <f t="shared" si="327"/>
        <v>-0.01082688876</v>
      </c>
      <c r="H329" s="52">
        <f t="shared" si="327"/>
        <v>-0.01355153075</v>
      </c>
      <c r="I329" s="52">
        <f t="shared" si="327"/>
        <v>-0.01481815449</v>
      </c>
    </row>
    <row r="330">
      <c r="A330" s="77">
        <v>43213.0</v>
      </c>
      <c r="B330" s="48">
        <v>1517.86</v>
      </c>
      <c r="C330" s="48">
        <v>165.84</v>
      </c>
      <c r="D330" s="48">
        <v>1067.45</v>
      </c>
      <c r="E330" s="48">
        <v>318.69</v>
      </c>
      <c r="F330" s="52">
        <f t="shared" ref="F330:I330" si="328">(B330-B329)/B329</f>
        <v>-0.006304460258</v>
      </c>
      <c r="G330" s="52">
        <f t="shared" si="328"/>
        <v>-0.002646139043</v>
      </c>
      <c r="H330" s="52">
        <f t="shared" si="328"/>
        <v>-0.005135326573</v>
      </c>
      <c r="I330" s="52">
        <f t="shared" si="328"/>
        <v>-0.02770235226</v>
      </c>
    </row>
    <row r="331">
      <c r="A331" s="77">
        <v>43214.0</v>
      </c>
      <c r="B331" s="48">
        <v>1460.09</v>
      </c>
      <c r="C331" s="48">
        <v>159.69</v>
      </c>
      <c r="D331" s="48">
        <v>1019.98</v>
      </c>
      <c r="E331" s="48">
        <v>307.02</v>
      </c>
      <c r="F331" s="52">
        <f t="shared" ref="F331:I331" si="329">(B331-B330)/B330</f>
        <v>-0.03806016365</v>
      </c>
      <c r="G331" s="52">
        <f t="shared" si="329"/>
        <v>-0.03708393632</v>
      </c>
      <c r="H331" s="52">
        <f t="shared" si="329"/>
        <v>-0.044470467</v>
      </c>
      <c r="I331" s="52">
        <f t="shared" si="329"/>
        <v>-0.03661865763</v>
      </c>
    </row>
    <row r="332">
      <c r="A332" s="77">
        <v>43215.0</v>
      </c>
      <c r="B332" s="48">
        <v>1460.17</v>
      </c>
      <c r="C332" s="48">
        <v>159.69</v>
      </c>
      <c r="D332" s="48">
        <v>1021.18</v>
      </c>
      <c r="E332" s="48">
        <v>305.76</v>
      </c>
      <c r="F332" s="52">
        <f t="shared" ref="F332:I332" si="330">(B332-B331)/B331</f>
        <v>0.00005479114301</v>
      </c>
      <c r="G332" s="52">
        <f t="shared" si="330"/>
        <v>0</v>
      </c>
      <c r="H332" s="52">
        <f t="shared" si="330"/>
        <v>0.001176493657</v>
      </c>
      <c r="I332" s="52">
        <f t="shared" si="330"/>
        <v>-0.004103967168</v>
      </c>
    </row>
    <row r="333">
      <c r="A333" s="77">
        <v>43216.0</v>
      </c>
      <c r="B333" s="48">
        <v>1517.96</v>
      </c>
      <c r="C333" s="48">
        <v>174.16</v>
      </c>
      <c r="D333" s="48">
        <v>1040.04</v>
      </c>
      <c r="E333" s="48">
        <v>313.98</v>
      </c>
      <c r="F333" s="52">
        <f t="shared" ref="F333:I333" si="331">(B333-B332)/B332</f>
        <v>0.03957758343</v>
      </c>
      <c r="G333" s="52">
        <f t="shared" si="331"/>
        <v>0.09061306281</v>
      </c>
      <c r="H333" s="52">
        <f t="shared" si="331"/>
        <v>0.01846883018</v>
      </c>
      <c r="I333" s="52">
        <f t="shared" si="331"/>
        <v>0.02688383046</v>
      </c>
    </row>
    <row r="334">
      <c r="A334" s="77">
        <v>43217.0</v>
      </c>
      <c r="B334" s="48">
        <v>1572.62</v>
      </c>
      <c r="C334" s="48">
        <v>173.59</v>
      </c>
      <c r="D334" s="48">
        <v>1030.05</v>
      </c>
      <c r="E334" s="48">
        <v>311.76</v>
      </c>
      <c r="F334" s="52">
        <f t="shared" ref="F334:I334" si="332">(B334-B333)/B333</f>
        <v>0.03600885399</v>
      </c>
      <c r="G334" s="52">
        <f t="shared" si="332"/>
        <v>-0.003272852549</v>
      </c>
      <c r="H334" s="52">
        <f t="shared" si="332"/>
        <v>-0.009605399792</v>
      </c>
      <c r="I334" s="52">
        <f t="shared" si="332"/>
        <v>-0.007070514045</v>
      </c>
    </row>
    <row r="335">
      <c r="A335" s="77">
        <v>43220.0</v>
      </c>
      <c r="B335" s="48">
        <v>1566.13</v>
      </c>
      <c r="C335" s="48">
        <v>172.0</v>
      </c>
      <c r="D335" s="48">
        <v>1017.33</v>
      </c>
      <c r="E335" s="48">
        <v>312.46</v>
      </c>
      <c r="F335" s="52">
        <f t="shared" ref="F335:I335" si="333">(B335-B334)/B334</f>
        <v>-0.004126871081</v>
      </c>
      <c r="G335" s="52">
        <f t="shared" si="333"/>
        <v>-0.009159513797</v>
      </c>
      <c r="H335" s="52">
        <f t="shared" si="333"/>
        <v>-0.0123489151</v>
      </c>
      <c r="I335" s="52">
        <f t="shared" si="333"/>
        <v>0.00224531691</v>
      </c>
    </row>
    <row r="336">
      <c r="A336" s="77">
        <v>43221.0</v>
      </c>
      <c r="B336" s="48">
        <v>1582.26</v>
      </c>
      <c r="C336" s="48">
        <v>173.86</v>
      </c>
      <c r="D336" s="48">
        <v>1037.31</v>
      </c>
      <c r="E336" s="48">
        <v>313.3</v>
      </c>
      <c r="F336" s="52">
        <f t="shared" ref="F336:I336" si="334">(B336-B335)/B335</f>
        <v>0.01029927273</v>
      </c>
      <c r="G336" s="52">
        <f t="shared" si="334"/>
        <v>0.01081395349</v>
      </c>
      <c r="H336" s="52">
        <f t="shared" si="334"/>
        <v>0.01963964495</v>
      </c>
      <c r="I336" s="52">
        <f t="shared" si="334"/>
        <v>0.002688344108</v>
      </c>
    </row>
    <row r="337">
      <c r="A337" s="77">
        <v>43222.0</v>
      </c>
      <c r="B337" s="48">
        <v>1569.68</v>
      </c>
      <c r="C337" s="48">
        <v>176.07</v>
      </c>
      <c r="D337" s="48">
        <v>1024.38</v>
      </c>
      <c r="E337" s="48">
        <v>313.36</v>
      </c>
      <c r="F337" s="52">
        <f t="shared" ref="F337:I337" si="335">(B337-B336)/B336</f>
        <v>-0.007950652864</v>
      </c>
      <c r="G337" s="52">
        <f t="shared" si="335"/>
        <v>0.01271137697</v>
      </c>
      <c r="H337" s="52">
        <f t="shared" si="335"/>
        <v>-0.01246493334</v>
      </c>
      <c r="I337" s="52">
        <f t="shared" si="335"/>
        <v>0.0001915097351</v>
      </c>
    </row>
    <row r="338">
      <c r="A338" s="77">
        <v>43223.0</v>
      </c>
      <c r="B338" s="48">
        <v>1572.075</v>
      </c>
      <c r="C338" s="48">
        <v>174.02</v>
      </c>
      <c r="D338" s="48">
        <v>1023.72</v>
      </c>
      <c r="E338" s="48">
        <v>311.69</v>
      </c>
      <c r="F338" s="52">
        <f t="shared" ref="F338:I338" si="336">(B338-B337)/B337</f>
        <v>0.001525788696</v>
      </c>
      <c r="G338" s="52">
        <f t="shared" si="336"/>
        <v>-0.0116430965</v>
      </c>
      <c r="H338" s="52">
        <f t="shared" si="336"/>
        <v>-0.0006442921572</v>
      </c>
      <c r="I338" s="52">
        <f t="shared" si="336"/>
        <v>-0.005329333674</v>
      </c>
    </row>
    <row r="339">
      <c r="A339" s="77">
        <v>43224.0</v>
      </c>
      <c r="B339" s="48">
        <v>1580.95</v>
      </c>
      <c r="C339" s="48">
        <v>176.61</v>
      </c>
      <c r="D339" s="48">
        <v>1048.21</v>
      </c>
      <c r="E339" s="48">
        <v>320.09</v>
      </c>
      <c r="F339" s="52">
        <f t="shared" ref="F339:I339" si="337">(B339-B338)/B338</f>
        <v>0.005645404958</v>
      </c>
      <c r="G339" s="52">
        <f t="shared" si="337"/>
        <v>0.01488334674</v>
      </c>
      <c r="H339" s="52">
        <f t="shared" si="337"/>
        <v>0.02392255695</v>
      </c>
      <c r="I339" s="52">
        <f t="shared" si="337"/>
        <v>0.02694985402</v>
      </c>
    </row>
    <row r="340">
      <c r="A340" s="77">
        <v>43227.0</v>
      </c>
      <c r="B340" s="48">
        <v>1600.14</v>
      </c>
      <c r="C340" s="48">
        <v>177.97</v>
      </c>
      <c r="D340" s="48">
        <v>1054.79</v>
      </c>
      <c r="E340" s="48">
        <v>326.26</v>
      </c>
      <c r="F340" s="52">
        <f t="shared" ref="F340:I340" si="338">(B340-B339)/B339</f>
        <v>0.01213827129</v>
      </c>
      <c r="G340" s="52">
        <f t="shared" si="338"/>
        <v>0.007700583206</v>
      </c>
      <c r="H340" s="52">
        <f t="shared" si="338"/>
        <v>0.006277368085</v>
      </c>
      <c r="I340" s="52">
        <f t="shared" si="338"/>
        <v>0.01927582867</v>
      </c>
    </row>
    <row r="341">
      <c r="A341" s="77">
        <v>43228.0</v>
      </c>
      <c r="B341" s="48">
        <v>1592.39</v>
      </c>
      <c r="C341" s="48">
        <v>178.92</v>
      </c>
      <c r="D341" s="48">
        <v>1053.91</v>
      </c>
      <c r="E341" s="48">
        <v>326.89</v>
      </c>
      <c r="F341" s="52">
        <f t="shared" ref="F341:I341" si="339">(B341-B340)/B340</f>
        <v>-0.004843326209</v>
      </c>
      <c r="G341" s="52">
        <f t="shared" si="339"/>
        <v>0.005337978311</v>
      </c>
      <c r="H341" s="52">
        <f t="shared" si="339"/>
        <v>-0.0008342892898</v>
      </c>
      <c r="I341" s="52">
        <f t="shared" si="339"/>
        <v>0.001930975296</v>
      </c>
    </row>
    <row r="342">
      <c r="A342" s="77">
        <v>43229.0</v>
      </c>
      <c r="B342" s="48">
        <v>1608.0</v>
      </c>
      <c r="C342" s="48">
        <v>182.66</v>
      </c>
      <c r="D342" s="48">
        <v>1082.76</v>
      </c>
      <c r="E342" s="48">
        <v>330.3</v>
      </c>
      <c r="F342" s="52">
        <f t="shared" ref="F342:I342" si="340">(B342-B341)/B341</f>
        <v>0.009802874924</v>
      </c>
      <c r="G342" s="52">
        <f t="shared" si="340"/>
        <v>0.02090319696</v>
      </c>
      <c r="H342" s="52">
        <f t="shared" si="340"/>
        <v>0.02737425397</v>
      </c>
      <c r="I342" s="52">
        <f t="shared" si="340"/>
        <v>0.01043164367</v>
      </c>
    </row>
    <row r="343">
      <c r="A343" s="77">
        <v>43230.0</v>
      </c>
      <c r="B343" s="48">
        <v>1609.08</v>
      </c>
      <c r="C343" s="48">
        <v>185.53</v>
      </c>
      <c r="D343" s="48">
        <v>1097.57</v>
      </c>
      <c r="E343" s="48">
        <v>329.6</v>
      </c>
      <c r="F343" s="52">
        <f t="shared" ref="F343:I343" si="341">(B343-B342)/B342</f>
        <v>0.000671641791</v>
      </c>
      <c r="G343" s="52">
        <f t="shared" si="341"/>
        <v>0.01571225227</v>
      </c>
      <c r="H343" s="52">
        <f t="shared" si="341"/>
        <v>0.01367800805</v>
      </c>
      <c r="I343" s="52">
        <f t="shared" si="341"/>
        <v>-0.002119285498</v>
      </c>
    </row>
    <row r="344">
      <c r="A344" s="77">
        <v>43231.0</v>
      </c>
      <c r="B344" s="48">
        <v>1602.91</v>
      </c>
      <c r="C344" s="48">
        <v>186.99</v>
      </c>
      <c r="D344" s="48">
        <v>1098.26</v>
      </c>
      <c r="E344" s="48">
        <v>326.46</v>
      </c>
      <c r="F344" s="52">
        <f t="shared" ref="F344:I344" si="342">(B344-B343)/B343</f>
        <v>-0.003834489273</v>
      </c>
      <c r="G344" s="52">
        <f t="shared" si="342"/>
        <v>0.007869347275</v>
      </c>
      <c r="H344" s="52">
        <f t="shared" si="342"/>
        <v>0.0006286614977</v>
      </c>
      <c r="I344" s="52">
        <f t="shared" si="342"/>
        <v>-0.009526699029</v>
      </c>
    </row>
    <row r="345">
      <c r="A345" s="77">
        <v>43234.0</v>
      </c>
      <c r="B345" s="48">
        <v>1601.54</v>
      </c>
      <c r="C345" s="48">
        <v>186.64</v>
      </c>
      <c r="D345" s="48">
        <v>1100.2</v>
      </c>
      <c r="E345" s="48">
        <v>328.53</v>
      </c>
      <c r="F345" s="52">
        <f t="shared" ref="F345:I345" si="343">(B345-B344)/B344</f>
        <v>-0.0008546955225</v>
      </c>
      <c r="G345" s="52">
        <f t="shared" si="343"/>
        <v>-0.001871757848</v>
      </c>
      <c r="H345" s="52">
        <f t="shared" si="343"/>
        <v>0.001766430536</v>
      </c>
      <c r="I345" s="52">
        <f t="shared" si="343"/>
        <v>0.006340746186</v>
      </c>
    </row>
    <row r="346">
      <c r="A346" s="77">
        <v>43235.0</v>
      </c>
      <c r="B346" s="48">
        <v>1576.12</v>
      </c>
      <c r="C346" s="48">
        <v>184.32</v>
      </c>
      <c r="D346" s="48">
        <v>1079.23</v>
      </c>
      <c r="E346" s="48">
        <v>326.13</v>
      </c>
      <c r="F346" s="52">
        <f t="shared" ref="F346:I346" si="344">(B346-B345)/B345</f>
        <v>-0.01587222299</v>
      </c>
      <c r="G346" s="52">
        <f t="shared" si="344"/>
        <v>-0.01243034719</v>
      </c>
      <c r="H346" s="52">
        <f t="shared" si="344"/>
        <v>-0.01906017088</v>
      </c>
      <c r="I346" s="52">
        <f t="shared" si="344"/>
        <v>-0.007305268925</v>
      </c>
    </row>
    <row r="347">
      <c r="A347" s="77">
        <v>43236.0</v>
      </c>
      <c r="B347" s="48">
        <v>1587.28</v>
      </c>
      <c r="C347" s="48">
        <v>183.2</v>
      </c>
      <c r="D347" s="48">
        <v>1081.77</v>
      </c>
      <c r="E347" s="48">
        <v>328.19</v>
      </c>
      <c r="F347" s="52">
        <f t="shared" ref="F347:I347" si="345">(B347-B346)/B346</f>
        <v>0.007080679136</v>
      </c>
      <c r="G347" s="52">
        <f t="shared" si="345"/>
        <v>-0.006076388889</v>
      </c>
      <c r="H347" s="52">
        <f t="shared" si="345"/>
        <v>0.002353529831</v>
      </c>
      <c r="I347" s="52">
        <f t="shared" si="345"/>
        <v>0.006316499555</v>
      </c>
    </row>
    <row r="348">
      <c r="A348" s="77">
        <v>43237.0</v>
      </c>
      <c r="B348" s="48">
        <v>1581.76</v>
      </c>
      <c r="C348" s="48">
        <v>183.76</v>
      </c>
      <c r="D348" s="48">
        <v>1078.59</v>
      </c>
      <c r="E348" s="48">
        <v>325.22</v>
      </c>
      <c r="F348" s="52">
        <f t="shared" ref="F348:I348" si="346">(B348-B347)/B347</f>
        <v>-0.003477647296</v>
      </c>
      <c r="G348" s="52">
        <f t="shared" si="346"/>
        <v>0.003056768559</v>
      </c>
      <c r="H348" s="52">
        <f t="shared" si="346"/>
        <v>-0.002939626723</v>
      </c>
      <c r="I348" s="52">
        <f t="shared" si="346"/>
        <v>-0.009049635882</v>
      </c>
    </row>
    <row r="349">
      <c r="A349" s="77">
        <v>43238.0</v>
      </c>
      <c r="B349" s="48">
        <v>1574.37</v>
      </c>
      <c r="C349" s="48">
        <v>182.68</v>
      </c>
      <c r="D349" s="48">
        <v>1066.36</v>
      </c>
      <c r="E349" s="48">
        <v>324.18</v>
      </c>
      <c r="F349" s="52">
        <f t="shared" ref="F349:I349" si="347">(B349-B348)/B348</f>
        <v>-0.004672010925</v>
      </c>
      <c r="G349" s="52">
        <f t="shared" si="347"/>
        <v>-0.005877231171</v>
      </c>
      <c r="H349" s="52">
        <f t="shared" si="347"/>
        <v>-0.01133887761</v>
      </c>
      <c r="I349" s="52">
        <f t="shared" si="347"/>
        <v>-0.003197835311</v>
      </c>
    </row>
    <row r="350">
      <c r="A350" s="77">
        <v>43241.0</v>
      </c>
      <c r="B350" s="48">
        <v>1585.46</v>
      </c>
      <c r="C350" s="48">
        <v>184.49</v>
      </c>
      <c r="D350" s="48">
        <v>1079.58</v>
      </c>
      <c r="E350" s="48">
        <v>331.82</v>
      </c>
      <c r="F350" s="52">
        <f t="shared" ref="F350:I350" si="348">(B350-B349)/B349</f>
        <v>0.007044087476</v>
      </c>
      <c r="G350" s="52">
        <f t="shared" si="348"/>
        <v>0.00990803591</v>
      </c>
      <c r="H350" s="52">
        <f t="shared" si="348"/>
        <v>0.01239731423</v>
      </c>
      <c r="I350" s="52">
        <f t="shared" si="348"/>
        <v>0.02356715405</v>
      </c>
    </row>
    <row r="351">
      <c r="A351" s="77">
        <v>43242.0</v>
      </c>
      <c r="B351" s="48">
        <v>1581.4</v>
      </c>
      <c r="C351" s="48">
        <v>183.8</v>
      </c>
      <c r="D351" s="48">
        <v>1069.73</v>
      </c>
      <c r="E351" s="48">
        <v>331.62</v>
      </c>
      <c r="F351" s="52">
        <f t="shared" ref="F351:I351" si="349">(B351-B350)/B350</f>
        <v>-0.002560771007</v>
      </c>
      <c r="G351" s="52">
        <f t="shared" si="349"/>
        <v>-0.003740040111</v>
      </c>
      <c r="H351" s="52">
        <f t="shared" si="349"/>
        <v>-0.009123918561</v>
      </c>
      <c r="I351" s="52">
        <f t="shared" si="349"/>
        <v>-0.0006027364234</v>
      </c>
    </row>
    <row r="352">
      <c r="A352" s="77">
        <v>43243.0</v>
      </c>
      <c r="B352" s="48">
        <v>1601.86</v>
      </c>
      <c r="C352" s="48">
        <v>186.9</v>
      </c>
      <c r="D352" s="48">
        <v>1079.69</v>
      </c>
      <c r="E352" s="48">
        <v>344.72</v>
      </c>
      <c r="F352" s="52">
        <f t="shared" ref="F352:I352" si="350">(B352-B351)/B351</f>
        <v>0.01293790312</v>
      </c>
      <c r="G352" s="52">
        <f t="shared" si="350"/>
        <v>0.01686615887</v>
      </c>
      <c r="H352" s="52">
        <f t="shared" si="350"/>
        <v>0.009310760659</v>
      </c>
      <c r="I352" s="52">
        <f t="shared" si="350"/>
        <v>0.03950304565</v>
      </c>
    </row>
    <row r="353">
      <c r="A353" s="77">
        <v>43244.0</v>
      </c>
      <c r="B353" s="48">
        <v>1603.07</v>
      </c>
      <c r="C353" s="48">
        <v>185.93</v>
      </c>
      <c r="D353" s="48">
        <v>1079.24</v>
      </c>
      <c r="E353" s="48">
        <v>349.29</v>
      </c>
      <c r="F353" s="52">
        <f t="shared" ref="F353:I353" si="351">(B353-B352)/B352</f>
        <v>0.0007553718802</v>
      </c>
      <c r="G353" s="52">
        <f t="shared" si="351"/>
        <v>-0.005189941145</v>
      </c>
      <c r="H353" s="52">
        <f t="shared" si="351"/>
        <v>-0.0004167862998</v>
      </c>
      <c r="I353" s="52">
        <f t="shared" si="351"/>
        <v>0.01325713623</v>
      </c>
    </row>
    <row r="354">
      <c r="F354" s="21">
        <f t="shared" ref="F354:I354" si="352">AVERAGE(F3:F353)*250</f>
        <v>0.5698973056</v>
      </c>
      <c r="G354" s="21">
        <f t="shared" si="352"/>
        <v>0.3690982639</v>
      </c>
      <c r="H354" s="21">
        <f t="shared" si="352"/>
        <v>0.2591764189</v>
      </c>
      <c r="I354" s="21">
        <f t="shared" si="352"/>
        <v>0.7939724759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49</v>
      </c>
      <c r="B1" s="47">
        <v>0.5</v>
      </c>
      <c r="C1" s="48"/>
      <c r="D1" s="48"/>
      <c r="E1" s="48"/>
      <c r="F1" s="48"/>
      <c r="G1" s="48"/>
      <c r="H1" s="48"/>
    </row>
    <row r="2">
      <c r="A2" s="48"/>
      <c r="B2" s="49"/>
      <c r="C2" s="49"/>
      <c r="D2" s="49"/>
      <c r="E2" s="49"/>
      <c r="F2" s="48"/>
      <c r="G2" s="48"/>
      <c r="H2" s="48"/>
    </row>
    <row r="3">
      <c r="A3" s="48"/>
      <c r="B3" s="50" t="s">
        <v>50</v>
      </c>
      <c r="C3" s="50" t="s">
        <v>51</v>
      </c>
      <c r="D3" s="50" t="s">
        <v>52</v>
      </c>
      <c r="E3" s="50" t="s">
        <v>53</v>
      </c>
      <c r="F3" s="48"/>
      <c r="G3" s="48"/>
      <c r="H3" s="48"/>
    </row>
    <row r="4">
      <c r="A4" s="51" t="s">
        <v>54</v>
      </c>
      <c r="B4" s="52">
        <v>0.5698973056380272</v>
      </c>
      <c r="C4" s="52">
        <v>0.369098263897148</v>
      </c>
      <c r="D4" s="52">
        <v>0.2591764189221282</v>
      </c>
      <c r="E4" s="52">
        <v>0.7939724759081372</v>
      </c>
      <c r="F4" s="46" t="s">
        <v>41</v>
      </c>
      <c r="G4" s="48"/>
      <c r="H4" s="48"/>
    </row>
    <row r="5">
      <c r="A5" s="53" t="s">
        <v>55</v>
      </c>
      <c r="B5" s="54">
        <v>0.432264931818782</v>
      </c>
      <c r="C5" s="54">
        <v>0.230078880094739</v>
      </c>
      <c r="D5" s="54">
        <v>0.185786812618594</v>
      </c>
      <c r="E5" s="54">
        <v>0.151869375467883</v>
      </c>
      <c r="F5" s="55">
        <f>sum(B5:E5)</f>
        <v>1</v>
      </c>
      <c r="G5" s="56"/>
      <c r="H5" s="48"/>
    </row>
    <row r="6">
      <c r="A6" s="57"/>
      <c r="B6" s="57"/>
      <c r="C6" s="57"/>
      <c r="D6" s="57"/>
      <c r="E6" s="57"/>
      <c r="F6" s="48"/>
      <c r="G6" s="56"/>
      <c r="H6" s="48"/>
    </row>
    <row r="7">
      <c r="A7" s="58" t="s">
        <v>56</v>
      </c>
      <c r="B7" s="59">
        <f>B5*SUMPRODUCT($B$5:$E$5,$B12:$E12)</f>
        <v>0.00007886298327</v>
      </c>
      <c r="C7" s="59">
        <f>C5*SUMPRODUCT($B$5:$E$5,$B13:$E13)</f>
        <v>0.00003561538857</v>
      </c>
      <c r="D7" s="59">
        <f>D5*SUMPRODUCT($B$5:$E$5,$B14:$E14)</f>
        <v>0.00002594754396</v>
      </c>
      <c r="E7" s="59">
        <f>E5*SUMPRODUCT($B$5:$E$5,$B15:$E15)</f>
        <v>0.00003239233047</v>
      </c>
      <c r="F7" s="46" t="s">
        <v>57</v>
      </c>
      <c r="G7" s="60">
        <f>sum(B7:E7)</f>
        <v>0.0001728182463</v>
      </c>
      <c r="H7" s="48"/>
    </row>
    <row r="8">
      <c r="A8" s="58"/>
      <c r="B8" s="57"/>
      <c r="C8" s="57"/>
      <c r="D8" s="57"/>
      <c r="E8" s="57"/>
      <c r="F8" s="46" t="s">
        <v>58</v>
      </c>
      <c r="G8" s="61">
        <f>G7^0.5</f>
        <v>0.01314603538</v>
      </c>
      <c r="H8" s="48"/>
    </row>
    <row r="9">
      <c r="A9" s="58" t="s">
        <v>59</v>
      </c>
      <c r="B9" s="62">
        <f t="shared" ref="B9:E9" si="1">B5*B4</f>
        <v>0.24634662</v>
      </c>
      <c r="C9" s="62">
        <f t="shared" si="1"/>
        <v>0.0849217152</v>
      </c>
      <c r="D9" s="62">
        <f t="shared" si="1"/>
        <v>0.04815156078</v>
      </c>
      <c r="E9" s="62">
        <f t="shared" si="1"/>
        <v>0.1205801041</v>
      </c>
      <c r="F9" s="46" t="s">
        <v>60</v>
      </c>
      <c r="G9" s="61">
        <f>sum(B9:E9)</f>
        <v>0.5</v>
      </c>
      <c r="H9" s="48"/>
    </row>
    <row r="10">
      <c r="A10" s="63"/>
      <c r="B10" s="63"/>
      <c r="C10" s="63"/>
      <c r="D10" s="63"/>
      <c r="E10" s="63"/>
    </row>
    <row r="11">
      <c r="A11" s="64"/>
      <c r="B11" s="65" t="s">
        <v>50</v>
      </c>
      <c r="C11" s="65" t="s">
        <v>51</v>
      </c>
      <c r="D11" s="65" t="s">
        <v>52</v>
      </c>
      <c r="E11" s="66" t="s">
        <v>53</v>
      </c>
    </row>
    <row r="12">
      <c r="A12" s="67" t="s">
        <v>50</v>
      </c>
      <c r="B12" s="68">
        <v>2.34374E-4</v>
      </c>
      <c r="C12" s="68">
        <v>1.28541E-4</v>
      </c>
      <c r="D12" s="68">
        <v>1.27679E-4</v>
      </c>
      <c r="E12" s="69">
        <v>1.83276E-4</v>
      </c>
    </row>
    <row r="13">
      <c r="A13" s="70" t="s">
        <v>51</v>
      </c>
      <c r="B13" s="68">
        <v>1.28541E-4</v>
      </c>
      <c r="C13" s="68">
        <v>2.18657E-4</v>
      </c>
      <c r="D13" s="68">
        <v>1.33076E-4</v>
      </c>
      <c r="E13" s="69">
        <v>1.59351E-4</v>
      </c>
    </row>
    <row r="14">
      <c r="A14" s="70" t="s">
        <v>52</v>
      </c>
      <c r="B14" s="68">
        <v>1.27679E-4</v>
      </c>
      <c r="C14" s="68">
        <v>1.33076E-4</v>
      </c>
      <c r="D14" s="68">
        <v>1.62822E-4</v>
      </c>
      <c r="E14" s="69">
        <v>1.55421E-4</v>
      </c>
    </row>
    <row r="15">
      <c r="A15" s="71" t="s">
        <v>53</v>
      </c>
      <c r="B15" s="72">
        <v>1.83276E-4</v>
      </c>
      <c r="C15" s="72">
        <v>1.59351E-4</v>
      </c>
      <c r="D15" s="72">
        <v>1.55421E-4</v>
      </c>
      <c r="E15" s="73">
        <v>4.51233E-4</v>
      </c>
    </row>
    <row r="16">
      <c r="A16" s="74"/>
      <c r="B16" s="74"/>
      <c r="C16" s="74"/>
      <c r="D16" s="74"/>
      <c r="E16" s="74"/>
    </row>
    <row r="18">
      <c r="A18" s="20" t="s">
        <v>61</v>
      </c>
      <c r="E18" s="75"/>
      <c r="F18" s="75" t="s">
        <v>62</v>
      </c>
      <c r="G18" s="76"/>
      <c r="H18" s="76"/>
    </row>
    <row r="19">
      <c r="E19" s="52"/>
      <c r="F19" s="52"/>
      <c r="G19" s="52"/>
      <c r="H19" s="52"/>
    </row>
  </sheetData>
  <drawing r:id="rId1"/>
</worksheet>
</file>