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git\stock\charts\industries\"/>
    </mc:Choice>
  </mc:AlternateContent>
  <bookViews>
    <workbookView xWindow="0" yWindow="0" windowWidth="28800" windowHeight="12435"/>
  </bookViews>
  <sheets>
    <sheet name="Sector" sheetId="3" r:id="rId1"/>
    <sheet name="R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3" l="1"/>
  <c r="O7" i="3"/>
  <c r="R8" i="3"/>
  <c r="R6" i="3"/>
  <c r="Q8" i="3"/>
  <c r="O8" i="3"/>
  <c r="L8" i="3"/>
  <c r="J8" i="3"/>
  <c r="G8" i="3"/>
  <c r="E8" i="3"/>
  <c r="M4" i="3"/>
  <c r="J7" i="3"/>
  <c r="E7" i="3"/>
  <c r="O6" i="3"/>
  <c r="J6" i="3"/>
  <c r="E6" i="3"/>
  <c r="R7" i="3" l="1"/>
  <c r="AA13" i="3" l="1"/>
  <c r="Z13" i="3"/>
  <c r="Y13" i="3"/>
  <c r="X13" i="3"/>
  <c r="W13" i="3"/>
  <c r="U13" i="3"/>
  <c r="R4" i="3"/>
  <c r="D8" i="3"/>
  <c r="R13" i="3"/>
  <c r="M13" i="3"/>
  <c r="H13" i="3"/>
  <c r="M7" i="3"/>
  <c r="L7" i="3"/>
  <c r="G7" i="3"/>
  <c r="D7" i="3"/>
  <c r="Q6" i="3"/>
  <c r="L6" i="3"/>
  <c r="G6" i="3"/>
  <c r="D6" i="3"/>
  <c r="AA4" i="3"/>
  <c r="Z4" i="3"/>
  <c r="Y4" i="3"/>
  <c r="X4" i="3"/>
  <c r="W4" i="3"/>
  <c r="U4" i="3"/>
  <c r="H4" i="3"/>
  <c r="AA2" i="3"/>
  <c r="Z2" i="3"/>
  <c r="Y2" i="3"/>
  <c r="X2" i="3"/>
  <c r="W2" i="3"/>
  <c r="U2" i="3"/>
  <c r="R2" i="3"/>
  <c r="M2" i="3"/>
  <c r="H2" i="3"/>
  <c r="X6" i="3" l="1"/>
  <c r="S7" i="3"/>
  <c r="U7" i="3"/>
  <c r="H7" i="3"/>
  <c r="L10" i="3"/>
  <c r="Y6" i="3"/>
  <c r="N7" i="3"/>
  <c r="S6" i="3"/>
  <c r="J10" i="3"/>
  <c r="O10" i="3"/>
  <c r="U6" i="3"/>
  <c r="Y7" i="3"/>
  <c r="Q10" i="3"/>
  <c r="H6" i="3"/>
  <c r="Z6" i="3"/>
  <c r="X7" i="3"/>
  <c r="M6" i="3"/>
  <c r="N6" i="3" s="1"/>
  <c r="Z7" i="3"/>
  <c r="AA6" i="3"/>
  <c r="AA7" i="3"/>
  <c r="W6" i="3"/>
  <c r="W7" i="3"/>
  <c r="U8" i="3" l="1"/>
  <c r="S8" i="3"/>
  <c r="M8" i="3"/>
  <c r="N8" i="3" s="1"/>
  <c r="AA8" i="3"/>
  <c r="Z8" i="3"/>
  <c r="X8" i="3"/>
  <c r="H8" i="3"/>
  <c r="Y8" i="3"/>
  <c r="W8" i="3"/>
</calcChain>
</file>

<file path=xl/sharedStrings.xml><?xml version="1.0" encoding="utf-8"?>
<sst xmlns="http://schemas.openxmlformats.org/spreadsheetml/2006/main" count="95" uniqueCount="77">
  <si>
    <t>Date</t>
  </si>
  <si>
    <t>Revenue</t>
  </si>
  <si>
    <t>Earnings</t>
  </si>
  <si>
    <t>MarketCap</t>
  </si>
  <si>
    <t>Count</t>
  </si>
  <si>
    <t>Forward
Earnings</t>
  </si>
  <si>
    <t>Symbol</t>
  </si>
  <si>
    <t>Price</t>
  </si>
  <si>
    <t>MktCap</t>
  </si>
  <si>
    <t>PE</t>
  </si>
  <si>
    <t>Forward
PE</t>
  </si>
  <si>
    <t>ER
Diff</t>
  </si>
  <si>
    <t>Mgn Impv</t>
  </si>
  <si>
    <t xml:space="preserve">Count </t>
  </si>
  <si>
    <t>MktCap Diff</t>
  </si>
  <si>
    <t>Rev Diff</t>
  </si>
  <si>
    <t>ER Diff</t>
  </si>
  <si>
    <t>Top 20 companies' contribution of total</t>
  </si>
  <si>
    <t>Excl. Top 20</t>
  </si>
  <si>
    <t>Industries</t>
  </si>
  <si>
    <t>Short Form</t>
  </si>
  <si>
    <t>REIT-Mortgage</t>
  </si>
  <si>
    <t>RM</t>
  </si>
  <si>
    <t>NRZ</t>
  </si>
  <si>
    <t>CIM</t>
  </si>
  <si>
    <t>STWD</t>
  </si>
  <si>
    <t>AGNC</t>
  </si>
  <si>
    <t>BXMT</t>
  </si>
  <si>
    <t>IVR</t>
  </si>
  <si>
    <t>MFA</t>
  </si>
  <si>
    <t>NYMT</t>
  </si>
  <si>
    <t>PMT</t>
  </si>
  <si>
    <t>RWT</t>
  </si>
  <si>
    <t>ABR</t>
  </si>
  <si>
    <t>TWO</t>
  </si>
  <si>
    <t>LADR</t>
  </si>
  <si>
    <t>ARI</t>
  </si>
  <si>
    <t>TRTX</t>
  </si>
  <si>
    <t>CMO</t>
  </si>
  <si>
    <t>KREF</t>
  </si>
  <si>
    <t>GPMT</t>
  </si>
  <si>
    <t>WMC</t>
  </si>
  <si>
    <t>RC</t>
  </si>
  <si>
    <t>ANH</t>
  </si>
  <si>
    <t>NYMTP</t>
  </si>
  <si>
    <t>NYMTN</t>
  </si>
  <si>
    <t>NYMTO</t>
  </si>
  <si>
    <t>MITT</t>
  </si>
  <si>
    <t>DX</t>
  </si>
  <si>
    <t>XAN</t>
  </si>
  <si>
    <t>ACRE</t>
  </si>
  <si>
    <t>AJX</t>
  </si>
  <si>
    <t>ORC</t>
  </si>
  <si>
    <t>BRMK</t>
  </si>
  <si>
    <t>EARN</t>
  </si>
  <si>
    <t>AI</t>
  </si>
  <si>
    <t>HCFT</t>
  </si>
  <si>
    <t>TRMT</t>
  </si>
  <si>
    <t>SACH</t>
  </si>
  <si>
    <t>LOAN</t>
  </si>
  <si>
    <t>NLY-PD</t>
  </si>
  <si>
    <t>NLY-PF</t>
  </si>
  <si>
    <t>NYMTM</t>
  </si>
  <si>
    <t>ARR</t>
  </si>
  <si>
    <t>AGNCM</t>
  </si>
  <si>
    <t>AGNCO</t>
  </si>
  <si>
    <t>NLY</t>
  </si>
  <si>
    <t>MFA-PB</t>
  </si>
  <si>
    <t>NRZ-PA</t>
  </si>
  <si>
    <t>NRZ-PB</t>
  </si>
  <si>
    <t>CHMI</t>
  </si>
  <si>
    <t>ABR-PB</t>
  </si>
  <si>
    <t>AGNCN</t>
  </si>
  <si>
    <t>CMO-PE</t>
  </si>
  <si>
    <t>Total</t>
  </si>
  <si>
    <t>Top 20 Total</t>
  </si>
  <si>
    <t>Excl. Top 20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</si>
</sst>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0_ ;[Red]\-0.00\ "/>
    <numFmt numFmtId="165" formatCode="_-* #,##0_-;\-* #,##0_-;_-* &quot;-&quot;??_-;_-@_-"/>
    <numFmt numFmtId="166" formatCode="#,##0_ ;[Red]\-#,##0\ "/>
    <numFmt numFmtId="167" formatCode="0.0%"/>
    <numFmt numFmtId="168" formatCode="_-* #,##0.0_-;\-* #,##0.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/>
    <xf numFmtId="165" fontId="3" fillId="0" borderId="0" xfId="1" applyNumberFormat="1" applyFont="1"/>
    <xf numFmtId="0" fontId="2" fillId="0" borderId="0" xfId="0" applyFont="1" applyAlignment="1">
      <alignment horizontal="center" vertical="center" wrapText="1"/>
    </xf>
    <xf numFmtId="166" fontId="3" fillId="0" borderId="0" xfId="1" applyNumberFormat="1" applyFont="1"/>
    <xf numFmtId="0" fontId="3" fillId="0" borderId="0" xfId="0" applyFont="1" applyAlignment="1">
      <alignment vertical="center" wrapText="1"/>
    </xf>
    <xf numFmtId="9" fontId="4" fillId="0" borderId="0" xfId="2" applyFont="1"/>
    <xf numFmtId="9" fontId="3" fillId="0" borderId="0" xfId="2" applyFont="1"/>
    <xf numFmtId="2" fontId="3" fillId="0" borderId="0" xfId="0" applyNumberFormat="1" applyFont="1"/>
    <xf numFmtId="167" fontId="3" fillId="0" borderId="0" xfId="2" applyNumberFormat="1" applyFont="1"/>
    <xf numFmtId="0" fontId="2" fillId="0" borderId="0" xfId="0" applyFont="1"/>
    <xf numFmtId="166" fontId="2" fillId="0" borderId="0" xfId="0" applyNumberFormat="1" applyFont="1"/>
    <xf numFmtId="167" fontId="5" fillId="0" borderId="0" xfId="2" applyNumberFormat="1" applyFont="1"/>
    <xf numFmtId="168" fontId="2" fillId="0" borderId="0" xfId="1" applyNumberFormat="1" applyFont="1"/>
    <xf numFmtId="2" fontId="2" fillId="0" borderId="0" xfId="0" applyNumberFormat="1" applyFont="1"/>
    <xf numFmtId="167" fontId="2" fillId="0" borderId="0" xfId="2" applyNumberFormat="1" applyFont="1"/>
    <xf numFmtId="165" fontId="2" fillId="0" borderId="0" xfId="1" applyNumberFormat="1" applyFont="1"/>
    <xf numFmtId="167" fontId="6" fillId="0" borderId="0" xfId="2" applyNumberFormat="1" applyFont="1"/>
    <xf numFmtId="165" fontId="3" fillId="0" borderId="0" xfId="0" applyNumberFormat="1" applyFont="1"/>
    <xf numFmtId="168" fontId="5" fillId="0" borderId="0" xfId="1" applyNumberFormat="1" applyFont="1"/>
    <xf numFmtId="9" fontId="5" fillId="0" borderId="0" xfId="2" applyFont="1"/>
    <xf numFmtId="0" fontId="4" fillId="0" borderId="0" xfId="0" applyFont="1"/>
    <xf numFmtId="0" fontId="7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RM!$C$1</c:f>
              <c:strCache>
                <c:ptCount val="1"/>
                <c:pt idx="0">
                  <c:v>MarketCap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RM!$A$2:$A$66</c:f>
              <c:numCache>
                <c:formatCode>m/d/yyyy</c:formatCode>
                <c:ptCount val="65"/>
                <c:pt idx="0">
                  <c:v>43819</c:v>
                </c:pt>
              </c:numCache>
            </c:numRef>
          </c:cat>
          <c:val>
            <c:numRef>
              <c:f>RM!$C$2:$C$66</c:f>
              <c:numCache>
                <c:formatCode>_-* #,##0_-;\-* #,##0_-;_-* "-"??_-;_-@_-</c:formatCode>
                <c:ptCount val="65"/>
                <c:pt idx="0">
                  <c:v>116541.37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RM!$D$1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RM!$A$2:$A$66</c:f>
              <c:numCache>
                <c:formatCode>m/d/yyyy</c:formatCode>
                <c:ptCount val="65"/>
                <c:pt idx="0">
                  <c:v>43819</c:v>
                </c:pt>
              </c:numCache>
            </c:numRef>
          </c:cat>
          <c:val>
            <c:numRef>
              <c:f>RM!$D$2:$D$66</c:f>
              <c:numCache>
                <c:formatCode>_-* #,##0_-;\-* #,##0_-;_-* "-"??_-;_-@_-</c:formatCode>
                <c:ptCount val="65"/>
                <c:pt idx="0">
                  <c:v>15500.397833000001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251488"/>
        <c:axId val="656248352"/>
      </c:lineChart>
      <c:lineChart>
        <c:grouping val="standard"/>
        <c:varyColors val="0"/>
        <c:ser>
          <c:idx val="3"/>
          <c:order val="2"/>
          <c:tx>
            <c:strRef>
              <c:f>RM!$E$1</c:f>
              <c:strCache>
                <c:ptCount val="1"/>
                <c:pt idx="0">
                  <c:v>Earnings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RM!$A$2:$A$66</c:f>
              <c:numCache>
                <c:formatCode>m/d/yyyy</c:formatCode>
                <c:ptCount val="65"/>
                <c:pt idx="0">
                  <c:v>43819</c:v>
                </c:pt>
              </c:numCache>
            </c:numRef>
          </c:cat>
          <c:val>
            <c:numRef>
              <c:f>RM!$E$2:$E$66</c:f>
              <c:numCache>
                <c:formatCode>_-* #,##0_-;\-* #,##0_-;_-* "-"??_-;_-@_-</c:formatCode>
                <c:ptCount val="65"/>
                <c:pt idx="0">
                  <c:v>-18163.852800000001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RM!$F$1</c:f>
              <c:strCache>
                <c:ptCount val="1"/>
                <c:pt idx="0">
                  <c:v>Forward
Earnings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RM!$A$2:$A$66</c:f>
              <c:numCache>
                <c:formatCode>m/d/yyyy</c:formatCode>
                <c:ptCount val="65"/>
                <c:pt idx="0">
                  <c:v>43819</c:v>
                </c:pt>
              </c:numCache>
            </c:numRef>
          </c:cat>
          <c:val>
            <c:numRef>
              <c:f>RM!$F$2:$F$66</c:f>
              <c:numCache>
                <c:formatCode>_-* #,##0_-;\-* #,##0_-;_-* "-"??_-;_-@_-</c:formatCode>
                <c:ptCount val="65"/>
                <c:pt idx="0">
                  <c:v>-3708.849483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247568"/>
        <c:axId val="656252664"/>
      </c:lineChart>
      <c:dateAx>
        <c:axId val="6562514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48352"/>
        <c:crosses val="autoZero"/>
        <c:auto val="1"/>
        <c:lblOffset val="100"/>
        <c:baseTimeUnit val="days"/>
      </c:dateAx>
      <c:valAx>
        <c:axId val="6562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51488"/>
        <c:crosses val="autoZero"/>
        <c:crossBetween val="between"/>
      </c:valAx>
      <c:valAx>
        <c:axId val="656252664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47568"/>
        <c:crosses val="max"/>
        <c:crossBetween val="between"/>
      </c:valAx>
      <c:dateAx>
        <c:axId val="6562475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625266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RM!$U$28</c:f>
              <c:strCache>
                <c:ptCount val="1"/>
                <c:pt idx="0">
                  <c:v>MktCap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RM!$S$29:$S$175</c:f>
              <c:numCache>
                <c:formatCode>m/d/yyyy</c:formatCode>
                <c:ptCount val="147"/>
                <c:pt idx="0">
                  <c:v>43808</c:v>
                </c:pt>
                <c:pt idx="1">
                  <c:v>43809</c:v>
                </c:pt>
                <c:pt idx="2">
                  <c:v>43810</c:v>
                </c:pt>
                <c:pt idx="3">
                  <c:v>43811</c:v>
                </c:pt>
                <c:pt idx="4">
                  <c:v>43812</c:v>
                </c:pt>
                <c:pt idx="5">
                  <c:v>43815</c:v>
                </c:pt>
                <c:pt idx="6">
                  <c:v>43816</c:v>
                </c:pt>
                <c:pt idx="7">
                  <c:v>43817</c:v>
                </c:pt>
                <c:pt idx="8">
                  <c:v>43818</c:v>
                </c:pt>
                <c:pt idx="9">
                  <c:v>43819</c:v>
                </c:pt>
              </c:numCache>
            </c:numRef>
          </c:cat>
          <c:val>
            <c:numRef>
              <c:f>RM!$U$29:$U$175</c:f>
              <c:numCache>
                <c:formatCode>_-* #,##0_-;\-* #,##0_-;_-* "-"??_-;_-@_-</c:formatCode>
                <c:ptCount val="147"/>
                <c:pt idx="0">
                  <c:v>114310.74</c:v>
                </c:pt>
                <c:pt idx="1">
                  <c:v>114046.48</c:v>
                </c:pt>
                <c:pt idx="2">
                  <c:v>113849.53</c:v>
                </c:pt>
                <c:pt idx="3">
                  <c:v>113916.49</c:v>
                </c:pt>
                <c:pt idx="4">
                  <c:v>114432.2</c:v>
                </c:pt>
                <c:pt idx="5">
                  <c:v>114872.42</c:v>
                </c:pt>
                <c:pt idx="6">
                  <c:v>115883.06</c:v>
                </c:pt>
                <c:pt idx="7">
                  <c:v>115961.53</c:v>
                </c:pt>
                <c:pt idx="8">
                  <c:v>116226.83</c:v>
                </c:pt>
                <c:pt idx="9">
                  <c:v>116541.37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RM!$V$28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RM!$S$29:$S$175</c:f>
              <c:numCache>
                <c:formatCode>m/d/yyyy</c:formatCode>
                <c:ptCount val="147"/>
                <c:pt idx="0">
                  <c:v>43808</c:v>
                </c:pt>
                <c:pt idx="1">
                  <c:v>43809</c:v>
                </c:pt>
                <c:pt idx="2">
                  <c:v>43810</c:v>
                </c:pt>
                <c:pt idx="3">
                  <c:v>43811</c:v>
                </c:pt>
                <c:pt idx="4">
                  <c:v>43812</c:v>
                </c:pt>
                <c:pt idx="5">
                  <c:v>43815</c:v>
                </c:pt>
                <c:pt idx="6">
                  <c:v>43816</c:v>
                </c:pt>
                <c:pt idx="7">
                  <c:v>43817</c:v>
                </c:pt>
                <c:pt idx="8">
                  <c:v>43818</c:v>
                </c:pt>
                <c:pt idx="9">
                  <c:v>43819</c:v>
                </c:pt>
              </c:numCache>
            </c:numRef>
          </c:cat>
          <c:val>
            <c:numRef>
              <c:f>RM!$V$29:$V$175</c:f>
              <c:numCache>
                <c:formatCode>#,##0_ ;[Red]\-#,##0\ </c:formatCode>
                <c:ptCount val="147"/>
                <c:pt idx="0">
                  <c:v>15505.313919</c:v>
                </c:pt>
                <c:pt idx="1">
                  <c:v>15500.486649</c:v>
                </c:pt>
                <c:pt idx="2">
                  <c:v>15504.864565</c:v>
                </c:pt>
                <c:pt idx="3">
                  <c:v>15506.290337</c:v>
                </c:pt>
                <c:pt idx="4">
                  <c:v>15497.124624</c:v>
                </c:pt>
                <c:pt idx="5">
                  <c:v>15508.569111999999</c:v>
                </c:pt>
                <c:pt idx="6">
                  <c:v>15497.428067999999</c:v>
                </c:pt>
                <c:pt idx="7">
                  <c:v>15496.291867</c:v>
                </c:pt>
                <c:pt idx="8">
                  <c:v>15496.022019</c:v>
                </c:pt>
                <c:pt idx="9">
                  <c:v>15500.397835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249920"/>
        <c:axId val="656253448"/>
      </c:lineChart>
      <c:lineChart>
        <c:grouping val="standard"/>
        <c:varyColors val="0"/>
        <c:ser>
          <c:idx val="3"/>
          <c:order val="2"/>
          <c:tx>
            <c:strRef>
              <c:f>RM!$W$28</c:f>
              <c:strCache>
                <c:ptCount val="1"/>
                <c:pt idx="0">
                  <c:v>Earnings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RM!$S$29:$S$175</c:f>
              <c:numCache>
                <c:formatCode>m/d/yyyy</c:formatCode>
                <c:ptCount val="147"/>
                <c:pt idx="0">
                  <c:v>43808</c:v>
                </c:pt>
                <c:pt idx="1">
                  <c:v>43809</c:v>
                </c:pt>
                <c:pt idx="2">
                  <c:v>43810</c:v>
                </c:pt>
                <c:pt idx="3">
                  <c:v>43811</c:v>
                </c:pt>
                <c:pt idx="4">
                  <c:v>43812</c:v>
                </c:pt>
                <c:pt idx="5">
                  <c:v>43815</c:v>
                </c:pt>
                <c:pt idx="6">
                  <c:v>43816</c:v>
                </c:pt>
                <c:pt idx="7">
                  <c:v>43817</c:v>
                </c:pt>
                <c:pt idx="8">
                  <c:v>43818</c:v>
                </c:pt>
                <c:pt idx="9">
                  <c:v>43819</c:v>
                </c:pt>
              </c:numCache>
            </c:numRef>
          </c:cat>
          <c:val>
            <c:numRef>
              <c:f>RM!$W$29:$W$175</c:f>
              <c:numCache>
                <c:formatCode>#,##0_ ;[Red]\-#,##0\ </c:formatCode>
                <c:ptCount val="147"/>
                <c:pt idx="0">
                  <c:v>-18068.400799999999</c:v>
                </c:pt>
                <c:pt idx="1">
                  <c:v>-18068.400799999999</c:v>
                </c:pt>
                <c:pt idx="2">
                  <c:v>-18068.400799999999</c:v>
                </c:pt>
                <c:pt idx="3">
                  <c:v>-18068.400799999999</c:v>
                </c:pt>
                <c:pt idx="4">
                  <c:v>-18068.400799999999</c:v>
                </c:pt>
                <c:pt idx="5">
                  <c:v>-18163.852800000001</c:v>
                </c:pt>
                <c:pt idx="6">
                  <c:v>-18163.852800000001</c:v>
                </c:pt>
                <c:pt idx="7">
                  <c:v>-18163.852800000001</c:v>
                </c:pt>
                <c:pt idx="8">
                  <c:v>-18163.852800000001</c:v>
                </c:pt>
                <c:pt idx="9">
                  <c:v>-18163.852800000001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RM!$Y$28</c:f>
              <c:strCache>
                <c:ptCount val="1"/>
                <c:pt idx="0">
                  <c:v>Forward
Earnings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RM!$Y$29:$Y$175</c:f>
              <c:numCache>
                <c:formatCode>#,##0_ ;[Red]\-#,##0\ </c:formatCode>
                <c:ptCount val="147"/>
                <c:pt idx="0">
                  <c:v>-3766.302596</c:v>
                </c:pt>
                <c:pt idx="1">
                  <c:v>-3765.5816030000001</c:v>
                </c:pt>
                <c:pt idx="2">
                  <c:v>-3766.7941729999998</c:v>
                </c:pt>
                <c:pt idx="3">
                  <c:v>-3766.1056290000001</c:v>
                </c:pt>
                <c:pt idx="4">
                  <c:v>-3765.0790299999999</c:v>
                </c:pt>
                <c:pt idx="5">
                  <c:v>-3709.937743</c:v>
                </c:pt>
                <c:pt idx="6">
                  <c:v>-3710.3597380000001</c:v>
                </c:pt>
                <c:pt idx="7">
                  <c:v>-3710.537808</c:v>
                </c:pt>
                <c:pt idx="8">
                  <c:v>-3711.339469</c:v>
                </c:pt>
                <c:pt idx="9">
                  <c:v>-3708.8494810000002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253840"/>
        <c:axId val="656253056"/>
      </c:lineChart>
      <c:dateAx>
        <c:axId val="656249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53448"/>
        <c:crosses val="autoZero"/>
        <c:auto val="1"/>
        <c:lblOffset val="100"/>
        <c:baseTimeUnit val="days"/>
      </c:dateAx>
      <c:valAx>
        <c:axId val="65625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49920"/>
        <c:crosses val="autoZero"/>
        <c:crossBetween val="between"/>
      </c:valAx>
      <c:valAx>
        <c:axId val="656253056"/>
        <c:scaling>
          <c:orientation val="minMax"/>
        </c:scaling>
        <c:delete val="0"/>
        <c:axPos val="r"/>
        <c:numFmt formatCode="#,##0_ ;[Red]\-#,##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53840"/>
        <c:crosses val="max"/>
        <c:crossBetween val="between"/>
      </c:valAx>
      <c:dateAx>
        <c:axId val="6562538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625305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80961</xdr:rowOff>
    </xdr:from>
    <xdr:to>
      <xdr:col>20</xdr:col>
      <xdr:colOff>447675</xdr:colOff>
      <xdr:row>26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19049</xdr:colOff>
      <xdr:row>0</xdr:row>
      <xdr:rowOff>90486</xdr:rowOff>
    </xdr:from>
    <xdr:to>
      <xdr:col>34</xdr:col>
      <xdr:colOff>171449</xdr:colOff>
      <xdr:row>26</xdr:row>
      <xdr:rowOff>57149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B27" sqref="B27"/>
    </sheetView>
  </sheetViews>
  <sheetFormatPr defaultRowHeight="12" x14ac:dyDescent="0.2"/>
  <cols>
    <col min="1" max="1" width="29.140625" style="5" bestFit="1" customWidth="1"/>
    <col min="2" max="2" width="9.28515625" style="5" bestFit="1" customWidth="1"/>
    <col min="3" max="7" width="9" style="5" bestFit="1" customWidth="1"/>
    <col min="8" max="8" width="10" style="5" bestFit="1" customWidth="1"/>
    <col min="9" max="9" width="6.7109375" style="5" bestFit="1" customWidth="1"/>
    <col min="10" max="12" width="9" style="5" bestFit="1" customWidth="1"/>
    <col min="13" max="13" width="7" style="5" bestFit="1" customWidth="1"/>
    <col min="14" max="14" width="5" style="5" bestFit="1" customWidth="1"/>
    <col min="15" max="17" width="9" style="5" bestFit="1" customWidth="1"/>
    <col min="18" max="18" width="6.140625" style="5" bestFit="1" customWidth="1"/>
    <col min="19" max="19" width="5" style="5" bestFit="1" customWidth="1"/>
    <col min="20" max="20" width="9.140625" style="5"/>
    <col min="21" max="27" width="9" style="5" bestFit="1" customWidth="1"/>
    <col min="28" max="16384" width="9.140625" style="5"/>
  </cols>
  <sheetData>
    <row r="1" spans="1:27" x14ac:dyDescent="0.2">
      <c r="B1" s="7">
        <v>43808</v>
      </c>
      <c r="C1" s="7">
        <v>43458</v>
      </c>
      <c r="D1" s="7">
        <v>43819</v>
      </c>
      <c r="E1" s="7">
        <v>43808</v>
      </c>
      <c r="F1" s="7">
        <v>43458</v>
      </c>
      <c r="G1" s="7">
        <v>43819</v>
      </c>
      <c r="H1" s="7" t="s">
        <v>14</v>
      </c>
      <c r="I1" s="7"/>
      <c r="J1" s="7">
        <v>43808</v>
      </c>
      <c r="K1" s="7">
        <v>43458</v>
      </c>
      <c r="L1" s="7">
        <v>43819</v>
      </c>
      <c r="M1" s="5" t="s">
        <v>15</v>
      </c>
      <c r="O1" s="7">
        <v>43808</v>
      </c>
      <c r="P1" s="7">
        <v>43458</v>
      </c>
      <c r="Q1" s="7">
        <v>43819</v>
      </c>
      <c r="R1" s="5" t="s">
        <v>16</v>
      </c>
    </row>
    <row r="2" spans="1:27" x14ac:dyDescent="0.2">
      <c r="A2" s="11" t="s">
        <v>21</v>
      </c>
      <c r="B2" s="5">
        <v>51</v>
      </c>
      <c r="D2" s="5">
        <v>51</v>
      </c>
      <c r="E2" s="11">
        <v>114310.74</v>
      </c>
      <c r="F2" s="8"/>
      <c r="G2" s="11">
        <v>116541.37</v>
      </c>
      <c r="H2" s="12">
        <f t="shared" ref="H2" si="0">G2/E2-1</f>
        <v>1.9513739478897563E-2</v>
      </c>
      <c r="I2" s="13"/>
      <c r="J2" s="11">
        <v>15505</v>
      </c>
      <c r="K2" s="10"/>
      <c r="L2" s="11">
        <v>15500</v>
      </c>
      <c r="M2" s="10">
        <f t="shared" ref="M2:M4" si="1">L2-J2</f>
        <v>-5</v>
      </c>
      <c r="N2" s="10"/>
      <c r="O2" s="11">
        <v>-18068</v>
      </c>
      <c r="P2" s="10"/>
      <c r="Q2" s="11">
        <v>-18164</v>
      </c>
      <c r="R2" s="10">
        <f t="shared" ref="R2" si="2">Q2-O2</f>
        <v>-96</v>
      </c>
      <c r="U2" s="14">
        <f t="shared" ref="U2" si="3">E2/O2</f>
        <v>-6.3266958158069517</v>
      </c>
      <c r="V2" s="14"/>
      <c r="W2" s="14">
        <f t="shared" ref="W2" si="4">G2/Q2</f>
        <v>-6.4160630918299928</v>
      </c>
      <c r="X2" s="14">
        <f t="shared" ref="X2" si="5">E2/J2</f>
        <v>7.3725082231538215</v>
      </c>
      <c r="Y2" s="14">
        <f t="shared" ref="Y2" si="6">G2/L2</f>
        <v>7.5187980645161288</v>
      </c>
      <c r="Z2" s="15">
        <f t="shared" ref="Z2" si="7">O2/J2</f>
        <v>-1.1653015156401161</v>
      </c>
      <c r="AA2" s="15">
        <f t="shared" ref="AA2" si="8">Q2/L2</f>
        <v>-1.1718709677419354</v>
      </c>
    </row>
    <row r="4" spans="1:27" x14ac:dyDescent="0.2">
      <c r="A4" s="11" t="s">
        <v>21</v>
      </c>
      <c r="B4" s="5">
        <v>20</v>
      </c>
      <c r="D4" s="5">
        <v>20</v>
      </c>
      <c r="E4" s="11">
        <v>102550</v>
      </c>
      <c r="G4" s="11">
        <v>104420</v>
      </c>
      <c r="H4" s="13">
        <f t="shared" ref="H4" si="9">G4/E4-1</f>
        <v>1.823500731350558E-2</v>
      </c>
      <c r="I4" s="13"/>
      <c r="J4" s="11">
        <v>12203</v>
      </c>
      <c r="K4" s="10"/>
      <c r="L4" s="11">
        <v>12201</v>
      </c>
      <c r="M4" s="10">
        <f t="shared" si="1"/>
        <v>-2</v>
      </c>
      <c r="N4" s="10"/>
      <c r="O4" s="11">
        <v>-6865</v>
      </c>
      <c r="P4" s="10"/>
      <c r="Q4" s="11">
        <v>-6973</v>
      </c>
      <c r="R4" s="10">
        <f t="shared" ref="R4:R8" si="10">Q4-O4</f>
        <v>-108</v>
      </c>
      <c r="U4" s="14">
        <f t="shared" ref="U4:W4" si="11">E4/O4</f>
        <v>-14.93809176984705</v>
      </c>
      <c r="V4" s="14"/>
      <c r="W4" s="14">
        <f t="shared" si="11"/>
        <v>-14.974903198049621</v>
      </c>
      <c r="X4" s="14">
        <f t="shared" ref="X4" si="12">E4/J4</f>
        <v>8.4036712283864627</v>
      </c>
      <c r="Y4" s="14">
        <f t="shared" ref="Y4" si="13">G4/L4</f>
        <v>8.558314892221949</v>
      </c>
      <c r="Z4" s="15">
        <f t="shared" ref="Z4" si="14">O4/J4</f>
        <v>-0.56256658198803577</v>
      </c>
      <c r="AA4" s="15">
        <f t="shared" ref="AA4" si="15">Q4/L4</f>
        <v>-0.57151053192361279</v>
      </c>
    </row>
    <row r="5" spans="1:27" x14ac:dyDescent="0.2">
      <c r="J5" s="10"/>
      <c r="K5" s="10"/>
      <c r="L5" s="10"/>
      <c r="M5" s="10"/>
      <c r="N5" s="10"/>
      <c r="O5" s="10"/>
      <c r="P5" s="10"/>
      <c r="Q5" s="10"/>
      <c r="R5" s="10"/>
      <c r="U5" s="7">
        <v>43808</v>
      </c>
      <c r="V5" s="7">
        <v>43458</v>
      </c>
      <c r="W5" s="7">
        <v>43819</v>
      </c>
      <c r="X5" s="7">
        <v>43808</v>
      </c>
      <c r="Y5" s="7">
        <v>43819</v>
      </c>
      <c r="Z5" s="7">
        <v>43808</v>
      </c>
      <c r="AA5" s="7">
        <v>43819</v>
      </c>
    </row>
    <row r="6" spans="1:27" s="16" customFormat="1" x14ac:dyDescent="0.2">
      <c r="A6" s="16" t="s">
        <v>74</v>
      </c>
      <c r="B6" s="8">
        <v>51</v>
      </c>
      <c r="C6" s="8"/>
      <c r="D6" s="8">
        <f>SUM(D2:D2)</f>
        <v>51</v>
      </c>
      <c r="E6" s="8">
        <f>SUM(E2:E2)</f>
        <v>114310.74</v>
      </c>
      <c r="F6" s="8"/>
      <c r="G6" s="8">
        <f>SUM(G2:G2)</f>
        <v>116541.37</v>
      </c>
      <c r="H6" s="13">
        <f>G6/E6-1</f>
        <v>1.9513739478897563E-2</v>
      </c>
      <c r="I6" s="13"/>
      <c r="J6" s="8">
        <f>SUM(J2:J2)</f>
        <v>15505</v>
      </c>
      <c r="K6" s="8"/>
      <c r="L6" s="8">
        <f>SUM(L2:L2)</f>
        <v>15500</v>
      </c>
      <c r="M6" s="17">
        <f>SUM(M2:M2)</f>
        <v>-5</v>
      </c>
      <c r="N6" s="18">
        <f>M6/J6</f>
        <v>-3.2247662044501772E-4</v>
      </c>
      <c r="O6" s="8">
        <f>SUM(O2:O2)</f>
        <v>-18068</v>
      </c>
      <c r="P6" s="8"/>
      <c r="Q6" s="8">
        <f>SUM(Q2:Q2)</f>
        <v>-18164</v>
      </c>
      <c r="R6" s="10">
        <f t="shared" si="10"/>
        <v>-96</v>
      </c>
      <c r="S6" s="18">
        <f>R6/O6</f>
        <v>5.31326101394731E-3</v>
      </c>
      <c r="U6" s="19">
        <f>E6/O6</f>
        <v>-6.3266958158069517</v>
      </c>
      <c r="V6" s="19"/>
      <c r="W6" s="19">
        <f>G6/Q6</f>
        <v>-6.4160630918299928</v>
      </c>
      <c r="X6" s="20">
        <f>E6/J6</f>
        <v>7.3725082231538215</v>
      </c>
      <c r="Y6" s="20">
        <f>G6/L6</f>
        <v>7.5187980645161288</v>
      </c>
      <c r="Z6" s="21">
        <f>O6/J6</f>
        <v>-1.1653015156401161</v>
      </c>
      <c r="AA6" s="21">
        <f t="shared" ref="AA6:AA8" si="16">Q6/L6</f>
        <v>-1.1718709677419354</v>
      </c>
    </row>
    <row r="7" spans="1:27" s="16" customFormat="1" x14ac:dyDescent="0.2">
      <c r="A7" s="16" t="s">
        <v>75</v>
      </c>
      <c r="B7" s="8">
        <v>20</v>
      </c>
      <c r="C7" s="8"/>
      <c r="D7" s="8">
        <f>SUM(D4:D4)</f>
        <v>20</v>
      </c>
      <c r="E7" s="8">
        <f>SUM(E4:E4)</f>
        <v>102550</v>
      </c>
      <c r="F7" s="8"/>
      <c r="G7" s="8">
        <f>SUM(G4:G4)</f>
        <v>104420</v>
      </c>
      <c r="H7" s="13">
        <f>G7/E7-1</f>
        <v>1.823500731350558E-2</v>
      </c>
      <c r="I7" s="13"/>
      <c r="J7" s="8">
        <f>SUM(J4:J4)</f>
        <v>12203</v>
      </c>
      <c r="K7" s="8"/>
      <c r="L7" s="8">
        <f>SUM(L4:L4)</f>
        <v>12201</v>
      </c>
      <c r="M7" s="22">
        <f>SUM(M4:M4)</f>
        <v>-2</v>
      </c>
      <c r="N7" s="21">
        <f>M7/J7</f>
        <v>-1.6389412439564042E-4</v>
      </c>
      <c r="O7" s="8">
        <f>SUM(O4:O4)</f>
        <v>-6865</v>
      </c>
      <c r="P7" s="8"/>
      <c r="Q7" s="8">
        <f>SUM(Q4:Q4)</f>
        <v>-6973</v>
      </c>
      <c r="R7" s="10">
        <f t="shared" si="10"/>
        <v>-108</v>
      </c>
      <c r="S7" s="21">
        <f>R7/O7</f>
        <v>1.57319737800437E-2</v>
      </c>
      <c r="U7" s="19">
        <f>E7/O7</f>
        <v>-14.93809176984705</v>
      </c>
      <c r="V7" s="19"/>
      <c r="W7" s="19">
        <f>G7/Q7</f>
        <v>-14.974903198049621</v>
      </c>
      <c r="X7" s="20">
        <f>E7/J7</f>
        <v>8.4036712283864627</v>
      </c>
      <c r="Y7" s="20">
        <f>G7/L7</f>
        <v>8.558314892221949</v>
      </c>
      <c r="Z7" s="23">
        <f>O7/J7</f>
        <v>-0.56256658198803577</v>
      </c>
      <c r="AA7" s="23">
        <f t="shared" si="16"/>
        <v>-0.57151053192361279</v>
      </c>
    </row>
    <row r="8" spans="1:27" x14ac:dyDescent="0.2">
      <c r="A8" s="16" t="s">
        <v>76</v>
      </c>
      <c r="B8" s="5">
        <v>31</v>
      </c>
      <c r="D8" s="5">
        <f>SUM(D13:D13)</f>
        <v>31</v>
      </c>
      <c r="E8" s="11">
        <f>SUM(E13)</f>
        <v>11760.74</v>
      </c>
      <c r="F8" s="24"/>
      <c r="G8" s="11">
        <f>SUM(G13)</f>
        <v>12121.37</v>
      </c>
      <c r="H8" s="13">
        <f>G8/E8-1</f>
        <v>3.0663886796238993E-2</v>
      </c>
      <c r="I8" s="13"/>
      <c r="J8" s="11">
        <f>SUM(J13)</f>
        <v>3303</v>
      </c>
      <c r="K8" s="24"/>
      <c r="L8" s="11">
        <f>SUM(L13)</f>
        <v>3299</v>
      </c>
      <c r="M8" s="17">
        <f>L8-J8</f>
        <v>-4</v>
      </c>
      <c r="N8" s="18">
        <f>M8/J8</f>
        <v>-1.2110202845897668E-3</v>
      </c>
      <c r="O8" s="11">
        <f>SUM(O13)</f>
        <v>-11203</v>
      </c>
      <c r="P8" s="24"/>
      <c r="Q8" s="11">
        <f>SUM(Q13)</f>
        <v>-11191</v>
      </c>
      <c r="R8" s="10">
        <f t="shared" si="10"/>
        <v>12</v>
      </c>
      <c r="S8" s="18">
        <f>R8/O8</f>
        <v>-1.0711416584843346E-3</v>
      </c>
      <c r="U8" s="19">
        <f>E8/O8</f>
        <v>-1.0497848790502544</v>
      </c>
      <c r="V8" s="19"/>
      <c r="W8" s="25">
        <f>G8/Q8</f>
        <v>-1.0831355553569835</v>
      </c>
      <c r="X8" s="20">
        <f>E8/J8</f>
        <v>3.5606236754465637</v>
      </c>
      <c r="Y8" s="20">
        <f>G8/L8</f>
        <v>3.6742558351015462</v>
      </c>
      <c r="Z8" s="21">
        <f>O8/J8</f>
        <v>-3.3917650620647897</v>
      </c>
      <c r="AA8" s="18">
        <f t="shared" si="16"/>
        <v>-3.3922400727493178</v>
      </c>
    </row>
    <row r="10" spans="1:27" x14ac:dyDescent="0.2">
      <c r="A10" s="16" t="s">
        <v>17</v>
      </c>
      <c r="J10" s="13">
        <f>J7/J6</f>
        <v>0.78703643985811034</v>
      </c>
      <c r="K10" s="13"/>
      <c r="L10" s="13">
        <f>L7/L6</f>
        <v>0.78716129032258064</v>
      </c>
      <c r="O10" s="13">
        <f>O7/O6</f>
        <v>0.37995350896612795</v>
      </c>
      <c r="P10" s="13"/>
      <c r="Q10" s="26">
        <f>Q7/Q6</f>
        <v>0.38389121338912136</v>
      </c>
    </row>
    <row r="12" spans="1:27" x14ac:dyDescent="0.2">
      <c r="A12" s="16" t="s">
        <v>18</v>
      </c>
      <c r="B12" s="7">
        <v>43808</v>
      </c>
      <c r="C12" s="7">
        <v>43458</v>
      </c>
      <c r="D12" s="7">
        <v>43819</v>
      </c>
      <c r="E12" s="7">
        <v>43808</v>
      </c>
      <c r="F12" s="7">
        <v>43458</v>
      </c>
      <c r="G12" s="7">
        <v>43819</v>
      </c>
      <c r="H12" s="7" t="s">
        <v>14</v>
      </c>
      <c r="I12" s="7"/>
      <c r="J12" s="7">
        <v>43808</v>
      </c>
      <c r="K12" s="7">
        <v>43458</v>
      </c>
      <c r="L12" s="7">
        <v>43819</v>
      </c>
      <c r="M12" s="5" t="s">
        <v>15</v>
      </c>
      <c r="O12" s="7">
        <v>43808</v>
      </c>
      <c r="P12" s="7">
        <v>43458</v>
      </c>
      <c r="Q12" s="7">
        <v>43819</v>
      </c>
      <c r="R12" s="5" t="s">
        <v>16</v>
      </c>
    </row>
    <row r="13" spans="1:27" x14ac:dyDescent="0.2">
      <c r="A13" s="11" t="s">
        <v>21</v>
      </c>
      <c r="B13" s="5">
        <v>31</v>
      </c>
      <c r="D13" s="5">
        <v>31</v>
      </c>
      <c r="E13" s="11">
        <v>11760.74</v>
      </c>
      <c r="F13" s="8"/>
      <c r="G13" s="11">
        <v>12121.37</v>
      </c>
      <c r="H13" s="12">
        <f t="shared" ref="H13" si="17">G13/E13-1</f>
        <v>3.0663886796238993E-2</v>
      </c>
      <c r="I13" s="13"/>
      <c r="J13" s="11">
        <v>3303</v>
      </c>
      <c r="K13" s="8"/>
      <c r="L13" s="11">
        <v>3299</v>
      </c>
      <c r="M13" s="10">
        <f t="shared" ref="M13" si="18">L13-J13</f>
        <v>-4</v>
      </c>
      <c r="O13" s="11">
        <v>-11203</v>
      </c>
      <c r="P13" s="10"/>
      <c r="Q13" s="11">
        <v>-11191</v>
      </c>
      <c r="R13" s="10">
        <f t="shared" ref="R13" si="19">Q13-O13</f>
        <v>12</v>
      </c>
      <c r="U13" s="14">
        <f>E13/O13</f>
        <v>-1.0497848790502544</v>
      </c>
      <c r="V13" s="14"/>
      <c r="W13" s="14">
        <f>G13/Q13</f>
        <v>-1.0831355553569835</v>
      </c>
      <c r="X13" s="14">
        <f>E13/J13</f>
        <v>3.5606236754465637</v>
      </c>
      <c r="Y13" s="14">
        <f>G13/L13</f>
        <v>3.6742558351015462</v>
      </c>
      <c r="Z13" s="15">
        <f>O13/J13</f>
        <v>-3.3917650620647897</v>
      </c>
      <c r="AA13" s="15">
        <f>Q13/L13</f>
        <v>-3.3922400727493178</v>
      </c>
    </row>
    <row r="15" spans="1:27" x14ac:dyDescent="0.2">
      <c r="A15" s="5" t="s">
        <v>19</v>
      </c>
      <c r="B15" s="5" t="s">
        <v>20</v>
      </c>
    </row>
    <row r="16" spans="1:27" x14ac:dyDescent="0.2">
      <c r="A16" s="11" t="s">
        <v>21</v>
      </c>
      <c r="B16" s="27" t="s">
        <v>22</v>
      </c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</sheetData>
  <sortState ref="A2:AA18">
    <sortCondition descending="1" ref="G2:G18"/>
  </sortState>
  <pageMargins left="0.7" right="0.7" top="0.75" bottom="0.75" header="0.3" footer="0.3"/>
  <ignoredErrors>
    <ignoredError sqref="D6:D7 G6:I7 Q6 D8 L6:M7" formulaRange="1"/>
    <ignoredError sqref="N6:N7" formula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5"/>
  <sheetViews>
    <sheetView workbookViewId="0">
      <selection activeCell="A3" sqref="A3"/>
    </sheetView>
  </sheetViews>
  <sheetFormatPr defaultRowHeight="12" x14ac:dyDescent="0.2"/>
  <cols>
    <col min="1" max="1" width="9" style="5" bestFit="1" customWidth="1"/>
    <col min="2" max="2" width="6.5703125" style="8" bestFit="1" customWidth="1"/>
    <col min="3" max="3" width="10.7109375" style="8" customWidth="1"/>
    <col min="4" max="6" width="7.7109375" style="6" bestFit="1" customWidth="1"/>
    <col min="7" max="7" width="3.28515625" style="5" customWidth="1"/>
    <col min="8" max="8" width="7.140625" style="5" bestFit="1" customWidth="1"/>
    <col min="9" max="9" width="6.140625" style="5" bestFit="1" customWidth="1"/>
    <col min="10" max="10" width="7.7109375" style="5" bestFit="1" customWidth="1"/>
    <col min="11" max="12" width="9.140625" style="5"/>
    <col min="13" max="13" width="9.140625" style="6"/>
    <col min="14" max="14" width="7.7109375" style="5" bestFit="1" customWidth="1"/>
    <col min="15" max="15" width="7.28515625" style="6" bestFit="1" customWidth="1"/>
    <col min="16" max="16" width="5.28515625" style="5" bestFit="1" customWidth="1"/>
    <col min="17" max="17" width="8.42578125" style="6" bestFit="1" customWidth="1"/>
    <col min="18" max="18" width="2.7109375" style="5" customWidth="1"/>
    <col min="19" max="19" width="10.42578125" style="5" bestFit="1" customWidth="1"/>
    <col min="20" max="20" width="5.42578125" style="5" bestFit="1" customWidth="1"/>
    <col min="21" max="21" width="7.7109375" style="5" bestFit="1" customWidth="1"/>
    <col min="22" max="22" width="9.140625" style="5"/>
    <col min="23" max="23" width="7" style="5" bestFit="1" customWidth="1"/>
    <col min="24" max="24" width="5.28515625" style="5" bestFit="1" customWidth="1"/>
    <col min="25" max="25" width="7" style="5" bestFit="1" customWidth="1"/>
    <col min="26" max="26" width="6.85546875" style="5" bestFit="1" customWidth="1"/>
    <col min="27" max="27" width="6.140625" style="5" bestFit="1" customWidth="1"/>
    <col min="28" max="28" width="8.140625" style="5" bestFit="1" customWidth="1"/>
    <col min="29" max="16384" width="9.140625" style="5"/>
  </cols>
  <sheetData>
    <row r="1" spans="1:6" ht="24" x14ac:dyDescent="0.2">
      <c r="A1" s="1" t="s">
        <v>0</v>
      </c>
      <c r="B1" s="2" t="s">
        <v>4</v>
      </c>
      <c r="C1" s="2" t="s">
        <v>3</v>
      </c>
      <c r="D1" s="3" t="s">
        <v>1</v>
      </c>
      <c r="E1" s="3" t="s">
        <v>2</v>
      </c>
      <c r="F1" s="4" t="s">
        <v>5</v>
      </c>
    </row>
    <row r="2" spans="1:6" x14ac:dyDescent="0.2">
      <c r="A2" s="7">
        <v>43819</v>
      </c>
      <c r="B2" s="8">
        <v>51</v>
      </c>
      <c r="C2" s="8">
        <v>116541.37</v>
      </c>
      <c r="D2" s="8">
        <v>15500.397833000001</v>
      </c>
      <c r="E2" s="8">
        <v>-18163.852800000001</v>
      </c>
      <c r="F2" s="8">
        <v>-3708.849483</v>
      </c>
    </row>
    <row r="3" spans="1:6" x14ac:dyDescent="0.2">
      <c r="A3" s="7"/>
      <c r="D3" s="8"/>
      <c r="E3" s="8"/>
      <c r="F3" s="8"/>
    </row>
    <row r="4" spans="1:6" x14ac:dyDescent="0.2">
      <c r="A4" s="7"/>
      <c r="D4" s="8"/>
      <c r="E4" s="8"/>
      <c r="F4" s="8"/>
    </row>
    <row r="5" spans="1:6" x14ac:dyDescent="0.2">
      <c r="A5" s="7"/>
      <c r="D5" s="8"/>
      <c r="E5" s="8"/>
      <c r="F5" s="8"/>
    </row>
    <row r="6" spans="1:6" x14ac:dyDescent="0.2">
      <c r="A6" s="7"/>
      <c r="D6" s="8"/>
      <c r="E6" s="8"/>
      <c r="F6" s="8"/>
    </row>
    <row r="7" spans="1:6" x14ac:dyDescent="0.2">
      <c r="A7" s="7"/>
      <c r="D7" s="8"/>
      <c r="E7" s="8"/>
      <c r="F7" s="8"/>
    </row>
    <row r="8" spans="1:6" x14ac:dyDescent="0.2">
      <c r="A8" s="7"/>
      <c r="D8" s="8"/>
      <c r="E8" s="8"/>
      <c r="F8" s="8"/>
    </row>
    <row r="9" spans="1:6" x14ac:dyDescent="0.2">
      <c r="A9" s="7"/>
      <c r="D9" s="8"/>
      <c r="E9" s="8"/>
      <c r="F9" s="8"/>
    </row>
    <row r="10" spans="1:6" x14ac:dyDescent="0.2">
      <c r="A10" s="7"/>
      <c r="D10" s="8"/>
      <c r="E10" s="8"/>
      <c r="F10" s="8"/>
    </row>
    <row r="11" spans="1:6" x14ac:dyDescent="0.2">
      <c r="A11" s="7"/>
      <c r="D11" s="8"/>
      <c r="E11" s="8"/>
      <c r="F11" s="8"/>
    </row>
    <row r="12" spans="1:6" x14ac:dyDescent="0.2">
      <c r="A12" s="7"/>
      <c r="D12" s="8"/>
      <c r="E12" s="8"/>
      <c r="F12" s="8"/>
    </row>
    <row r="13" spans="1:6" x14ac:dyDescent="0.2">
      <c r="A13" s="7"/>
      <c r="D13" s="8"/>
      <c r="E13" s="8"/>
      <c r="F13" s="8"/>
    </row>
    <row r="14" spans="1:6" x14ac:dyDescent="0.2">
      <c r="A14" s="7"/>
      <c r="D14" s="8"/>
      <c r="E14" s="8"/>
      <c r="F14" s="8"/>
    </row>
    <row r="15" spans="1:6" x14ac:dyDescent="0.2">
      <c r="A15" s="7"/>
      <c r="D15" s="8"/>
      <c r="E15" s="8"/>
      <c r="F15" s="8"/>
    </row>
    <row r="16" spans="1:6" x14ac:dyDescent="0.2">
      <c r="A16" s="7"/>
      <c r="D16" s="8"/>
      <c r="E16" s="8"/>
      <c r="F16" s="8"/>
    </row>
    <row r="17" spans="1:28" x14ac:dyDescent="0.2">
      <c r="A17" s="7"/>
      <c r="D17" s="8"/>
      <c r="E17" s="8"/>
      <c r="F17" s="8"/>
    </row>
    <row r="18" spans="1:28" x14ac:dyDescent="0.2">
      <c r="A18" s="7"/>
      <c r="D18" s="8"/>
      <c r="E18" s="8"/>
      <c r="F18" s="8"/>
    </row>
    <row r="19" spans="1:28" x14ac:dyDescent="0.2">
      <c r="A19" s="7"/>
      <c r="D19" s="8"/>
      <c r="E19" s="8"/>
      <c r="F19" s="8"/>
    </row>
    <row r="20" spans="1:28" x14ac:dyDescent="0.2">
      <c r="A20" s="7"/>
      <c r="D20" s="8"/>
      <c r="E20" s="8"/>
      <c r="F20" s="8"/>
    </row>
    <row r="21" spans="1:28" x14ac:dyDescent="0.2">
      <c r="A21" s="7"/>
      <c r="D21" s="8"/>
      <c r="E21" s="8"/>
      <c r="F21" s="8"/>
    </row>
    <row r="22" spans="1:28" x14ac:dyDescent="0.2">
      <c r="A22" s="7"/>
      <c r="D22" s="8"/>
      <c r="E22" s="8"/>
      <c r="F22" s="8"/>
    </row>
    <row r="23" spans="1:28" x14ac:dyDescent="0.2">
      <c r="A23" s="7"/>
      <c r="D23" s="8"/>
      <c r="E23" s="8"/>
      <c r="F23" s="8"/>
    </row>
    <row r="24" spans="1:28" x14ac:dyDescent="0.2">
      <c r="A24" s="7"/>
      <c r="D24" s="8"/>
      <c r="E24" s="8"/>
      <c r="F24" s="8"/>
    </row>
    <row r="25" spans="1:28" x14ac:dyDescent="0.2">
      <c r="A25" s="7"/>
      <c r="D25" s="8"/>
      <c r="E25" s="8"/>
      <c r="F25" s="8"/>
    </row>
    <row r="26" spans="1:28" x14ac:dyDescent="0.2">
      <c r="A26" s="7"/>
      <c r="D26" s="8"/>
      <c r="E26" s="8"/>
      <c r="F26" s="8"/>
    </row>
    <row r="27" spans="1:28" x14ac:dyDescent="0.2">
      <c r="A27" s="7"/>
      <c r="D27" s="8"/>
      <c r="E27" s="8"/>
      <c r="F27" s="8"/>
    </row>
    <row r="28" spans="1:28" ht="24" x14ac:dyDescent="0.2">
      <c r="A28" s="7"/>
      <c r="D28" s="8"/>
      <c r="E28" s="8"/>
      <c r="F28" s="8"/>
      <c r="H28" s="1" t="s">
        <v>6</v>
      </c>
      <c r="I28" s="1" t="s">
        <v>7</v>
      </c>
      <c r="J28" s="1" t="s">
        <v>8</v>
      </c>
      <c r="K28" s="1" t="s">
        <v>1</v>
      </c>
      <c r="L28" s="1" t="s">
        <v>2</v>
      </c>
      <c r="M28" s="3" t="s">
        <v>9</v>
      </c>
      <c r="N28" s="4" t="s">
        <v>5</v>
      </c>
      <c r="O28" s="4" t="s">
        <v>10</v>
      </c>
      <c r="P28" s="9" t="s">
        <v>11</v>
      </c>
      <c r="Q28" s="3" t="s">
        <v>12</v>
      </c>
      <c r="S28" s="1" t="s">
        <v>0</v>
      </c>
      <c r="T28" s="1" t="s">
        <v>13</v>
      </c>
      <c r="U28" s="1" t="s">
        <v>8</v>
      </c>
      <c r="V28" s="1" t="s">
        <v>1</v>
      </c>
      <c r="W28" s="1" t="s">
        <v>2</v>
      </c>
      <c r="X28" s="3" t="s">
        <v>9</v>
      </c>
      <c r="Y28" s="4" t="s">
        <v>5</v>
      </c>
      <c r="Z28" s="4" t="s">
        <v>10</v>
      </c>
      <c r="AA28" s="9" t="s">
        <v>11</v>
      </c>
      <c r="AB28" s="3" t="s">
        <v>12</v>
      </c>
    </row>
    <row r="29" spans="1:28" x14ac:dyDescent="0.2">
      <c r="A29" s="7"/>
      <c r="D29" s="8"/>
      <c r="E29" s="8"/>
      <c r="F29" s="8"/>
      <c r="H29" s="5" t="s">
        <v>23</v>
      </c>
      <c r="I29" s="5">
        <v>16.489999999999998</v>
      </c>
      <c r="J29" s="8">
        <v>6860</v>
      </c>
      <c r="K29" s="10">
        <v>2097.8593270000001</v>
      </c>
      <c r="L29" s="10">
        <v>349.7004</v>
      </c>
      <c r="M29" s="6">
        <v>19.616792</v>
      </c>
      <c r="N29" s="10">
        <v>879.48717899999997</v>
      </c>
      <c r="O29" s="6">
        <v>7.8</v>
      </c>
      <c r="P29" s="10">
        <v>529.78677900000002</v>
      </c>
      <c r="Q29" s="6">
        <v>25.253684678199999</v>
      </c>
      <c r="S29" s="7">
        <v>43808</v>
      </c>
      <c r="T29" s="5">
        <v>51</v>
      </c>
      <c r="U29" s="8">
        <v>114310.74</v>
      </c>
      <c r="V29" s="10">
        <v>15505.313919</v>
      </c>
      <c r="W29" s="10">
        <v>-18068.400799999999</v>
      </c>
      <c r="X29" s="6">
        <v>-6.3265549999999999</v>
      </c>
      <c r="Y29" s="10">
        <v>-3766.302596</v>
      </c>
      <c r="Z29" s="6">
        <v>-30.350918</v>
      </c>
      <c r="AA29" s="10">
        <v>14302.098204</v>
      </c>
      <c r="AB29" s="6">
        <v>92.239978365300004</v>
      </c>
    </row>
    <row r="30" spans="1:28" x14ac:dyDescent="0.2">
      <c r="A30" s="7"/>
      <c r="D30" s="8"/>
      <c r="E30" s="8"/>
      <c r="F30" s="8"/>
      <c r="H30" s="5" t="s">
        <v>24</v>
      </c>
      <c r="I30" s="5">
        <v>21.1</v>
      </c>
      <c r="J30" s="8">
        <v>3920</v>
      </c>
      <c r="K30" s="10">
        <v>1370.629371</v>
      </c>
      <c r="L30" s="10">
        <v>109.6751</v>
      </c>
      <c r="M30" s="6">
        <v>35.741931999999998</v>
      </c>
      <c r="N30" s="10">
        <v>398.779247</v>
      </c>
      <c r="O30" s="6">
        <v>9.83</v>
      </c>
      <c r="P30" s="10">
        <v>289.10414700000001</v>
      </c>
      <c r="Q30" s="6">
        <v>21.092802576499999</v>
      </c>
      <c r="S30" s="7">
        <v>43809</v>
      </c>
      <c r="T30" s="5">
        <v>51</v>
      </c>
      <c r="U30" s="8">
        <v>114046.48</v>
      </c>
      <c r="V30" s="10">
        <v>15500.486649</v>
      </c>
      <c r="W30" s="10">
        <v>-18068.400799999999</v>
      </c>
      <c r="X30" s="6">
        <v>-6.3119300000000003</v>
      </c>
      <c r="Y30" s="10">
        <v>-3765.5816030000001</v>
      </c>
      <c r="Z30" s="6">
        <v>-30.286550999999999</v>
      </c>
      <c r="AA30" s="10">
        <v>14302.819197000001</v>
      </c>
      <c r="AB30" s="6">
        <v>92.273355800900006</v>
      </c>
    </row>
    <row r="31" spans="1:28" x14ac:dyDescent="0.2">
      <c r="A31" s="7"/>
      <c r="D31" s="8"/>
      <c r="E31" s="8"/>
      <c r="F31" s="8"/>
      <c r="H31" s="5" t="s">
        <v>25</v>
      </c>
      <c r="I31" s="5">
        <v>25.12</v>
      </c>
      <c r="J31" s="8">
        <v>7050</v>
      </c>
      <c r="K31" s="10">
        <v>1203.071672</v>
      </c>
      <c r="L31" s="10">
        <v>426.6336</v>
      </c>
      <c r="M31" s="6">
        <v>16.524718</v>
      </c>
      <c r="N31" s="10">
        <v>597.96437700000001</v>
      </c>
      <c r="O31" s="6">
        <v>11.79</v>
      </c>
      <c r="P31" s="10">
        <v>171.33077700000001</v>
      </c>
      <c r="Q31" s="6">
        <v>14.2411113591</v>
      </c>
      <c r="S31" s="7">
        <v>43810</v>
      </c>
      <c r="T31" s="5">
        <v>51</v>
      </c>
      <c r="U31" s="8">
        <v>113849.53</v>
      </c>
      <c r="V31" s="10">
        <v>15504.864565</v>
      </c>
      <c r="W31" s="10">
        <v>-18068.400799999999</v>
      </c>
      <c r="X31" s="6">
        <v>-6.3010299999999999</v>
      </c>
      <c r="Y31" s="10">
        <v>-3766.7941729999998</v>
      </c>
      <c r="Z31" s="6">
        <v>-30.224516000000001</v>
      </c>
      <c r="AA31" s="10">
        <v>14301.606626999999</v>
      </c>
      <c r="AB31" s="6">
        <v>92.239481144099997</v>
      </c>
    </row>
    <row r="32" spans="1:28" x14ac:dyDescent="0.2">
      <c r="A32" s="7"/>
      <c r="D32" s="8"/>
      <c r="E32" s="8"/>
      <c r="F32" s="8"/>
      <c r="H32" s="5" t="s">
        <v>26</v>
      </c>
      <c r="I32" s="5">
        <v>17.71</v>
      </c>
      <c r="J32" s="8">
        <v>9550</v>
      </c>
      <c r="K32" s="10">
        <v>1176.1083739999999</v>
      </c>
      <c r="L32" s="10">
        <v>-1088.9012</v>
      </c>
      <c r="M32" s="6">
        <v>-8.7703089999999992</v>
      </c>
      <c r="N32" s="10">
        <v>1180.4697160000001</v>
      </c>
      <c r="O32" s="6">
        <v>8.09</v>
      </c>
      <c r="P32" s="10">
        <v>2269.3709159999999</v>
      </c>
      <c r="Q32" s="6">
        <v>192.95593545</v>
      </c>
      <c r="S32" s="7">
        <v>43811</v>
      </c>
      <c r="T32" s="5">
        <v>51</v>
      </c>
      <c r="U32" s="8">
        <v>113916.49</v>
      </c>
      <c r="V32" s="10">
        <v>15506.290337</v>
      </c>
      <c r="W32" s="10">
        <v>-18068.400799999999</v>
      </c>
      <c r="X32" s="6">
        <v>-6.3047360000000001</v>
      </c>
      <c r="Y32" s="10">
        <v>-3766.1056290000001</v>
      </c>
      <c r="Z32" s="6">
        <v>-30.247820999999998</v>
      </c>
      <c r="AA32" s="10">
        <v>14302.295171</v>
      </c>
      <c r="AB32" s="6">
        <v>92.235440326800003</v>
      </c>
    </row>
    <row r="33" spans="1:28" x14ac:dyDescent="0.2">
      <c r="A33" s="7"/>
      <c r="D33" s="8"/>
      <c r="E33" s="8"/>
      <c r="F33" s="8"/>
      <c r="H33" s="5" t="s">
        <v>27</v>
      </c>
      <c r="I33" s="5">
        <v>37.880000000000003</v>
      </c>
      <c r="J33" s="8">
        <v>5070</v>
      </c>
      <c r="K33" s="10">
        <v>868.15068499999995</v>
      </c>
      <c r="L33" s="10">
        <v>317.05860000000001</v>
      </c>
      <c r="M33" s="6">
        <v>15.990735000000001</v>
      </c>
      <c r="N33" s="10">
        <v>349.17355400000002</v>
      </c>
      <c r="O33" s="6">
        <v>14.52</v>
      </c>
      <c r="P33" s="10">
        <v>32.114953999999997</v>
      </c>
      <c r="Q33" s="6">
        <v>3.6992372726</v>
      </c>
      <c r="S33" s="7">
        <v>43812</v>
      </c>
      <c r="T33" s="5">
        <v>51</v>
      </c>
      <c r="U33" s="8">
        <v>114432.2</v>
      </c>
      <c r="V33" s="10">
        <v>15497.124624</v>
      </c>
      <c r="W33" s="10">
        <v>-18068.400799999999</v>
      </c>
      <c r="X33" s="6">
        <v>-6.333278</v>
      </c>
      <c r="Y33" s="10">
        <v>-3765.0790299999999</v>
      </c>
      <c r="Z33" s="6">
        <v>-30.393041</v>
      </c>
      <c r="AA33" s="10">
        <v>14303.32177</v>
      </c>
      <c r="AB33" s="6">
        <v>92.296617068399996</v>
      </c>
    </row>
    <row r="34" spans="1:28" x14ac:dyDescent="0.2">
      <c r="A34" s="7"/>
      <c r="D34" s="8"/>
      <c r="E34" s="8"/>
      <c r="F34" s="8"/>
      <c r="H34" s="5" t="s">
        <v>28</v>
      </c>
      <c r="I34" s="5">
        <v>17.239999999999998</v>
      </c>
      <c r="J34" s="8">
        <v>2440</v>
      </c>
      <c r="K34" s="10">
        <v>762.5</v>
      </c>
      <c r="L34" s="10">
        <v>19.824000000000002</v>
      </c>
      <c r="M34" s="6">
        <v>123.08313200000001</v>
      </c>
      <c r="N34" s="10">
        <v>262.648009</v>
      </c>
      <c r="O34" s="6">
        <v>9.2899999999999991</v>
      </c>
      <c r="P34" s="10">
        <v>242.82400899999999</v>
      </c>
      <c r="Q34" s="6">
        <v>31.845771621200001</v>
      </c>
      <c r="S34" s="7">
        <v>43815</v>
      </c>
      <c r="T34" s="5">
        <v>51</v>
      </c>
      <c r="U34" s="8">
        <v>114872.42</v>
      </c>
      <c r="V34" s="10">
        <v>15508.569111999999</v>
      </c>
      <c r="W34" s="10">
        <v>-18163.852800000001</v>
      </c>
      <c r="X34" s="6">
        <v>-6.3242320000000003</v>
      </c>
      <c r="Y34" s="10">
        <v>-3709.937743</v>
      </c>
      <c r="Z34" s="6">
        <v>-30.963436000000002</v>
      </c>
      <c r="AA34" s="10">
        <v>14453.915057</v>
      </c>
      <c r="AB34" s="6">
        <v>93.199539893600004</v>
      </c>
    </row>
    <row r="35" spans="1:28" x14ac:dyDescent="0.2">
      <c r="A35" s="7"/>
      <c r="D35" s="8"/>
      <c r="E35" s="8"/>
      <c r="F35" s="8"/>
      <c r="H35" s="5" t="s">
        <v>29</v>
      </c>
      <c r="I35" s="5">
        <v>7.91</v>
      </c>
      <c r="J35" s="8">
        <v>3570</v>
      </c>
      <c r="K35" s="10">
        <v>753.16455699999995</v>
      </c>
      <c r="L35" s="10">
        <v>315.714</v>
      </c>
      <c r="M35" s="6">
        <v>11.307703</v>
      </c>
      <c r="N35" s="10">
        <v>371.10187100000002</v>
      </c>
      <c r="O35" s="6">
        <v>9.6199999999999992</v>
      </c>
      <c r="P35" s="10">
        <v>55.387870999999997</v>
      </c>
      <c r="Q35" s="6">
        <v>7.3540198606000002</v>
      </c>
      <c r="S35" s="7">
        <v>43816</v>
      </c>
      <c r="T35" s="5">
        <v>51</v>
      </c>
      <c r="U35" s="8">
        <v>115883.06</v>
      </c>
      <c r="V35" s="10">
        <v>15497.428067999999</v>
      </c>
      <c r="W35" s="10">
        <v>-18163.852800000001</v>
      </c>
      <c r="X35" s="6">
        <v>-6.3798719999999998</v>
      </c>
      <c r="Y35" s="10">
        <v>-3710.3597380000001</v>
      </c>
      <c r="Z35" s="6">
        <v>-31.232298</v>
      </c>
      <c r="AA35" s="10">
        <v>14453.493062</v>
      </c>
      <c r="AB35" s="6">
        <v>93.263817704499999</v>
      </c>
    </row>
    <row r="36" spans="1:28" x14ac:dyDescent="0.2">
      <c r="A36" s="7"/>
      <c r="D36" s="8"/>
      <c r="E36" s="8"/>
      <c r="F36" s="8"/>
      <c r="H36" s="5" t="s">
        <v>30</v>
      </c>
      <c r="I36" s="5">
        <v>6.26</v>
      </c>
      <c r="J36" s="8">
        <v>1790</v>
      </c>
      <c r="K36" s="10">
        <v>691.11969099999999</v>
      </c>
      <c r="L36" s="10">
        <v>136.96799999999999</v>
      </c>
      <c r="M36" s="6">
        <v>13.068746000000001</v>
      </c>
      <c r="N36" s="10">
        <v>217.76155700000001</v>
      </c>
      <c r="O36" s="6">
        <v>8.2200000000000006</v>
      </c>
      <c r="P36" s="10">
        <v>80.793557000000007</v>
      </c>
      <c r="Q36" s="6">
        <v>11.6902409547</v>
      </c>
      <c r="S36" s="7">
        <v>43817</v>
      </c>
      <c r="T36" s="5">
        <v>51</v>
      </c>
      <c r="U36" s="8">
        <v>115961.53</v>
      </c>
      <c r="V36" s="10">
        <v>15496.291867</v>
      </c>
      <c r="W36" s="10">
        <v>-18163.852800000001</v>
      </c>
      <c r="X36" s="6">
        <v>-6.3841919999999996</v>
      </c>
      <c r="Y36" s="10">
        <v>-3710.537808</v>
      </c>
      <c r="Z36" s="6">
        <v>-31.251947000000001</v>
      </c>
      <c r="AA36" s="10">
        <v>14453.314992</v>
      </c>
      <c r="AB36" s="6">
        <v>93.269506771099998</v>
      </c>
    </row>
    <row r="37" spans="1:28" x14ac:dyDescent="0.2">
      <c r="A37" s="7"/>
      <c r="D37" s="8"/>
      <c r="E37" s="8"/>
      <c r="F37" s="8"/>
      <c r="H37" s="5" t="s">
        <v>31</v>
      </c>
      <c r="I37" s="5">
        <v>22.58</v>
      </c>
      <c r="J37" s="8">
        <v>2040</v>
      </c>
      <c r="K37" s="10">
        <v>675.49668899999995</v>
      </c>
      <c r="L37" s="10">
        <v>207.13050000000001</v>
      </c>
      <c r="M37" s="6">
        <v>9.8488629999999997</v>
      </c>
      <c r="N37" s="10">
        <v>192.999054</v>
      </c>
      <c r="O37" s="6">
        <v>10.57</v>
      </c>
      <c r="P37" s="10">
        <v>-14.131446</v>
      </c>
      <c r="Q37" s="6">
        <v>-2.0920081932999999</v>
      </c>
      <c r="S37" s="7">
        <v>43818</v>
      </c>
      <c r="T37" s="5">
        <v>51</v>
      </c>
      <c r="U37" s="8">
        <v>116226.83</v>
      </c>
      <c r="V37" s="10">
        <v>15496.022019</v>
      </c>
      <c r="W37" s="10">
        <v>-18163.852800000001</v>
      </c>
      <c r="X37" s="6">
        <v>-6.3987980000000002</v>
      </c>
      <c r="Y37" s="10">
        <v>-3711.339469</v>
      </c>
      <c r="Z37" s="6">
        <v>-31.316680000000002</v>
      </c>
      <c r="AA37" s="10">
        <v>14452.513331</v>
      </c>
      <c r="AB37" s="6">
        <v>93.265957632400003</v>
      </c>
    </row>
    <row r="38" spans="1:28" x14ac:dyDescent="0.2">
      <c r="A38" s="7"/>
      <c r="D38" s="8"/>
      <c r="E38" s="8"/>
      <c r="F38" s="8"/>
      <c r="H38" s="5" t="s">
        <v>32</v>
      </c>
      <c r="I38" s="5">
        <v>16.649999999999999</v>
      </c>
      <c r="J38" s="8">
        <v>1900</v>
      </c>
      <c r="K38" s="10">
        <v>547.550432</v>
      </c>
      <c r="L38" s="10">
        <v>98.340999999999994</v>
      </c>
      <c r="M38" s="6">
        <v>19.320527999999999</v>
      </c>
      <c r="N38" s="10">
        <v>196.483971</v>
      </c>
      <c r="O38" s="6">
        <v>9.67</v>
      </c>
      <c r="P38" s="10">
        <v>98.142971000000003</v>
      </c>
      <c r="Q38" s="6">
        <v>17.9240057644</v>
      </c>
      <c r="S38" s="7">
        <v>43819</v>
      </c>
      <c r="T38" s="5">
        <v>51</v>
      </c>
      <c r="U38" s="8">
        <v>116541.37</v>
      </c>
      <c r="V38" s="10">
        <v>15500.397835</v>
      </c>
      <c r="W38" s="10">
        <v>-18163.852800000001</v>
      </c>
      <c r="X38" s="6">
        <v>-6.4161149999999996</v>
      </c>
      <c r="Y38" s="10">
        <v>-3708.8494810000002</v>
      </c>
      <c r="Z38" s="6">
        <v>-31.422512999999999</v>
      </c>
      <c r="AA38" s="10">
        <v>14455.003318999999</v>
      </c>
      <c r="AB38" s="6">
        <v>93.255692356799997</v>
      </c>
    </row>
    <row r="39" spans="1:28" x14ac:dyDescent="0.2">
      <c r="A39" s="7"/>
      <c r="D39" s="8"/>
      <c r="E39" s="8"/>
      <c r="F39" s="8"/>
      <c r="H39" s="5" t="s">
        <v>33</v>
      </c>
      <c r="I39" s="5">
        <v>14.61</v>
      </c>
      <c r="J39" s="8">
        <v>1580</v>
      </c>
      <c r="K39" s="10">
        <v>542.95532600000001</v>
      </c>
      <c r="L39" s="10">
        <v>150.1756</v>
      </c>
      <c r="M39" s="6">
        <v>10.521017000000001</v>
      </c>
      <c r="N39" s="10">
        <v>145.75645800000001</v>
      </c>
      <c r="O39" s="6">
        <v>10.84</v>
      </c>
      <c r="P39" s="10">
        <v>-4.4191419999999999</v>
      </c>
      <c r="Q39" s="6">
        <v>-0.81390534729999997</v>
      </c>
      <c r="S39" s="7"/>
      <c r="U39" s="8"/>
      <c r="V39" s="10"/>
      <c r="W39" s="10"/>
      <c r="X39" s="6"/>
      <c r="Y39" s="10"/>
      <c r="Z39" s="6"/>
      <c r="AA39" s="10"/>
      <c r="AB39" s="6"/>
    </row>
    <row r="40" spans="1:28" x14ac:dyDescent="0.2">
      <c r="A40" s="7"/>
      <c r="D40" s="8"/>
      <c r="E40" s="8"/>
      <c r="F40" s="8"/>
      <c r="H40" s="5" t="s">
        <v>34</v>
      </c>
      <c r="I40" s="5">
        <v>15</v>
      </c>
      <c r="J40" s="8">
        <v>4090</v>
      </c>
      <c r="K40" s="10">
        <v>536.745407</v>
      </c>
      <c r="L40" s="10">
        <v>-518.51</v>
      </c>
      <c r="M40" s="6">
        <v>-7.8879869999999999</v>
      </c>
      <c r="N40" s="10">
        <v>429.621849</v>
      </c>
      <c r="O40" s="6">
        <v>9.52</v>
      </c>
      <c r="P40" s="10">
        <v>948.13184899999999</v>
      </c>
      <c r="Q40" s="6">
        <v>176.6446133837</v>
      </c>
      <c r="S40" s="7"/>
      <c r="U40" s="8"/>
      <c r="V40" s="10"/>
      <c r="W40" s="10"/>
      <c r="X40" s="6"/>
      <c r="Y40" s="10"/>
      <c r="Z40" s="6"/>
      <c r="AA40" s="10"/>
      <c r="AB40" s="6"/>
    </row>
    <row r="41" spans="1:28" x14ac:dyDescent="0.2">
      <c r="A41" s="7"/>
      <c r="D41" s="8"/>
      <c r="E41" s="8"/>
      <c r="F41" s="8"/>
      <c r="H41" s="5" t="s">
        <v>35</v>
      </c>
      <c r="I41" s="5">
        <v>17.96</v>
      </c>
      <c r="J41" s="8">
        <v>2160</v>
      </c>
      <c r="K41" s="10">
        <v>483.22147699999999</v>
      </c>
      <c r="L41" s="10">
        <v>122.4102</v>
      </c>
      <c r="M41" s="6">
        <v>17.645588</v>
      </c>
      <c r="N41" s="10">
        <v>199.814986</v>
      </c>
      <c r="O41" s="6">
        <v>10.81</v>
      </c>
      <c r="P41" s="10">
        <v>77.404786000000001</v>
      </c>
      <c r="Q41" s="6">
        <v>16.018490461799999</v>
      </c>
      <c r="S41" s="7"/>
      <c r="U41" s="8"/>
      <c r="V41" s="10"/>
      <c r="W41" s="10"/>
      <c r="X41" s="6"/>
      <c r="Y41" s="10"/>
      <c r="Z41" s="6"/>
      <c r="AA41" s="10"/>
      <c r="AB41" s="6"/>
    </row>
    <row r="42" spans="1:28" x14ac:dyDescent="0.2">
      <c r="A42" s="7"/>
      <c r="D42" s="8"/>
      <c r="E42" s="8"/>
      <c r="F42" s="8"/>
      <c r="H42" s="5" t="s">
        <v>36</v>
      </c>
      <c r="I42" s="5">
        <v>18.77</v>
      </c>
      <c r="J42" s="8">
        <v>2880</v>
      </c>
      <c r="K42" s="10">
        <v>472.90640400000001</v>
      </c>
      <c r="L42" s="10">
        <v>200.8099</v>
      </c>
      <c r="M42" s="6">
        <v>14.341922</v>
      </c>
      <c r="N42" s="10">
        <v>269.66292099999998</v>
      </c>
      <c r="O42" s="6">
        <v>10.68</v>
      </c>
      <c r="P42" s="10">
        <v>68.853020999999998</v>
      </c>
      <c r="Q42" s="6">
        <v>14.559545139300001</v>
      </c>
      <c r="S42" s="7"/>
      <c r="U42" s="8"/>
      <c r="V42" s="10"/>
      <c r="W42" s="10"/>
      <c r="X42" s="6"/>
      <c r="Y42" s="10"/>
      <c r="Z42" s="6"/>
      <c r="AA42" s="10"/>
      <c r="AB42" s="6"/>
    </row>
    <row r="43" spans="1:28" x14ac:dyDescent="0.2">
      <c r="A43" s="7"/>
      <c r="D43" s="8"/>
      <c r="E43" s="8"/>
      <c r="F43" s="8"/>
      <c r="H43" s="5" t="s">
        <v>37</v>
      </c>
      <c r="I43" s="5">
        <v>20.61</v>
      </c>
      <c r="J43" s="8">
        <v>1520</v>
      </c>
      <c r="K43" s="10">
        <v>329.71800400000001</v>
      </c>
      <c r="L43" s="10">
        <v>126.24930000000001</v>
      </c>
      <c r="M43" s="6">
        <v>12.039671</v>
      </c>
      <c r="N43" s="10">
        <v>128.813559</v>
      </c>
      <c r="O43" s="6">
        <v>11.8</v>
      </c>
      <c r="P43" s="10">
        <v>2.5642589999999998</v>
      </c>
      <c r="Q43" s="6">
        <v>0.77771286019999997</v>
      </c>
      <c r="S43" s="7"/>
      <c r="U43" s="8"/>
      <c r="V43" s="10"/>
      <c r="W43" s="10"/>
      <c r="X43" s="6"/>
      <c r="Y43" s="10"/>
      <c r="Z43" s="6"/>
      <c r="AA43" s="10"/>
      <c r="AB43" s="6"/>
    </row>
    <row r="44" spans="1:28" x14ac:dyDescent="0.2">
      <c r="A44" s="7"/>
      <c r="D44" s="8"/>
      <c r="E44" s="8"/>
      <c r="F44" s="8"/>
      <c r="H44" s="5" t="s">
        <v>38</v>
      </c>
      <c r="I44" s="5">
        <v>7.88</v>
      </c>
      <c r="J44" s="8">
        <v>749.23</v>
      </c>
      <c r="K44" s="10">
        <v>321.55793999999997</v>
      </c>
      <c r="L44" s="10">
        <v>-87.473600000000005</v>
      </c>
      <c r="M44" s="6">
        <v>-8.565213</v>
      </c>
      <c r="N44" s="10">
        <v>41.371065999999999</v>
      </c>
      <c r="O44" s="6">
        <v>18.11</v>
      </c>
      <c r="P44" s="10">
        <v>128.84466599999999</v>
      </c>
      <c r="Q44" s="6">
        <v>40.068880197399999</v>
      </c>
      <c r="S44" s="7"/>
      <c r="U44" s="8"/>
      <c r="V44" s="10"/>
      <c r="W44" s="10"/>
      <c r="X44" s="6"/>
      <c r="Y44" s="10"/>
      <c r="Z44" s="6"/>
      <c r="AA44" s="10"/>
      <c r="AB44" s="6"/>
    </row>
    <row r="45" spans="1:28" x14ac:dyDescent="0.2">
      <c r="A45" s="7"/>
      <c r="D45" s="8"/>
      <c r="E45" s="8"/>
      <c r="F45" s="8"/>
      <c r="H45" s="5" t="s">
        <v>39</v>
      </c>
      <c r="I45" s="5">
        <v>20.65</v>
      </c>
      <c r="J45" s="8">
        <v>1180</v>
      </c>
      <c r="K45" s="10">
        <v>267.57369599999998</v>
      </c>
      <c r="L45" s="10">
        <v>84.493200000000002</v>
      </c>
      <c r="M45" s="6">
        <v>13.965621000000001</v>
      </c>
      <c r="N45" s="10">
        <v>99.076406000000006</v>
      </c>
      <c r="O45" s="6">
        <v>11.91</v>
      </c>
      <c r="P45" s="10">
        <v>14.583206000000001</v>
      </c>
      <c r="Q45" s="6">
        <v>5.4501644187</v>
      </c>
      <c r="S45" s="7"/>
      <c r="U45" s="8"/>
      <c r="V45" s="10"/>
      <c r="W45" s="10"/>
      <c r="X45" s="6"/>
      <c r="Y45" s="10"/>
      <c r="Z45" s="6"/>
      <c r="AA45" s="10"/>
      <c r="AB45" s="6"/>
    </row>
    <row r="46" spans="1:28" x14ac:dyDescent="0.2">
      <c r="A46" s="7"/>
      <c r="D46" s="8"/>
      <c r="E46" s="8"/>
      <c r="F46" s="8"/>
      <c r="H46" s="5" t="s">
        <v>40</v>
      </c>
      <c r="I46" s="5">
        <v>18.73</v>
      </c>
      <c r="J46" s="8">
        <v>1020</v>
      </c>
      <c r="K46" s="10">
        <v>235.02304100000001</v>
      </c>
      <c r="L46" s="10">
        <v>74.733500000000006</v>
      </c>
      <c r="M46" s="6">
        <v>13.648498</v>
      </c>
      <c r="N46" s="10">
        <v>83.743842000000001</v>
      </c>
      <c r="O46" s="6">
        <v>12.18</v>
      </c>
      <c r="P46" s="10">
        <v>9.0103419999999996</v>
      </c>
      <c r="Q46" s="6">
        <v>3.8338123394000001</v>
      </c>
      <c r="S46" s="7"/>
      <c r="U46" s="8"/>
      <c r="V46" s="10"/>
      <c r="W46" s="10"/>
      <c r="X46" s="6"/>
      <c r="Y46" s="10"/>
      <c r="Z46" s="6"/>
      <c r="AA46" s="10"/>
      <c r="AB46" s="6"/>
    </row>
    <row r="47" spans="1:28" x14ac:dyDescent="0.2">
      <c r="A47" s="7"/>
      <c r="D47" s="8"/>
      <c r="E47" s="8"/>
      <c r="F47" s="8"/>
      <c r="H47" s="5" t="s">
        <v>41</v>
      </c>
      <c r="I47" s="5">
        <v>10.65</v>
      </c>
      <c r="J47" s="8">
        <v>567.42999999999995</v>
      </c>
      <c r="K47" s="10">
        <v>226.06772900000001</v>
      </c>
      <c r="L47" s="10">
        <v>41.025599999999997</v>
      </c>
      <c r="M47" s="6">
        <v>13.83112</v>
      </c>
      <c r="N47" s="10">
        <v>65.296892999999997</v>
      </c>
      <c r="O47" s="6">
        <v>8.69</v>
      </c>
      <c r="P47" s="10">
        <v>24.271293</v>
      </c>
      <c r="Q47" s="6">
        <v>10.736292649499999</v>
      </c>
      <c r="S47" s="7"/>
      <c r="U47" s="8"/>
      <c r="V47" s="10"/>
      <c r="W47" s="10"/>
      <c r="X47" s="6"/>
      <c r="Y47" s="10"/>
      <c r="Z47" s="6"/>
      <c r="AA47" s="10"/>
      <c r="AB47" s="6"/>
    </row>
    <row r="48" spans="1:28" x14ac:dyDescent="0.2">
      <c r="A48" s="7"/>
      <c r="D48" s="8"/>
      <c r="E48" s="8"/>
      <c r="F48" s="8"/>
      <c r="H48" s="5" t="s">
        <v>42</v>
      </c>
      <c r="I48" s="5">
        <v>15.49</v>
      </c>
      <c r="J48" s="8">
        <v>791.54</v>
      </c>
      <c r="K48" s="10">
        <v>219.87222199999999</v>
      </c>
      <c r="L48" s="10">
        <v>85.847999999999999</v>
      </c>
      <c r="M48" s="6">
        <v>9.2202500000000001</v>
      </c>
      <c r="N48" s="10">
        <v>85.850324999999998</v>
      </c>
      <c r="O48" s="6">
        <v>9.2200000000000006</v>
      </c>
      <c r="P48" s="10">
        <v>2.3249999999999998E-3</v>
      </c>
      <c r="Q48" s="6">
        <v>1.0576050000000001E-3</v>
      </c>
      <c r="S48" s="7"/>
      <c r="U48" s="8"/>
      <c r="V48" s="10"/>
      <c r="W48" s="10"/>
      <c r="X48" s="6"/>
      <c r="Y48" s="10"/>
      <c r="Z48" s="6"/>
      <c r="AA48" s="10"/>
      <c r="AB48" s="6"/>
    </row>
    <row r="49" spans="1:28" x14ac:dyDescent="0.2">
      <c r="A49" s="7"/>
      <c r="D49" s="8"/>
      <c r="E49" s="8"/>
      <c r="F49" s="8"/>
      <c r="H49" s="5" t="s">
        <v>43</v>
      </c>
      <c r="I49" s="5">
        <v>3.67</v>
      </c>
      <c r="J49" s="8">
        <v>364.76</v>
      </c>
      <c r="K49" s="10">
        <v>187.05641</v>
      </c>
      <c r="L49" s="10">
        <v>-131.19479999999999</v>
      </c>
      <c r="M49" s="6">
        <v>-2.7802929999999999</v>
      </c>
      <c r="N49" s="10">
        <v>45.824120999999998</v>
      </c>
      <c r="O49" s="6">
        <v>7.96</v>
      </c>
      <c r="P49" s="10">
        <v>177.01892100000001</v>
      </c>
      <c r="Q49" s="6">
        <v>94.633977183900001</v>
      </c>
      <c r="S49" s="7"/>
      <c r="U49" s="8"/>
      <c r="V49" s="10"/>
      <c r="W49" s="10"/>
      <c r="X49" s="6"/>
      <c r="Y49" s="10"/>
      <c r="Z49" s="6"/>
      <c r="AA49" s="10"/>
      <c r="AB49" s="6"/>
    </row>
    <row r="50" spans="1:28" x14ac:dyDescent="0.2">
      <c r="A50" s="7"/>
      <c r="D50" s="8"/>
      <c r="E50" s="8"/>
      <c r="F50" s="8"/>
      <c r="H50" s="5" t="s">
        <v>44</v>
      </c>
      <c r="I50" s="5">
        <v>25.13</v>
      </c>
      <c r="J50" s="8">
        <v>3550</v>
      </c>
      <c r="K50" s="10">
        <v>171.16682700000001</v>
      </c>
      <c r="L50" s="10">
        <v>69.197800000000001</v>
      </c>
      <c r="M50" s="6">
        <v>51.302208999999998</v>
      </c>
      <c r="N50" s="10">
        <v>69.197800000000001</v>
      </c>
      <c r="O50" s="6">
        <v>51.302208999999998</v>
      </c>
      <c r="P50" s="10">
        <v>0</v>
      </c>
      <c r="Q50" s="6">
        <v>0</v>
      </c>
      <c r="S50" s="7"/>
      <c r="U50" s="8"/>
      <c r="V50" s="10"/>
      <c r="W50" s="10"/>
      <c r="X50" s="6"/>
      <c r="Y50" s="10"/>
      <c r="Z50" s="6"/>
      <c r="AA50" s="10"/>
      <c r="AB50" s="6"/>
    </row>
    <row r="51" spans="1:28" x14ac:dyDescent="0.2">
      <c r="A51" s="7"/>
      <c r="D51" s="8"/>
      <c r="E51" s="8"/>
      <c r="F51" s="8"/>
      <c r="H51" s="5" t="s">
        <v>45</v>
      </c>
      <c r="I51" s="5">
        <v>25.13</v>
      </c>
      <c r="J51" s="8">
        <v>3550</v>
      </c>
      <c r="K51" s="10">
        <v>171.16682700000001</v>
      </c>
      <c r="L51" s="10">
        <v>69.197800000000001</v>
      </c>
      <c r="M51" s="6">
        <v>51.302208999999998</v>
      </c>
      <c r="N51" s="10">
        <v>69.197800000000001</v>
      </c>
      <c r="O51" s="6">
        <v>51.302208999999998</v>
      </c>
      <c r="P51" s="10">
        <v>0</v>
      </c>
      <c r="Q51" s="6">
        <v>0</v>
      </c>
      <c r="S51" s="7"/>
      <c r="U51" s="8"/>
      <c r="V51" s="10"/>
      <c r="W51" s="10"/>
      <c r="X51" s="6"/>
      <c r="Y51" s="10"/>
      <c r="Z51" s="6"/>
      <c r="AA51" s="10"/>
      <c r="AB51" s="6"/>
    </row>
    <row r="52" spans="1:28" x14ac:dyDescent="0.2">
      <c r="A52" s="7"/>
      <c r="D52" s="8"/>
      <c r="E52" s="8"/>
      <c r="F52" s="8"/>
      <c r="H52" s="5" t="s">
        <v>46</v>
      </c>
      <c r="I52" s="5">
        <v>25.08</v>
      </c>
      <c r="J52" s="8">
        <v>3540</v>
      </c>
      <c r="K52" s="10">
        <v>171.01449299999999</v>
      </c>
      <c r="L52" s="10">
        <v>69.197800000000001</v>
      </c>
      <c r="M52" s="6">
        <v>51.157696000000001</v>
      </c>
      <c r="N52" s="10">
        <v>69.197800000000001</v>
      </c>
      <c r="O52" s="6">
        <v>51.157696000000001</v>
      </c>
      <c r="P52" s="10">
        <v>0</v>
      </c>
      <c r="Q52" s="6">
        <v>0</v>
      </c>
      <c r="S52" s="7"/>
      <c r="U52" s="8"/>
      <c r="V52" s="10"/>
      <c r="W52" s="10"/>
      <c r="X52" s="6"/>
      <c r="Y52" s="10"/>
      <c r="Z52" s="6"/>
      <c r="AA52" s="10"/>
      <c r="AB52" s="6"/>
    </row>
    <row r="53" spans="1:28" x14ac:dyDescent="0.2">
      <c r="A53" s="7"/>
      <c r="D53" s="8"/>
      <c r="E53" s="8"/>
      <c r="F53" s="8"/>
      <c r="H53" s="5" t="s">
        <v>47</v>
      </c>
      <c r="I53" s="5">
        <v>15.81</v>
      </c>
      <c r="J53" s="8">
        <v>519.66999999999996</v>
      </c>
      <c r="K53" s="10">
        <v>164.45253199999999</v>
      </c>
      <c r="L53" s="10">
        <v>1.9722</v>
      </c>
      <c r="M53" s="6">
        <v>263.49761699999999</v>
      </c>
      <c r="N53" s="10">
        <v>58.258969</v>
      </c>
      <c r="O53" s="6">
        <v>8.92</v>
      </c>
      <c r="P53" s="10">
        <v>56.286769</v>
      </c>
      <c r="Q53" s="6">
        <v>34.226757135699998</v>
      </c>
      <c r="S53" s="7"/>
      <c r="U53" s="8"/>
      <c r="V53" s="10"/>
      <c r="W53" s="10"/>
      <c r="X53" s="6"/>
      <c r="Y53" s="10"/>
      <c r="Z53" s="6"/>
      <c r="AA53" s="10"/>
      <c r="AB53" s="6"/>
    </row>
    <row r="54" spans="1:28" x14ac:dyDescent="0.2">
      <c r="A54" s="7"/>
      <c r="D54" s="8"/>
      <c r="E54" s="8"/>
      <c r="F54" s="8"/>
      <c r="H54" s="5" t="s">
        <v>48</v>
      </c>
      <c r="I54" s="5">
        <v>16.940000000000001</v>
      </c>
      <c r="J54" s="8">
        <v>387.25</v>
      </c>
      <c r="K54" s="10">
        <v>160.02066099999999</v>
      </c>
      <c r="L54" s="10">
        <v>-298.78019999999998</v>
      </c>
      <c r="M54" s="6">
        <v>-1.296103</v>
      </c>
      <c r="N54" s="10">
        <v>44.460389999999997</v>
      </c>
      <c r="O54" s="6">
        <v>8.7100000000000009</v>
      </c>
      <c r="P54" s="10">
        <v>343.24059</v>
      </c>
      <c r="Q54" s="6">
        <v>214.4976704096</v>
      </c>
      <c r="S54" s="7"/>
      <c r="U54" s="8"/>
      <c r="V54" s="10"/>
      <c r="W54" s="10"/>
      <c r="X54" s="6"/>
      <c r="Y54" s="10"/>
      <c r="Z54" s="6"/>
      <c r="AA54" s="10"/>
      <c r="AB54" s="6"/>
    </row>
    <row r="55" spans="1:28" x14ac:dyDescent="0.2">
      <c r="A55" s="7"/>
      <c r="D55" s="8"/>
      <c r="E55" s="8"/>
      <c r="F55" s="8"/>
      <c r="H55" s="5" t="s">
        <v>49</v>
      </c>
      <c r="I55" s="5">
        <v>11.95</v>
      </c>
      <c r="J55" s="8">
        <v>379.65</v>
      </c>
      <c r="K55" s="10">
        <v>146.01923099999999</v>
      </c>
      <c r="L55" s="10">
        <v>29.546099999999999</v>
      </c>
      <c r="M55" s="6">
        <v>12.849411999999999</v>
      </c>
      <c r="N55" s="10">
        <v>38.582317000000003</v>
      </c>
      <c r="O55" s="6">
        <v>9.84</v>
      </c>
      <c r="P55" s="10">
        <v>9.0362170000000006</v>
      </c>
      <c r="Q55" s="6">
        <v>6.1883746582999999</v>
      </c>
      <c r="S55" s="7"/>
      <c r="U55" s="8"/>
      <c r="V55" s="10"/>
      <c r="W55" s="10"/>
      <c r="X55" s="6"/>
      <c r="Y55" s="10"/>
      <c r="Z55" s="6"/>
      <c r="AA55" s="10"/>
      <c r="AB55" s="6"/>
    </row>
    <row r="56" spans="1:28" x14ac:dyDescent="0.2">
      <c r="A56" s="7"/>
      <c r="D56" s="8"/>
      <c r="E56" s="8"/>
      <c r="F56" s="8"/>
      <c r="H56" s="5" t="s">
        <v>50</v>
      </c>
      <c r="I56" s="5">
        <v>16.18</v>
      </c>
      <c r="J56" s="8">
        <v>464.69</v>
      </c>
      <c r="K56" s="10">
        <v>133.916427</v>
      </c>
      <c r="L56" s="10">
        <v>37.335999999999999</v>
      </c>
      <c r="M56" s="6">
        <v>12.446165000000001</v>
      </c>
      <c r="N56" s="10">
        <v>39.717094000000003</v>
      </c>
      <c r="O56" s="6">
        <v>11.7</v>
      </c>
      <c r="P56" s="10">
        <v>2.381094</v>
      </c>
      <c r="Q56" s="6">
        <v>1.7780447694999999</v>
      </c>
      <c r="S56" s="7"/>
      <c r="U56" s="8"/>
      <c r="V56" s="10"/>
      <c r="W56" s="10"/>
      <c r="X56" s="6"/>
      <c r="Y56" s="10"/>
      <c r="Z56" s="6"/>
      <c r="AA56" s="10"/>
      <c r="AB56" s="6"/>
    </row>
    <row r="57" spans="1:28" x14ac:dyDescent="0.2">
      <c r="A57" s="7"/>
      <c r="D57" s="8"/>
      <c r="E57" s="8"/>
      <c r="F57" s="8"/>
      <c r="H57" s="5" t="s">
        <v>51</v>
      </c>
      <c r="I57" s="5">
        <v>14.93</v>
      </c>
      <c r="J57" s="8">
        <v>312.48</v>
      </c>
      <c r="K57" s="10">
        <v>126.510121</v>
      </c>
      <c r="L57" s="10">
        <v>26.581099999999999</v>
      </c>
      <c r="M57" s="6">
        <v>11.755720999999999</v>
      </c>
      <c r="N57" s="10">
        <v>34.300767999999998</v>
      </c>
      <c r="O57" s="6">
        <v>9.11</v>
      </c>
      <c r="P57" s="10">
        <v>7.7196680000000004</v>
      </c>
      <c r="Q57" s="6">
        <v>6.1020164217000001</v>
      </c>
      <c r="S57" s="7"/>
      <c r="U57" s="8"/>
      <c r="V57" s="10"/>
      <c r="W57" s="10"/>
      <c r="X57" s="6"/>
      <c r="Y57" s="10"/>
      <c r="Z57" s="6"/>
      <c r="AA57" s="10"/>
      <c r="AB57" s="6"/>
    </row>
    <row r="58" spans="1:28" x14ac:dyDescent="0.2">
      <c r="A58" s="7"/>
      <c r="D58" s="8"/>
      <c r="E58" s="8"/>
      <c r="F58" s="8"/>
      <c r="H58" s="5" t="s">
        <v>52</v>
      </c>
      <c r="I58" s="5">
        <v>5.86</v>
      </c>
      <c r="J58" s="8">
        <v>365.08</v>
      </c>
      <c r="K58" s="10">
        <v>73.162324999999996</v>
      </c>
      <c r="L58" s="10">
        <v>-23.050999999999998</v>
      </c>
      <c r="M58" s="6">
        <v>-15.837925</v>
      </c>
      <c r="N58" s="10">
        <v>51.711047999999998</v>
      </c>
      <c r="O58" s="6">
        <v>7.06</v>
      </c>
      <c r="P58" s="10">
        <v>74.762047999999993</v>
      </c>
      <c r="Q58" s="6">
        <v>102.1865400218</v>
      </c>
      <c r="S58" s="7"/>
      <c r="U58" s="8"/>
      <c r="V58" s="10"/>
      <c r="W58" s="10"/>
      <c r="X58" s="6"/>
      <c r="Y58" s="10"/>
      <c r="Z58" s="6"/>
      <c r="AA58" s="10"/>
      <c r="AB58" s="6"/>
    </row>
    <row r="59" spans="1:28" x14ac:dyDescent="0.2">
      <c r="A59" s="7"/>
      <c r="D59" s="8"/>
      <c r="E59" s="8"/>
      <c r="F59" s="8"/>
      <c r="H59" s="5" t="s">
        <v>53</v>
      </c>
      <c r="I59" s="5">
        <v>12.44</v>
      </c>
      <c r="J59" s="8">
        <v>1630</v>
      </c>
      <c r="K59" s="10">
        <v>49.604382000000001</v>
      </c>
      <c r="L59" s="10">
        <v>3.9306000000000001</v>
      </c>
      <c r="M59" s="6">
        <v>414.69495799999999</v>
      </c>
      <c r="N59" s="10">
        <v>157.18418500000001</v>
      </c>
      <c r="O59" s="6">
        <v>10.37</v>
      </c>
      <c r="P59" s="10">
        <v>153.25358499999999</v>
      </c>
      <c r="Q59" s="6">
        <v>308.95170601299998</v>
      </c>
      <c r="S59" s="7"/>
      <c r="U59" s="8"/>
      <c r="V59" s="10"/>
      <c r="W59" s="10"/>
      <c r="X59" s="6"/>
      <c r="Y59" s="10"/>
      <c r="Z59" s="6"/>
      <c r="AA59" s="10"/>
      <c r="AB59" s="6"/>
    </row>
    <row r="60" spans="1:28" x14ac:dyDescent="0.2">
      <c r="A60" s="7"/>
      <c r="D60" s="8"/>
      <c r="E60" s="8"/>
      <c r="F60" s="8"/>
      <c r="H60" s="5" t="s">
        <v>54</v>
      </c>
      <c r="I60" s="5">
        <v>11.38</v>
      </c>
      <c r="J60" s="8">
        <v>141.34</v>
      </c>
      <c r="K60" s="10">
        <v>49.076388999999999</v>
      </c>
      <c r="L60" s="10">
        <v>2.6082000000000001</v>
      </c>
      <c r="M60" s="6">
        <v>54.190629999999999</v>
      </c>
      <c r="N60" s="10">
        <v>13.642856999999999</v>
      </c>
      <c r="O60" s="6">
        <v>10.36</v>
      </c>
      <c r="P60" s="10">
        <v>11.034656999999999</v>
      </c>
      <c r="Q60" s="6">
        <v>22.484655845100001</v>
      </c>
      <c r="S60" s="7"/>
      <c r="U60" s="8"/>
      <c r="V60" s="10"/>
      <c r="W60" s="10"/>
      <c r="X60" s="6"/>
      <c r="Y60" s="10"/>
      <c r="Z60" s="6"/>
      <c r="AA60" s="10"/>
      <c r="AB60" s="6"/>
    </row>
    <row r="61" spans="1:28" x14ac:dyDescent="0.2">
      <c r="A61" s="7"/>
      <c r="D61" s="8"/>
      <c r="E61" s="8"/>
      <c r="F61" s="8"/>
      <c r="H61" s="5" t="s">
        <v>55</v>
      </c>
      <c r="I61" s="5">
        <v>5.67</v>
      </c>
      <c r="J61" s="8">
        <v>208.43</v>
      </c>
      <c r="K61" s="10">
        <v>42.623722000000001</v>
      </c>
      <c r="L61" s="10">
        <v>-45.95</v>
      </c>
      <c r="M61" s="6">
        <v>-4.5360170000000002</v>
      </c>
      <c r="N61" s="10">
        <v>32.465732000000003</v>
      </c>
      <c r="O61" s="6">
        <v>6.42</v>
      </c>
      <c r="P61" s="10">
        <v>78.415732000000006</v>
      </c>
      <c r="Q61" s="6">
        <v>183.97204332699999</v>
      </c>
      <c r="S61" s="7"/>
      <c r="U61" s="8"/>
      <c r="V61" s="10"/>
      <c r="W61" s="10"/>
      <c r="X61" s="6"/>
      <c r="Y61" s="10"/>
      <c r="Z61" s="6"/>
      <c r="AA61" s="10"/>
      <c r="AB61" s="6"/>
    </row>
    <row r="62" spans="1:28" x14ac:dyDescent="0.2">
      <c r="A62" s="7"/>
      <c r="D62" s="8"/>
      <c r="E62" s="8"/>
      <c r="F62" s="8"/>
      <c r="H62" s="5" t="s">
        <v>56</v>
      </c>
      <c r="I62" s="5">
        <v>3.33</v>
      </c>
      <c r="J62" s="8">
        <v>78.59</v>
      </c>
      <c r="K62" s="10">
        <v>39.492462000000003</v>
      </c>
      <c r="L62" s="10">
        <v>0.94399999999999995</v>
      </c>
      <c r="M62" s="6">
        <v>83.252118999999993</v>
      </c>
      <c r="N62" s="10">
        <v>9.4459129999999991</v>
      </c>
      <c r="O62" s="6">
        <v>8.32</v>
      </c>
      <c r="P62" s="10">
        <v>8.5019130000000001</v>
      </c>
      <c r="Q62" s="6">
        <v>21.5279396723</v>
      </c>
      <c r="S62" s="7"/>
      <c r="U62" s="8"/>
      <c r="V62" s="10"/>
      <c r="W62" s="10"/>
      <c r="X62" s="6"/>
      <c r="Y62" s="10"/>
      <c r="Z62" s="6"/>
      <c r="AA62" s="10"/>
      <c r="AB62" s="6"/>
    </row>
    <row r="63" spans="1:28" x14ac:dyDescent="0.2">
      <c r="A63" s="7"/>
      <c r="D63" s="8"/>
      <c r="E63" s="8"/>
      <c r="F63" s="8"/>
      <c r="H63" s="5" t="s">
        <v>57</v>
      </c>
      <c r="I63" s="5">
        <v>4.9400000000000004</v>
      </c>
      <c r="J63" s="8">
        <v>41.3</v>
      </c>
      <c r="K63" s="10">
        <v>13.720929999999999</v>
      </c>
      <c r="L63" s="10">
        <v>5.5175999999999998</v>
      </c>
      <c r="M63" s="6">
        <v>7.4851380000000001</v>
      </c>
      <c r="N63" s="10">
        <v>5.6730770000000001</v>
      </c>
      <c r="O63" s="6">
        <v>7.28</v>
      </c>
      <c r="P63" s="10">
        <v>0.155477</v>
      </c>
      <c r="Q63" s="6">
        <v>1.133136897</v>
      </c>
      <c r="S63" s="7"/>
      <c r="U63" s="8"/>
      <c r="V63" s="10"/>
      <c r="W63" s="10"/>
      <c r="X63" s="6"/>
      <c r="Y63" s="10"/>
      <c r="Z63" s="6"/>
      <c r="AA63" s="10"/>
      <c r="AB63" s="6"/>
    </row>
    <row r="64" spans="1:28" x14ac:dyDescent="0.2">
      <c r="A64" s="7"/>
      <c r="D64" s="8"/>
      <c r="E64" s="8"/>
      <c r="F64" s="8"/>
      <c r="H64" s="5" t="s">
        <v>58</v>
      </c>
      <c r="I64" s="5">
        <v>4.33</v>
      </c>
      <c r="J64" s="8">
        <v>94.52</v>
      </c>
      <c r="K64" s="10">
        <v>12.602667</v>
      </c>
      <c r="L64" s="10">
        <v>8.7319999999999993</v>
      </c>
      <c r="M64" s="6">
        <v>10.824553</v>
      </c>
      <c r="N64" s="10">
        <v>10.364034999999999</v>
      </c>
      <c r="O64" s="6">
        <v>9.1199999999999992</v>
      </c>
      <c r="P64" s="10">
        <v>1.6320349999999999</v>
      </c>
      <c r="Q64" s="6">
        <v>12.9499187028</v>
      </c>
      <c r="S64" s="7"/>
      <c r="U64" s="8"/>
      <c r="V64" s="10"/>
      <c r="W64" s="10"/>
      <c r="X64" s="6"/>
      <c r="Y64" s="10"/>
      <c r="Z64" s="6"/>
      <c r="AA64" s="10"/>
      <c r="AB64" s="6"/>
    </row>
    <row r="65" spans="1:28" x14ac:dyDescent="0.2">
      <c r="A65" s="7"/>
      <c r="D65" s="8"/>
      <c r="E65" s="8"/>
      <c r="F65" s="8"/>
      <c r="H65" s="5" t="s">
        <v>59</v>
      </c>
      <c r="I65" s="5">
        <v>6.29</v>
      </c>
      <c r="J65" s="8">
        <v>60.82</v>
      </c>
      <c r="K65" s="10">
        <v>7.4993829999999999</v>
      </c>
      <c r="L65" s="10">
        <v>4.4481999999999999</v>
      </c>
      <c r="M65" s="6">
        <v>13.672946</v>
      </c>
      <c r="N65" s="10">
        <v>4.7367600000000003</v>
      </c>
      <c r="O65" s="6">
        <v>12.84</v>
      </c>
      <c r="P65" s="10">
        <v>0.28855999999999998</v>
      </c>
      <c r="Q65" s="6">
        <v>3.8477846276999998</v>
      </c>
      <c r="S65" s="7"/>
      <c r="U65" s="8"/>
      <c r="V65" s="10"/>
      <c r="W65" s="10"/>
      <c r="X65" s="6"/>
      <c r="Y65" s="10"/>
      <c r="Z65" s="6"/>
      <c r="AA65" s="10"/>
      <c r="AB65" s="6"/>
    </row>
    <row r="66" spans="1:28" x14ac:dyDescent="0.2">
      <c r="A66" s="7"/>
      <c r="D66" s="8"/>
      <c r="E66" s="8"/>
      <c r="F66" s="8"/>
      <c r="H66" s="5" t="s">
        <v>60</v>
      </c>
      <c r="I66" s="5">
        <v>0</v>
      </c>
      <c r="J66" s="8">
        <v>0</v>
      </c>
      <c r="K66" s="10"/>
      <c r="L66" s="10">
        <v>-5371</v>
      </c>
      <c r="N66" s="10">
        <v>-5371</v>
      </c>
      <c r="P66" s="10">
        <v>0</v>
      </c>
      <c r="S66" s="7"/>
      <c r="U66" s="8"/>
      <c r="V66" s="10"/>
      <c r="W66" s="10"/>
      <c r="X66" s="6"/>
      <c r="Y66" s="10"/>
      <c r="Z66" s="6"/>
      <c r="AA66" s="10"/>
      <c r="AB66" s="6"/>
    </row>
    <row r="67" spans="1:28" x14ac:dyDescent="0.2">
      <c r="H67" s="5" t="s">
        <v>61</v>
      </c>
      <c r="I67" s="5">
        <v>0</v>
      </c>
      <c r="J67" s="8">
        <v>0</v>
      </c>
      <c r="K67" s="10"/>
      <c r="L67" s="10">
        <v>-5371</v>
      </c>
      <c r="N67" s="10">
        <v>-5371</v>
      </c>
      <c r="P67" s="10">
        <v>0</v>
      </c>
      <c r="S67" s="7"/>
      <c r="U67" s="8"/>
      <c r="V67" s="10"/>
      <c r="W67" s="10"/>
      <c r="X67" s="6"/>
      <c r="Y67" s="10"/>
      <c r="Z67" s="6"/>
      <c r="AA67" s="10"/>
      <c r="AB67" s="6"/>
    </row>
    <row r="68" spans="1:28" x14ac:dyDescent="0.2">
      <c r="H68" s="5" t="s">
        <v>62</v>
      </c>
      <c r="I68" s="5">
        <v>25.21</v>
      </c>
      <c r="J68" s="8">
        <v>0</v>
      </c>
      <c r="K68" s="10"/>
      <c r="L68" s="10"/>
      <c r="N68" s="10"/>
      <c r="P68" s="10"/>
      <c r="S68" s="7"/>
      <c r="U68" s="8"/>
      <c r="V68" s="10"/>
      <c r="W68" s="10"/>
      <c r="X68" s="6"/>
      <c r="Y68" s="10"/>
      <c r="Z68" s="6"/>
      <c r="AA68" s="10"/>
      <c r="AB68" s="6"/>
    </row>
    <row r="69" spans="1:28" x14ac:dyDescent="0.2">
      <c r="H69" s="5" t="s">
        <v>63</v>
      </c>
      <c r="I69" s="5">
        <v>17.64</v>
      </c>
      <c r="J69" s="8">
        <v>1050</v>
      </c>
      <c r="K69" s="10"/>
      <c r="L69" s="10">
        <v>-682.42790000000002</v>
      </c>
      <c r="M69" s="6">
        <v>-1.538624</v>
      </c>
      <c r="N69" s="10">
        <v>137.614679</v>
      </c>
      <c r="O69" s="6">
        <v>7.63</v>
      </c>
      <c r="P69" s="10">
        <v>820.04257900000005</v>
      </c>
      <c r="S69" s="7"/>
      <c r="U69" s="8"/>
      <c r="V69" s="10"/>
      <c r="W69" s="10"/>
      <c r="X69" s="6"/>
      <c r="Y69" s="10"/>
      <c r="Z69" s="6"/>
      <c r="AA69" s="10"/>
      <c r="AB69" s="6"/>
    </row>
    <row r="70" spans="1:28" x14ac:dyDescent="0.2">
      <c r="H70" s="5" t="s">
        <v>64</v>
      </c>
      <c r="I70" s="5">
        <v>25.92</v>
      </c>
      <c r="J70" s="8">
        <v>12390</v>
      </c>
      <c r="K70" s="10"/>
      <c r="L70" s="10">
        <v>-931.76850000000002</v>
      </c>
      <c r="M70" s="6">
        <v>-13.297294000000001</v>
      </c>
      <c r="N70" s="10">
        <v>-931.76850000000002</v>
      </c>
      <c r="O70" s="6">
        <v>-13.297294000000001</v>
      </c>
      <c r="P70" s="10">
        <v>0</v>
      </c>
      <c r="S70" s="7"/>
      <c r="U70" s="8"/>
      <c r="V70" s="10"/>
      <c r="W70" s="10"/>
      <c r="X70" s="6"/>
      <c r="Y70" s="10"/>
      <c r="Z70" s="6"/>
      <c r="AA70" s="10"/>
      <c r="AB70" s="6"/>
    </row>
    <row r="71" spans="1:28" x14ac:dyDescent="0.2">
      <c r="H71" s="5" t="s">
        <v>65</v>
      </c>
      <c r="I71" s="5">
        <v>25.9</v>
      </c>
      <c r="J71" s="8">
        <v>0</v>
      </c>
      <c r="K71" s="10"/>
      <c r="L71" s="10"/>
      <c r="N71" s="10"/>
      <c r="P71" s="10"/>
      <c r="S71" s="7"/>
      <c r="U71" s="8"/>
      <c r="V71" s="10"/>
      <c r="W71" s="10"/>
      <c r="X71" s="6"/>
      <c r="Y71" s="10"/>
      <c r="Z71" s="6"/>
      <c r="AA71" s="10"/>
      <c r="AB71" s="6"/>
    </row>
    <row r="72" spans="1:28" x14ac:dyDescent="0.2">
      <c r="H72" s="5" t="s">
        <v>66</v>
      </c>
      <c r="I72" s="5">
        <v>9.5299999999999994</v>
      </c>
      <c r="J72" s="8">
        <v>13850</v>
      </c>
      <c r="K72" s="10"/>
      <c r="L72" s="10">
        <v>-6017.5</v>
      </c>
      <c r="M72" s="6">
        <v>-2.3016200000000002</v>
      </c>
      <c r="N72" s="10">
        <v>1542.3162580000001</v>
      </c>
      <c r="O72" s="6">
        <v>8.98</v>
      </c>
      <c r="P72" s="10">
        <v>7559.8162579999998</v>
      </c>
      <c r="S72" s="7"/>
      <c r="U72" s="8"/>
      <c r="V72" s="10"/>
      <c r="W72" s="10"/>
      <c r="X72" s="6"/>
      <c r="Y72" s="10"/>
      <c r="Z72" s="6"/>
      <c r="AA72" s="10"/>
      <c r="AB72" s="6"/>
    </row>
    <row r="73" spans="1:28" x14ac:dyDescent="0.2">
      <c r="H73" s="5" t="s">
        <v>67</v>
      </c>
      <c r="I73" s="5">
        <v>0</v>
      </c>
      <c r="J73" s="8">
        <v>0</v>
      </c>
      <c r="K73" s="10"/>
      <c r="L73" s="10">
        <v>319.18049999999999</v>
      </c>
      <c r="N73" s="10">
        <v>319.18049999999999</v>
      </c>
      <c r="P73" s="10">
        <v>0</v>
      </c>
      <c r="S73" s="7"/>
      <c r="U73" s="8"/>
      <c r="V73" s="10"/>
      <c r="W73" s="10"/>
      <c r="X73" s="6"/>
      <c r="Y73" s="10"/>
      <c r="Z73" s="6"/>
      <c r="AA73" s="10"/>
      <c r="AB73" s="6"/>
    </row>
    <row r="74" spans="1:28" x14ac:dyDescent="0.2">
      <c r="H74" s="5" t="s">
        <v>68</v>
      </c>
      <c r="I74" s="5">
        <v>0</v>
      </c>
      <c r="J74" s="8">
        <v>0</v>
      </c>
      <c r="K74" s="10"/>
      <c r="L74" s="10"/>
      <c r="N74" s="10"/>
      <c r="P74" s="10"/>
      <c r="S74" s="7"/>
      <c r="U74" s="8"/>
      <c r="V74" s="10"/>
      <c r="W74" s="10"/>
      <c r="X74" s="6"/>
      <c r="Y74" s="10"/>
      <c r="Z74" s="6"/>
      <c r="AA74" s="10"/>
      <c r="AB74" s="6"/>
    </row>
    <row r="75" spans="1:28" x14ac:dyDescent="0.2">
      <c r="H75" s="5" t="s">
        <v>69</v>
      </c>
      <c r="I75" s="5">
        <v>0</v>
      </c>
      <c r="J75" s="8">
        <v>0</v>
      </c>
      <c r="K75" s="10"/>
      <c r="L75" s="10"/>
      <c r="N75" s="10"/>
      <c r="P75" s="10"/>
      <c r="S75" s="7"/>
      <c r="U75" s="8"/>
      <c r="V75" s="10"/>
      <c r="W75" s="10"/>
      <c r="X75" s="6"/>
      <c r="Y75" s="10"/>
      <c r="Z75" s="6"/>
      <c r="AA75" s="10"/>
      <c r="AB75" s="6"/>
    </row>
    <row r="76" spans="1:28" x14ac:dyDescent="0.2">
      <c r="H76" s="5" t="s">
        <v>70</v>
      </c>
      <c r="I76" s="5">
        <v>14.62</v>
      </c>
      <c r="J76" s="8">
        <v>244.59</v>
      </c>
      <c r="K76" s="10"/>
      <c r="L76" s="10">
        <v>-97.870500000000007</v>
      </c>
      <c r="M76" s="6">
        <v>-2.4991189999999999</v>
      </c>
      <c r="N76" s="10">
        <v>29.575574</v>
      </c>
      <c r="O76" s="6">
        <v>8.27</v>
      </c>
      <c r="P76" s="10">
        <v>127.446074</v>
      </c>
      <c r="S76" s="7"/>
      <c r="U76" s="8"/>
      <c r="V76" s="10"/>
      <c r="W76" s="10"/>
      <c r="X76" s="6"/>
      <c r="Y76" s="10"/>
      <c r="Z76" s="6"/>
      <c r="AA76" s="10"/>
      <c r="AB76" s="6"/>
    </row>
    <row r="77" spans="1:28" x14ac:dyDescent="0.2">
      <c r="H77" s="5" t="s">
        <v>71</v>
      </c>
      <c r="I77" s="5">
        <v>0</v>
      </c>
      <c r="J77" s="8">
        <v>0</v>
      </c>
      <c r="K77" s="10"/>
      <c r="L77" s="10"/>
      <c r="N77" s="10"/>
      <c r="P77" s="10"/>
      <c r="S77" s="7"/>
      <c r="U77" s="8"/>
      <c r="V77" s="10"/>
      <c r="W77" s="10"/>
      <c r="X77" s="6"/>
      <c r="Y77" s="10"/>
      <c r="Z77" s="6"/>
      <c r="AA77" s="10"/>
      <c r="AB77" s="6"/>
    </row>
    <row r="78" spans="1:28" x14ac:dyDescent="0.2">
      <c r="H78" s="5" t="s">
        <v>72</v>
      </c>
      <c r="I78" s="5">
        <v>26.34</v>
      </c>
      <c r="J78" s="8">
        <v>12590</v>
      </c>
      <c r="K78" s="10"/>
      <c r="L78" s="10">
        <v>-931.76850000000002</v>
      </c>
      <c r="M78" s="6">
        <v>-13.511939999999999</v>
      </c>
      <c r="N78" s="10">
        <v>-931.76850000000002</v>
      </c>
      <c r="O78" s="6">
        <v>-13.511939999999999</v>
      </c>
      <c r="P78" s="10">
        <v>0</v>
      </c>
      <c r="S78" s="7"/>
      <c r="U78" s="8"/>
      <c r="V78" s="10"/>
      <c r="W78" s="10"/>
      <c r="X78" s="6"/>
      <c r="Y78" s="10"/>
      <c r="Z78" s="6"/>
      <c r="AA78" s="10"/>
      <c r="AB78" s="6"/>
    </row>
    <row r="79" spans="1:28" x14ac:dyDescent="0.2">
      <c r="H79" s="5" t="s">
        <v>73</v>
      </c>
      <c r="I79" s="5">
        <v>0</v>
      </c>
      <c r="J79" s="8">
        <v>0</v>
      </c>
      <c r="K79" s="10"/>
      <c r="L79" s="10">
        <v>-81.837000000000003</v>
      </c>
      <c r="N79" s="10">
        <v>-81.837000000000003</v>
      </c>
      <c r="P79" s="10">
        <v>0</v>
      </c>
      <c r="S79" s="7"/>
      <c r="U79" s="8"/>
      <c r="V79" s="10"/>
      <c r="W79" s="10"/>
      <c r="X79" s="6"/>
      <c r="Y79" s="10"/>
      <c r="Z79" s="6"/>
      <c r="AA79" s="10"/>
      <c r="AB79" s="6"/>
    </row>
    <row r="80" spans="1:28" x14ac:dyDescent="0.2">
      <c r="J80" s="8"/>
      <c r="K80" s="10"/>
      <c r="L80" s="10"/>
      <c r="N80" s="10"/>
      <c r="P80" s="10"/>
      <c r="S80" s="7"/>
      <c r="U80" s="8"/>
      <c r="V80" s="10"/>
      <c r="W80" s="10"/>
      <c r="X80" s="6"/>
      <c r="Y80" s="10"/>
      <c r="Z80" s="6"/>
      <c r="AA80" s="10"/>
      <c r="AB80" s="6"/>
    </row>
    <row r="81" spans="10:28" x14ac:dyDescent="0.2">
      <c r="J81" s="8"/>
      <c r="K81" s="10"/>
      <c r="L81" s="10"/>
      <c r="N81" s="10"/>
      <c r="P81" s="10"/>
      <c r="S81" s="7"/>
      <c r="U81" s="8"/>
      <c r="V81" s="10"/>
      <c r="W81" s="10"/>
      <c r="X81" s="6"/>
      <c r="Y81" s="10"/>
      <c r="Z81" s="6"/>
      <c r="AA81" s="10"/>
      <c r="AB81" s="6"/>
    </row>
    <row r="82" spans="10:28" x14ac:dyDescent="0.2">
      <c r="J82" s="8"/>
      <c r="K82" s="10"/>
      <c r="L82" s="10"/>
      <c r="N82" s="10"/>
      <c r="P82" s="10"/>
      <c r="S82" s="7"/>
      <c r="U82" s="8"/>
      <c r="V82" s="10"/>
      <c r="W82" s="10"/>
      <c r="X82" s="6"/>
      <c r="Y82" s="10"/>
      <c r="Z82" s="6"/>
      <c r="AA82" s="10"/>
      <c r="AB82" s="6"/>
    </row>
    <row r="83" spans="10:28" x14ac:dyDescent="0.2">
      <c r="J83" s="8"/>
      <c r="K83" s="10"/>
      <c r="L83" s="10"/>
      <c r="N83" s="10"/>
      <c r="P83" s="10"/>
      <c r="S83" s="7"/>
      <c r="U83" s="8"/>
      <c r="V83" s="10"/>
      <c r="W83" s="10"/>
      <c r="X83" s="6"/>
      <c r="Y83" s="10"/>
      <c r="Z83" s="6"/>
      <c r="AA83" s="10"/>
      <c r="AB83" s="6"/>
    </row>
    <row r="84" spans="10:28" x14ac:dyDescent="0.2">
      <c r="J84" s="8"/>
      <c r="K84" s="10"/>
      <c r="L84" s="10"/>
      <c r="N84" s="10"/>
      <c r="P84" s="10"/>
      <c r="S84" s="7"/>
      <c r="U84" s="8"/>
      <c r="V84" s="10"/>
      <c r="W84" s="10"/>
      <c r="X84" s="6"/>
      <c r="Y84" s="10"/>
      <c r="Z84" s="6"/>
      <c r="AA84" s="10"/>
      <c r="AB84" s="6"/>
    </row>
    <row r="85" spans="10:28" x14ac:dyDescent="0.2">
      <c r="J85" s="8"/>
      <c r="K85" s="10"/>
      <c r="L85" s="10"/>
      <c r="N85" s="10"/>
      <c r="P85" s="10"/>
      <c r="S85" s="7"/>
      <c r="U85" s="8"/>
      <c r="V85" s="10"/>
      <c r="W85" s="10"/>
      <c r="X85" s="6"/>
      <c r="Y85" s="10"/>
      <c r="Z85" s="6"/>
      <c r="AA85" s="10"/>
      <c r="AB85" s="6"/>
    </row>
    <row r="86" spans="10:28" x14ac:dyDescent="0.2">
      <c r="J86" s="8"/>
      <c r="K86" s="10"/>
      <c r="L86" s="10"/>
      <c r="N86" s="10"/>
      <c r="P86" s="10"/>
      <c r="S86" s="7"/>
      <c r="U86" s="8"/>
      <c r="V86" s="10"/>
      <c r="W86" s="10"/>
      <c r="X86" s="6"/>
      <c r="Y86" s="10"/>
      <c r="Z86" s="6"/>
      <c r="AA86" s="10"/>
      <c r="AB86" s="6"/>
    </row>
    <row r="87" spans="10:28" x14ac:dyDescent="0.2">
      <c r="J87" s="8"/>
      <c r="K87" s="10"/>
      <c r="L87" s="10"/>
      <c r="N87" s="10"/>
      <c r="P87" s="10"/>
      <c r="S87" s="7"/>
      <c r="U87" s="8"/>
      <c r="V87" s="10"/>
      <c r="W87" s="10"/>
      <c r="X87" s="6"/>
      <c r="Y87" s="10"/>
      <c r="Z87" s="6"/>
      <c r="AA87" s="10"/>
      <c r="AB87" s="6"/>
    </row>
    <row r="88" spans="10:28" x14ac:dyDescent="0.2">
      <c r="J88" s="8"/>
      <c r="K88" s="10"/>
      <c r="L88" s="10"/>
      <c r="N88" s="10"/>
      <c r="P88" s="10"/>
      <c r="S88" s="7"/>
      <c r="U88" s="8"/>
      <c r="V88" s="10"/>
      <c r="W88" s="10"/>
      <c r="X88" s="6"/>
      <c r="Y88" s="10"/>
      <c r="Z88" s="6"/>
      <c r="AA88" s="10"/>
      <c r="AB88" s="6"/>
    </row>
    <row r="89" spans="10:28" x14ac:dyDescent="0.2">
      <c r="J89" s="8"/>
      <c r="K89" s="10"/>
      <c r="L89" s="10"/>
      <c r="N89" s="10"/>
      <c r="P89" s="10"/>
      <c r="S89" s="7"/>
      <c r="U89" s="8"/>
      <c r="V89" s="10"/>
      <c r="W89" s="10"/>
      <c r="X89" s="6"/>
      <c r="Y89" s="10"/>
      <c r="Z89" s="6"/>
      <c r="AA89" s="10"/>
      <c r="AB89" s="6"/>
    </row>
    <row r="90" spans="10:28" x14ac:dyDescent="0.2">
      <c r="S90" s="7"/>
      <c r="U90" s="8"/>
      <c r="V90" s="10"/>
      <c r="W90" s="10"/>
      <c r="X90" s="6"/>
      <c r="Y90" s="10"/>
      <c r="Z90" s="6"/>
      <c r="AA90" s="10"/>
      <c r="AB90" s="6"/>
    </row>
    <row r="91" spans="10:28" x14ac:dyDescent="0.2">
      <c r="S91" s="7"/>
      <c r="U91" s="8"/>
      <c r="V91" s="10"/>
      <c r="W91" s="10"/>
      <c r="X91" s="6"/>
      <c r="Y91" s="10"/>
      <c r="Z91" s="6"/>
      <c r="AA91" s="10"/>
      <c r="AB91" s="6"/>
    </row>
    <row r="92" spans="10:28" x14ac:dyDescent="0.2">
      <c r="S92" s="7"/>
      <c r="U92" s="8"/>
      <c r="V92" s="10"/>
      <c r="W92" s="10"/>
      <c r="X92" s="6"/>
      <c r="Y92" s="10"/>
      <c r="Z92" s="6"/>
      <c r="AA92" s="10"/>
      <c r="AB92" s="6"/>
    </row>
    <row r="93" spans="10:28" x14ac:dyDescent="0.2">
      <c r="S93" s="7"/>
      <c r="U93" s="8"/>
      <c r="V93" s="10"/>
      <c r="W93" s="10"/>
      <c r="X93" s="6"/>
      <c r="Y93" s="10"/>
      <c r="Z93" s="6"/>
      <c r="AA93" s="10"/>
      <c r="AB93" s="6"/>
    </row>
    <row r="94" spans="10:28" x14ac:dyDescent="0.2">
      <c r="S94" s="7"/>
      <c r="U94" s="8"/>
      <c r="V94" s="10"/>
      <c r="W94" s="10"/>
      <c r="X94" s="6"/>
      <c r="Y94" s="10"/>
      <c r="Z94" s="6"/>
      <c r="AA94" s="10"/>
      <c r="AB94" s="6"/>
    </row>
    <row r="95" spans="10:28" x14ac:dyDescent="0.2">
      <c r="S95" s="7"/>
      <c r="U95" s="8"/>
      <c r="V95" s="10"/>
      <c r="W95" s="10"/>
      <c r="X95" s="6"/>
      <c r="Y95" s="10"/>
      <c r="Z95" s="6"/>
      <c r="AA95" s="10"/>
      <c r="AB95" s="6"/>
    </row>
    <row r="96" spans="10:28" x14ac:dyDescent="0.2">
      <c r="S96" s="7"/>
      <c r="U96" s="8"/>
      <c r="V96" s="10"/>
      <c r="W96" s="10"/>
      <c r="X96" s="6"/>
      <c r="Y96" s="10"/>
      <c r="Z96" s="6"/>
      <c r="AA96" s="10"/>
      <c r="AB96" s="6"/>
    </row>
    <row r="97" spans="19:28" x14ac:dyDescent="0.2">
      <c r="S97" s="7"/>
      <c r="U97" s="8"/>
      <c r="V97" s="10"/>
      <c r="W97" s="10"/>
      <c r="X97" s="6"/>
      <c r="Y97" s="10"/>
      <c r="Z97" s="6"/>
      <c r="AA97" s="10"/>
      <c r="AB97" s="6"/>
    </row>
    <row r="98" spans="19:28" x14ac:dyDescent="0.2">
      <c r="S98" s="7"/>
      <c r="U98" s="8"/>
      <c r="V98" s="10"/>
      <c r="W98" s="10"/>
      <c r="X98" s="6"/>
      <c r="Y98" s="10"/>
      <c r="Z98" s="6"/>
      <c r="AA98" s="10"/>
      <c r="AB98" s="6"/>
    </row>
    <row r="99" spans="19:28" x14ac:dyDescent="0.2">
      <c r="S99" s="7"/>
      <c r="U99" s="8"/>
      <c r="V99" s="10"/>
      <c r="W99" s="10"/>
      <c r="X99" s="6"/>
      <c r="Y99" s="10"/>
      <c r="Z99" s="6"/>
      <c r="AA99" s="10"/>
      <c r="AB99" s="6"/>
    </row>
    <row r="100" spans="19:28" x14ac:dyDescent="0.2">
      <c r="S100" s="7"/>
      <c r="U100" s="8"/>
      <c r="V100" s="10"/>
      <c r="W100" s="10"/>
      <c r="X100" s="6"/>
      <c r="Y100" s="10"/>
      <c r="Z100" s="6"/>
      <c r="AA100" s="10"/>
      <c r="AB100" s="6"/>
    </row>
    <row r="101" spans="19:28" x14ac:dyDescent="0.2">
      <c r="S101" s="7"/>
      <c r="U101" s="8"/>
      <c r="V101" s="10"/>
      <c r="W101" s="10"/>
      <c r="X101" s="6"/>
      <c r="Y101" s="10"/>
      <c r="Z101" s="6"/>
      <c r="AA101" s="10"/>
      <c r="AB101" s="6"/>
    </row>
    <row r="102" spans="19:28" x14ac:dyDescent="0.2">
      <c r="S102" s="7"/>
      <c r="U102" s="8"/>
      <c r="V102" s="10"/>
      <c r="W102" s="10"/>
      <c r="X102" s="6"/>
      <c r="Y102" s="10"/>
      <c r="Z102" s="6"/>
      <c r="AA102" s="10"/>
      <c r="AB102" s="6"/>
    </row>
    <row r="103" spans="19:28" x14ac:dyDescent="0.2">
      <c r="S103" s="7"/>
      <c r="U103" s="8"/>
      <c r="V103" s="10"/>
      <c r="W103" s="10"/>
      <c r="X103" s="6"/>
      <c r="Y103" s="10"/>
      <c r="Z103" s="6"/>
      <c r="AA103" s="10"/>
      <c r="AB103" s="6"/>
    </row>
    <row r="104" spans="19:28" x14ac:dyDescent="0.2">
      <c r="S104" s="7"/>
      <c r="U104" s="8"/>
      <c r="V104" s="10"/>
      <c r="W104" s="10"/>
      <c r="X104" s="6"/>
      <c r="Y104" s="10"/>
      <c r="Z104" s="6"/>
      <c r="AA104" s="10"/>
      <c r="AB104" s="6"/>
    </row>
    <row r="105" spans="19:28" x14ac:dyDescent="0.2">
      <c r="S105" s="7"/>
      <c r="U105" s="8"/>
      <c r="V105" s="10"/>
      <c r="W105" s="10"/>
      <c r="X105" s="6"/>
      <c r="Y105" s="10"/>
      <c r="Z105" s="6"/>
      <c r="AA105" s="10"/>
      <c r="AB105" s="6"/>
    </row>
    <row r="106" spans="19:28" x14ac:dyDescent="0.2">
      <c r="S106" s="7"/>
      <c r="U106" s="8"/>
      <c r="V106" s="10"/>
      <c r="W106" s="10"/>
      <c r="X106" s="6"/>
      <c r="Y106" s="10"/>
      <c r="Z106" s="6"/>
      <c r="AA106" s="10"/>
      <c r="AB106" s="6"/>
    </row>
    <row r="107" spans="19:28" x14ac:dyDescent="0.2">
      <c r="S107" s="7"/>
      <c r="U107" s="8"/>
      <c r="V107" s="10"/>
      <c r="W107" s="10"/>
      <c r="X107" s="6"/>
      <c r="Y107" s="10"/>
      <c r="Z107" s="6"/>
      <c r="AA107" s="10"/>
      <c r="AB107" s="6"/>
    </row>
    <row r="108" spans="19:28" x14ac:dyDescent="0.2">
      <c r="S108" s="7"/>
      <c r="U108" s="8"/>
      <c r="V108" s="10"/>
      <c r="W108" s="10"/>
      <c r="X108" s="6"/>
      <c r="Y108" s="10"/>
      <c r="Z108" s="6"/>
      <c r="AA108" s="10"/>
      <c r="AB108" s="6"/>
    </row>
    <row r="109" spans="19:28" x14ac:dyDescent="0.2">
      <c r="S109" s="7"/>
      <c r="U109" s="8"/>
      <c r="V109" s="10"/>
      <c r="W109" s="10"/>
      <c r="X109" s="6"/>
      <c r="Y109" s="10"/>
      <c r="Z109" s="6"/>
      <c r="AA109" s="10"/>
      <c r="AB109" s="6"/>
    </row>
    <row r="110" spans="19:28" x14ac:dyDescent="0.2">
      <c r="S110" s="7"/>
      <c r="U110" s="8"/>
      <c r="V110" s="10"/>
      <c r="W110" s="10"/>
      <c r="X110" s="6"/>
      <c r="Y110" s="10"/>
      <c r="Z110" s="6"/>
      <c r="AA110" s="10"/>
      <c r="AB110" s="6"/>
    </row>
    <row r="111" spans="19:28" x14ac:dyDescent="0.2">
      <c r="S111" s="7"/>
      <c r="U111" s="8"/>
      <c r="V111" s="10"/>
      <c r="W111" s="10"/>
      <c r="X111" s="6"/>
      <c r="Y111" s="10"/>
      <c r="Z111" s="6"/>
      <c r="AA111" s="10"/>
      <c r="AB111" s="6"/>
    </row>
    <row r="112" spans="19:28" x14ac:dyDescent="0.2">
      <c r="S112" s="7"/>
      <c r="U112" s="8"/>
      <c r="V112" s="10"/>
      <c r="W112" s="10"/>
      <c r="X112" s="6"/>
      <c r="Y112" s="10"/>
      <c r="Z112" s="6"/>
      <c r="AA112" s="10"/>
      <c r="AB112" s="6"/>
    </row>
    <row r="113" spans="19:28" x14ac:dyDescent="0.2">
      <c r="S113" s="7"/>
      <c r="U113" s="8"/>
      <c r="V113" s="10"/>
      <c r="W113" s="10"/>
      <c r="X113" s="6"/>
      <c r="Y113" s="10"/>
      <c r="Z113" s="6"/>
      <c r="AA113" s="10"/>
      <c r="AB113" s="6"/>
    </row>
    <row r="114" spans="19:28" x14ac:dyDescent="0.2">
      <c r="S114" s="7"/>
      <c r="U114" s="8"/>
      <c r="V114" s="10"/>
      <c r="W114" s="10"/>
      <c r="X114" s="6"/>
      <c r="Y114" s="10"/>
      <c r="Z114" s="6"/>
      <c r="AA114" s="10"/>
      <c r="AB114" s="6"/>
    </row>
    <row r="115" spans="19:28" x14ac:dyDescent="0.2">
      <c r="S115" s="7"/>
      <c r="U115" s="8"/>
      <c r="V115" s="10"/>
      <c r="W115" s="10"/>
      <c r="X115" s="6"/>
      <c r="Y115" s="10"/>
      <c r="Z115" s="6"/>
      <c r="AA115" s="10"/>
      <c r="AB115" s="6"/>
    </row>
    <row r="116" spans="19:28" x14ac:dyDescent="0.2">
      <c r="S116" s="7"/>
      <c r="U116" s="8"/>
      <c r="V116" s="10"/>
      <c r="W116" s="10"/>
      <c r="X116" s="6"/>
      <c r="Y116" s="10"/>
      <c r="Z116" s="6"/>
      <c r="AA116" s="10"/>
      <c r="AB116" s="6"/>
    </row>
    <row r="117" spans="19:28" x14ac:dyDescent="0.2">
      <c r="S117" s="7"/>
      <c r="U117" s="8"/>
      <c r="V117" s="10"/>
      <c r="W117" s="10"/>
      <c r="X117" s="6"/>
      <c r="Y117" s="10"/>
      <c r="Z117" s="6"/>
      <c r="AA117" s="10"/>
      <c r="AB117" s="6"/>
    </row>
    <row r="118" spans="19:28" x14ac:dyDescent="0.2">
      <c r="S118" s="7"/>
      <c r="U118" s="8"/>
      <c r="V118" s="10"/>
      <c r="W118" s="10"/>
      <c r="X118" s="6"/>
      <c r="Y118" s="10"/>
      <c r="Z118" s="6"/>
      <c r="AA118" s="10"/>
      <c r="AB118" s="6"/>
    </row>
    <row r="119" spans="19:28" x14ac:dyDescent="0.2">
      <c r="S119" s="7"/>
      <c r="U119" s="8"/>
      <c r="V119" s="10"/>
      <c r="W119" s="10"/>
      <c r="X119" s="6"/>
      <c r="Y119" s="10"/>
      <c r="Z119" s="6"/>
      <c r="AA119" s="10"/>
      <c r="AB119" s="6"/>
    </row>
    <row r="120" spans="19:28" x14ac:dyDescent="0.2">
      <c r="S120" s="7"/>
      <c r="U120" s="8"/>
      <c r="V120" s="10"/>
      <c r="W120" s="10"/>
      <c r="X120" s="6"/>
      <c r="Y120" s="10"/>
      <c r="Z120" s="6"/>
      <c r="AA120" s="10"/>
      <c r="AB120" s="6"/>
    </row>
    <row r="121" spans="19:28" x14ac:dyDescent="0.2">
      <c r="S121" s="7"/>
      <c r="U121" s="8"/>
      <c r="V121" s="10"/>
      <c r="W121" s="10"/>
      <c r="X121" s="6"/>
      <c r="Y121" s="10"/>
      <c r="Z121" s="6"/>
      <c r="AA121" s="10"/>
      <c r="AB121" s="6"/>
    </row>
    <row r="122" spans="19:28" x14ac:dyDescent="0.2">
      <c r="S122" s="7"/>
      <c r="U122" s="8"/>
      <c r="V122" s="10"/>
      <c r="W122" s="10"/>
      <c r="X122" s="6"/>
      <c r="Y122" s="10"/>
      <c r="Z122" s="6"/>
      <c r="AA122" s="10"/>
      <c r="AB122" s="6"/>
    </row>
    <row r="123" spans="19:28" x14ac:dyDescent="0.2">
      <c r="S123" s="7"/>
      <c r="U123" s="8"/>
      <c r="V123" s="10"/>
      <c r="W123" s="10"/>
      <c r="X123" s="6"/>
      <c r="Y123" s="10"/>
      <c r="Z123" s="6"/>
      <c r="AA123" s="10"/>
      <c r="AB123" s="6"/>
    </row>
    <row r="124" spans="19:28" x14ac:dyDescent="0.2">
      <c r="S124" s="7"/>
      <c r="U124" s="8"/>
      <c r="V124" s="10"/>
      <c r="W124" s="10"/>
      <c r="X124" s="6"/>
      <c r="Y124" s="10"/>
      <c r="Z124" s="6"/>
      <c r="AA124" s="10"/>
      <c r="AB124" s="6"/>
    </row>
    <row r="125" spans="19:28" x14ac:dyDescent="0.2">
      <c r="S125" s="7"/>
      <c r="U125" s="8"/>
      <c r="V125" s="10"/>
      <c r="W125" s="10"/>
      <c r="X125" s="6"/>
      <c r="Y125" s="10"/>
      <c r="Z125" s="6"/>
      <c r="AA125" s="10"/>
      <c r="AB125" s="6"/>
    </row>
    <row r="126" spans="19:28" x14ac:dyDescent="0.2">
      <c r="S126" s="7"/>
      <c r="U126" s="8"/>
      <c r="V126" s="10"/>
      <c r="W126" s="10"/>
      <c r="X126" s="6"/>
      <c r="Y126" s="10"/>
      <c r="Z126" s="6"/>
      <c r="AA126" s="10"/>
      <c r="AB126" s="6"/>
    </row>
    <row r="127" spans="19:28" x14ac:dyDescent="0.2">
      <c r="S127" s="7"/>
      <c r="U127" s="8"/>
      <c r="V127" s="10"/>
      <c r="W127" s="10"/>
      <c r="X127" s="6"/>
      <c r="Y127" s="10"/>
      <c r="Z127" s="6"/>
      <c r="AA127" s="10"/>
      <c r="AB127" s="6"/>
    </row>
    <row r="128" spans="19:28" x14ac:dyDescent="0.2">
      <c r="S128" s="7"/>
      <c r="U128" s="8"/>
      <c r="V128" s="10"/>
      <c r="W128" s="10"/>
      <c r="X128" s="6"/>
      <c r="Y128" s="10"/>
      <c r="Z128" s="6"/>
      <c r="AA128" s="10"/>
      <c r="AB128" s="6"/>
    </row>
    <row r="129" spans="19:28" x14ac:dyDescent="0.2">
      <c r="S129" s="7"/>
      <c r="U129" s="8"/>
      <c r="V129" s="10"/>
      <c r="W129" s="10"/>
      <c r="X129" s="6"/>
      <c r="Y129" s="10"/>
      <c r="Z129" s="6"/>
      <c r="AA129" s="10"/>
      <c r="AB129" s="6"/>
    </row>
    <row r="130" spans="19:28" x14ac:dyDescent="0.2">
      <c r="S130" s="7"/>
      <c r="U130" s="8"/>
      <c r="V130" s="10"/>
      <c r="W130" s="10"/>
      <c r="X130" s="6"/>
      <c r="Y130" s="10"/>
      <c r="Z130" s="6"/>
      <c r="AA130" s="10"/>
      <c r="AB130" s="6"/>
    </row>
    <row r="131" spans="19:28" x14ac:dyDescent="0.2">
      <c r="S131" s="7"/>
      <c r="U131" s="8"/>
      <c r="V131" s="10"/>
      <c r="W131" s="10"/>
      <c r="X131" s="6"/>
      <c r="Y131" s="10"/>
      <c r="Z131" s="6"/>
      <c r="AA131" s="10"/>
      <c r="AB131" s="6"/>
    </row>
    <row r="132" spans="19:28" x14ac:dyDescent="0.2">
      <c r="S132" s="7"/>
      <c r="U132" s="8"/>
      <c r="V132" s="10"/>
      <c r="W132" s="10"/>
      <c r="X132" s="6"/>
      <c r="Y132" s="10"/>
      <c r="Z132" s="6"/>
      <c r="AA132" s="10"/>
      <c r="AB132" s="6"/>
    </row>
    <row r="133" spans="19:28" x14ac:dyDescent="0.2">
      <c r="S133" s="7"/>
      <c r="U133" s="8"/>
      <c r="V133" s="10"/>
      <c r="W133" s="10"/>
      <c r="X133" s="6"/>
      <c r="Y133" s="10"/>
      <c r="Z133" s="6"/>
      <c r="AA133" s="10"/>
      <c r="AB133" s="6"/>
    </row>
    <row r="134" spans="19:28" x14ac:dyDescent="0.2">
      <c r="S134" s="7"/>
      <c r="U134" s="8"/>
      <c r="V134" s="10"/>
      <c r="W134" s="10"/>
      <c r="X134" s="6"/>
      <c r="Y134" s="10"/>
      <c r="Z134" s="6"/>
      <c r="AA134" s="10"/>
      <c r="AB134" s="6"/>
    </row>
    <row r="135" spans="19:28" x14ac:dyDescent="0.2">
      <c r="S135" s="7"/>
      <c r="U135" s="8"/>
      <c r="V135" s="10"/>
      <c r="W135" s="10"/>
      <c r="X135" s="6"/>
      <c r="Y135" s="10"/>
      <c r="Z135" s="6"/>
      <c r="AA135" s="10"/>
      <c r="AB135" s="6"/>
    </row>
    <row r="136" spans="19:28" x14ac:dyDescent="0.2">
      <c r="S136" s="7"/>
      <c r="U136" s="8"/>
      <c r="V136" s="10"/>
      <c r="W136" s="10"/>
      <c r="X136" s="6"/>
      <c r="Y136" s="10"/>
      <c r="Z136" s="6"/>
      <c r="AA136" s="10"/>
      <c r="AB136" s="6"/>
    </row>
    <row r="137" spans="19:28" x14ac:dyDescent="0.2">
      <c r="S137" s="7"/>
      <c r="U137" s="8"/>
      <c r="V137" s="10"/>
      <c r="W137" s="10"/>
      <c r="X137" s="6"/>
      <c r="Y137" s="10"/>
      <c r="Z137" s="6"/>
      <c r="AA137" s="10"/>
      <c r="AB137" s="6"/>
    </row>
    <row r="138" spans="19:28" x14ac:dyDescent="0.2">
      <c r="S138" s="7"/>
      <c r="U138" s="8"/>
      <c r="V138" s="10"/>
      <c r="W138" s="10"/>
      <c r="X138" s="6"/>
      <c r="Y138" s="10"/>
      <c r="Z138" s="6"/>
      <c r="AA138" s="10"/>
      <c r="AB138" s="6"/>
    </row>
    <row r="139" spans="19:28" x14ac:dyDescent="0.2">
      <c r="S139" s="7"/>
      <c r="U139" s="8"/>
      <c r="V139" s="10"/>
      <c r="W139" s="10"/>
      <c r="X139" s="6"/>
      <c r="Y139" s="10"/>
      <c r="Z139" s="6"/>
      <c r="AA139" s="10"/>
      <c r="AB139" s="6"/>
    </row>
    <row r="140" spans="19:28" x14ac:dyDescent="0.2">
      <c r="S140" s="7"/>
      <c r="U140" s="8"/>
      <c r="V140" s="10"/>
      <c r="W140" s="10"/>
      <c r="X140" s="6"/>
      <c r="Y140" s="10"/>
      <c r="Z140" s="6"/>
      <c r="AA140" s="10"/>
      <c r="AB140" s="6"/>
    </row>
    <row r="141" spans="19:28" x14ac:dyDescent="0.2">
      <c r="S141" s="7"/>
      <c r="U141" s="8"/>
      <c r="V141" s="10"/>
      <c r="W141" s="10"/>
      <c r="X141" s="6"/>
      <c r="Y141" s="10"/>
      <c r="Z141" s="6"/>
      <c r="AA141" s="10"/>
      <c r="AB141" s="6"/>
    </row>
    <row r="142" spans="19:28" x14ac:dyDescent="0.2">
      <c r="S142" s="7"/>
      <c r="U142" s="8"/>
      <c r="V142" s="10"/>
      <c r="W142" s="10"/>
      <c r="X142" s="6"/>
      <c r="Y142" s="10"/>
      <c r="Z142" s="6"/>
      <c r="AA142" s="10"/>
      <c r="AB142" s="6"/>
    </row>
    <row r="143" spans="19:28" x14ac:dyDescent="0.2">
      <c r="S143" s="7"/>
      <c r="U143" s="8"/>
      <c r="V143" s="10"/>
      <c r="W143" s="10"/>
      <c r="X143" s="6"/>
      <c r="Y143" s="10"/>
      <c r="Z143" s="6"/>
      <c r="AA143" s="10"/>
      <c r="AB143" s="6"/>
    </row>
    <row r="144" spans="19:28" x14ac:dyDescent="0.2">
      <c r="S144" s="7"/>
      <c r="U144" s="8"/>
      <c r="V144" s="10"/>
      <c r="W144" s="10"/>
      <c r="X144" s="6"/>
      <c r="Y144" s="10"/>
      <c r="Z144" s="6"/>
      <c r="AA144" s="10"/>
      <c r="AB144" s="6"/>
    </row>
    <row r="145" spans="19:28" x14ac:dyDescent="0.2">
      <c r="S145" s="7"/>
      <c r="U145" s="8"/>
      <c r="V145" s="10"/>
      <c r="W145" s="10"/>
      <c r="X145" s="6"/>
      <c r="Y145" s="10"/>
      <c r="Z145" s="6"/>
      <c r="AA145" s="10"/>
      <c r="AB145" s="6"/>
    </row>
    <row r="146" spans="19:28" x14ac:dyDescent="0.2">
      <c r="S146" s="7"/>
      <c r="U146" s="8"/>
      <c r="V146" s="10"/>
      <c r="W146" s="10"/>
      <c r="X146" s="6"/>
      <c r="Y146" s="10"/>
      <c r="Z146" s="6"/>
      <c r="AA146" s="10"/>
      <c r="AB146" s="6"/>
    </row>
    <row r="147" spans="19:28" x14ac:dyDescent="0.2">
      <c r="S147" s="7"/>
      <c r="U147" s="8"/>
      <c r="V147" s="10"/>
      <c r="W147" s="10"/>
      <c r="X147" s="6"/>
      <c r="Y147" s="10"/>
      <c r="Z147" s="6"/>
      <c r="AA147" s="10"/>
      <c r="AB147" s="6"/>
    </row>
    <row r="148" spans="19:28" x14ac:dyDescent="0.2">
      <c r="S148" s="7"/>
      <c r="U148" s="8"/>
      <c r="V148" s="10"/>
      <c r="W148" s="10"/>
      <c r="X148" s="6"/>
      <c r="Y148" s="10"/>
      <c r="Z148" s="6"/>
      <c r="AA148" s="10"/>
      <c r="AB148" s="6"/>
    </row>
    <row r="149" spans="19:28" x14ac:dyDescent="0.2">
      <c r="S149" s="7"/>
      <c r="U149" s="8"/>
      <c r="V149" s="10"/>
      <c r="W149" s="10"/>
      <c r="X149" s="6"/>
      <c r="Y149" s="10"/>
      <c r="Z149" s="6"/>
      <c r="AA149" s="10"/>
      <c r="AB149" s="6"/>
    </row>
    <row r="150" spans="19:28" x14ac:dyDescent="0.2">
      <c r="S150" s="7"/>
      <c r="U150" s="8"/>
      <c r="V150" s="10"/>
      <c r="W150" s="10"/>
      <c r="X150" s="6"/>
      <c r="Y150" s="10"/>
      <c r="Z150" s="6"/>
      <c r="AA150" s="10"/>
      <c r="AB150" s="6"/>
    </row>
    <row r="151" spans="19:28" x14ac:dyDescent="0.2">
      <c r="S151" s="7"/>
      <c r="U151" s="8"/>
      <c r="V151" s="10"/>
      <c r="W151" s="10"/>
      <c r="X151" s="6"/>
      <c r="Y151" s="10"/>
      <c r="Z151" s="6"/>
      <c r="AA151" s="10"/>
      <c r="AB151" s="6"/>
    </row>
    <row r="152" spans="19:28" x14ac:dyDescent="0.2">
      <c r="S152" s="7"/>
      <c r="U152" s="8"/>
      <c r="V152" s="10"/>
      <c r="W152" s="10"/>
      <c r="X152" s="6"/>
      <c r="Y152" s="10"/>
      <c r="Z152" s="6"/>
      <c r="AA152" s="10"/>
      <c r="AB152" s="6"/>
    </row>
    <row r="153" spans="19:28" x14ac:dyDescent="0.2">
      <c r="S153" s="7"/>
      <c r="U153" s="8"/>
      <c r="V153" s="10"/>
      <c r="W153" s="10"/>
      <c r="X153" s="6"/>
      <c r="Y153" s="10"/>
      <c r="Z153" s="6"/>
      <c r="AA153" s="10"/>
      <c r="AB153" s="6"/>
    </row>
    <row r="154" spans="19:28" x14ac:dyDescent="0.2">
      <c r="S154" s="7"/>
      <c r="U154" s="8"/>
      <c r="V154" s="10"/>
      <c r="W154" s="10"/>
      <c r="X154" s="6"/>
      <c r="Y154" s="10"/>
      <c r="Z154" s="6"/>
      <c r="AA154" s="10"/>
      <c r="AB154" s="6"/>
    </row>
    <row r="155" spans="19:28" x14ac:dyDescent="0.2">
      <c r="S155" s="7"/>
      <c r="U155" s="8"/>
      <c r="V155" s="10"/>
      <c r="W155" s="10"/>
      <c r="X155" s="6"/>
      <c r="Y155" s="10"/>
      <c r="Z155" s="6"/>
      <c r="AA155" s="10"/>
      <c r="AB155" s="6"/>
    </row>
    <row r="156" spans="19:28" x14ac:dyDescent="0.2">
      <c r="S156" s="7"/>
      <c r="U156" s="8"/>
      <c r="V156" s="10"/>
      <c r="W156" s="10"/>
      <c r="X156" s="6"/>
      <c r="Y156" s="10"/>
      <c r="Z156" s="6"/>
      <c r="AA156" s="10"/>
      <c r="AB156" s="6"/>
    </row>
    <row r="157" spans="19:28" x14ac:dyDescent="0.2">
      <c r="S157" s="7"/>
      <c r="U157" s="8"/>
      <c r="V157" s="10"/>
      <c r="W157" s="10"/>
      <c r="X157" s="6"/>
      <c r="Y157" s="10"/>
      <c r="Z157" s="6"/>
      <c r="AA157" s="10"/>
      <c r="AB157" s="6"/>
    </row>
    <row r="158" spans="19:28" x14ac:dyDescent="0.2">
      <c r="S158" s="7"/>
      <c r="U158" s="8"/>
      <c r="V158" s="10"/>
      <c r="W158" s="10"/>
      <c r="X158" s="6"/>
      <c r="Y158" s="10"/>
      <c r="Z158" s="6"/>
      <c r="AA158" s="10"/>
      <c r="AB158" s="6"/>
    </row>
    <row r="159" spans="19:28" x14ac:dyDescent="0.2">
      <c r="S159" s="7"/>
      <c r="U159" s="8"/>
      <c r="V159" s="10"/>
      <c r="W159" s="10"/>
      <c r="X159" s="6"/>
      <c r="Y159" s="10"/>
      <c r="Z159" s="6"/>
      <c r="AA159" s="10"/>
      <c r="AB159" s="6"/>
    </row>
    <row r="160" spans="19:28" x14ac:dyDescent="0.2">
      <c r="S160" s="7"/>
      <c r="U160" s="8"/>
      <c r="V160" s="10"/>
      <c r="W160" s="10"/>
      <c r="X160" s="6"/>
      <c r="Y160" s="10"/>
      <c r="Z160" s="6"/>
      <c r="AA160" s="10"/>
      <c r="AB160" s="6"/>
    </row>
    <row r="161" spans="19:28" x14ac:dyDescent="0.2">
      <c r="S161" s="7"/>
      <c r="U161" s="8"/>
      <c r="V161" s="10"/>
      <c r="W161" s="10"/>
      <c r="X161" s="6"/>
      <c r="Y161" s="10"/>
      <c r="Z161" s="6"/>
      <c r="AA161" s="10"/>
      <c r="AB161" s="6"/>
    </row>
    <row r="162" spans="19:28" x14ac:dyDescent="0.2">
      <c r="S162" s="7"/>
      <c r="U162" s="8"/>
      <c r="V162" s="10"/>
      <c r="W162" s="10"/>
      <c r="X162" s="6"/>
      <c r="Y162" s="10"/>
      <c r="Z162" s="6"/>
      <c r="AA162" s="10"/>
      <c r="AB162" s="6"/>
    </row>
    <row r="163" spans="19:28" x14ac:dyDescent="0.2">
      <c r="S163" s="7"/>
      <c r="U163" s="8"/>
      <c r="V163" s="10"/>
      <c r="W163" s="10"/>
      <c r="X163" s="6"/>
      <c r="Y163" s="10"/>
      <c r="Z163" s="6"/>
      <c r="AA163" s="10"/>
      <c r="AB163" s="6"/>
    </row>
    <row r="164" spans="19:28" x14ac:dyDescent="0.2">
      <c r="S164" s="7"/>
      <c r="U164" s="8"/>
      <c r="V164" s="10"/>
      <c r="W164" s="10"/>
      <c r="X164" s="6"/>
      <c r="Y164" s="10"/>
      <c r="Z164" s="6"/>
      <c r="AA164" s="10"/>
      <c r="AB164" s="6"/>
    </row>
    <row r="165" spans="19:28" x14ac:dyDescent="0.2">
      <c r="S165" s="7"/>
      <c r="U165" s="8"/>
      <c r="V165" s="10"/>
      <c r="W165" s="10"/>
      <c r="X165" s="6"/>
      <c r="Y165" s="10"/>
      <c r="Z165" s="6"/>
      <c r="AA165" s="10"/>
      <c r="AB165" s="6"/>
    </row>
    <row r="166" spans="19:28" x14ac:dyDescent="0.2">
      <c r="S166" s="7"/>
      <c r="U166" s="8"/>
      <c r="V166" s="10"/>
      <c r="W166" s="10"/>
      <c r="X166" s="6"/>
      <c r="Y166" s="10"/>
      <c r="Z166" s="6"/>
      <c r="AA166" s="10"/>
      <c r="AB166" s="6"/>
    </row>
    <row r="167" spans="19:28" x14ac:dyDescent="0.2">
      <c r="S167" s="7"/>
      <c r="U167" s="8"/>
      <c r="V167" s="10"/>
      <c r="W167" s="10"/>
      <c r="X167" s="6"/>
      <c r="Y167" s="10"/>
      <c r="Z167" s="6"/>
      <c r="AA167" s="10"/>
      <c r="AB167" s="6"/>
    </row>
    <row r="168" spans="19:28" x14ac:dyDescent="0.2">
      <c r="S168" s="7"/>
      <c r="U168" s="8"/>
      <c r="V168" s="10"/>
      <c r="W168" s="10"/>
      <c r="X168" s="6"/>
      <c r="Y168" s="10"/>
      <c r="Z168" s="6"/>
      <c r="AA168" s="10"/>
      <c r="AB168" s="6"/>
    </row>
    <row r="169" spans="19:28" x14ac:dyDescent="0.2">
      <c r="S169" s="7"/>
      <c r="U169" s="8"/>
      <c r="V169" s="10"/>
      <c r="W169" s="10"/>
      <c r="X169" s="6"/>
      <c r="Y169" s="10"/>
      <c r="Z169" s="6"/>
      <c r="AA169" s="10"/>
      <c r="AB169" s="6"/>
    </row>
    <row r="170" spans="19:28" x14ac:dyDescent="0.2">
      <c r="S170" s="7"/>
      <c r="U170" s="8"/>
      <c r="V170" s="10"/>
      <c r="W170" s="10"/>
      <c r="X170" s="6"/>
      <c r="Y170" s="10"/>
      <c r="Z170" s="6"/>
      <c r="AA170" s="10"/>
      <c r="AB170" s="6"/>
    </row>
    <row r="171" spans="19:28" x14ac:dyDescent="0.2">
      <c r="S171" s="7"/>
      <c r="U171" s="8"/>
      <c r="V171" s="10"/>
      <c r="W171" s="10"/>
      <c r="X171" s="6"/>
      <c r="Y171" s="10"/>
      <c r="Z171" s="6"/>
      <c r="AA171" s="10"/>
      <c r="AB171" s="6"/>
    </row>
    <row r="172" spans="19:28" x14ac:dyDescent="0.2">
      <c r="S172" s="7"/>
      <c r="U172" s="8"/>
      <c r="V172" s="10"/>
      <c r="W172" s="10"/>
      <c r="X172" s="6"/>
      <c r="Y172" s="10"/>
      <c r="Z172" s="6"/>
      <c r="AA172" s="10"/>
      <c r="AB172" s="6"/>
    </row>
    <row r="173" spans="19:28" x14ac:dyDescent="0.2">
      <c r="S173" s="7"/>
      <c r="U173" s="8"/>
      <c r="V173" s="10"/>
      <c r="W173" s="10"/>
      <c r="X173" s="6"/>
      <c r="Y173" s="10"/>
      <c r="Z173" s="6"/>
      <c r="AA173" s="10"/>
      <c r="AB173" s="6"/>
    </row>
    <row r="174" spans="19:28" x14ac:dyDescent="0.2">
      <c r="S174" s="7"/>
      <c r="U174" s="8"/>
      <c r="V174" s="10"/>
      <c r="W174" s="10"/>
      <c r="X174" s="6"/>
      <c r="Y174" s="10"/>
      <c r="Z174" s="6"/>
      <c r="AA174" s="10"/>
      <c r="AB174" s="6"/>
    </row>
    <row r="175" spans="19:28" x14ac:dyDescent="0.2">
      <c r="S175" s="7"/>
      <c r="U175" s="8"/>
      <c r="V175" s="10"/>
      <c r="W175" s="10"/>
      <c r="X175" s="6"/>
      <c r="Y175" s="10"/>
      <c r="Z175" s="6"/>
      <c r="AA175" s="10"/>
      <c r="AB17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Yu</dc:creator>
  <cp:lastModifiedBy>Jim Yu</cp:lastModifiedBy>
  <dcterms:created xsi:type="dcterms:W3CDTF">2019-12-14T02:25:14Z</dcterms:created>
  <dcterms:modified xsi:type="dcterms:W3CDTF">2019-12-21T21:24:18Z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3599b3e8-bc6c-4406-a5c6-56a4ce4d5a6b</vt:lpwstr>
  </property>
</Properties>
</file>