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Log" sheetId="1" r:id="rId3"/>
  </sheets>
  <definedNames/>
  <calcPr/>
</workbook>
</file>

<file path=xl/sharedStrings.xml><?xml version="1.0" encoding="utf-8"?>
<sst xmlns="http://schemas.openxmlformats.org/spreadsheetml/2006/main" count="131" uniqueCount="94">
  <si>
    <t>Copy log</t>
  </si>
  <si>
    <t>Progress</t>
  </si>
  <si>
    <t>Completed at</t>
  </si>
  <si>
    <t>Link to new folder</t>
  </si>
  <si>
    <t>Total files copied</t>
  </si>
  <si>
    <t>Please rate &amp; review:</t>
  </si>
  <si>
    <t>App didn't work?</t>
  </si>
  <si>
    <t>DO NOT DELETE:</t>
  </si>
  <si>
    <t>Complete</t>
  </si>
  <si>
    <t>Please read the FAQ in the app</t>
  </si>
  <si>
    <t>List of files and folders:</t>
  </si>
  <si>
    <t>Status</t>
  </si>
  <si>
    <t>Name</t>
  </si>
  <si>
    <t>Link</t>
  </si>
  <si>
    <t>ID</t>
  </si>
  <si>
    <t>Time completed</t>
  </si>
  <si>
    <t>Started copying</t>
  </si>
  <si>
    <t>Copied</t>
  </si>
  <si>
    <t>2015-03-05_11-17-38-120</t>
  </si>
  <si>
    <t>147gwhOC2mrekVI6ofgP-loPM6pLs3nuX</t>
  </si>
  <si>
    <t>diary.txt</t>
  </si>
  <si>
    <t>1YOcFsxsiYOtIxR17Ycua_Me8CyMg-nyQ</t>
  </si>
  <si>
    <t>fNIRSdata.txt</t>
  </si>
  <si>
    <t>1wKN6wD38LOHnPMFzpPj5_6k_fiABhqGa</t>
  </si>
  <si>
    <t>figs</t>
  </si>
  <si>
    <t>19GbVjpkWyuDMfeG9JhQGk4fVUN3OWF28</t>
  </si>
  <si>
    <t>ProcessingFigures</t>
  </si>
  <si>
    <t>1t5x7WWnM9o8mHgk7TnL3gYqVri6StgiA</t>
  </si>
  <si>
    <t>arff</t>
  </si>
  <si>
    <t>1AENUyzqcubsho1NVCfyXC1HEV2iNuNBH</t>
  </si>
  <si>
    <t>processed</t>
  </si>
  <si>
    <t>1LQPta0KgG3s_rD9OKJ24_wK_Vn9SHBVv</t>
  </si>
  <si>
    <t>Defined_Features_And_Values.csv</t>
  </si>
  <si>
    <t>1atg3WBJ0_Qs3rpJbLnyWO3xzG_SrOEMd</t>
  </si>
  <si>
    <t>Testing_1Class_16_numf5632.csv</t>
  </si>
  <si>
    <t>16xqphcpnJ7CNTTE0oFBpzA3JCJwpqABn</t>
  </si>
  <si>
    <t>markers.txt</t>
  </si>
  <si>
    <t>1R0Jqqe1DTkC3V1x6xf_ztcxf5s370RCT</t>
  </si>
  <si>
    <t>meansErrCh10.fig</t>
  </si>
  <si>
    <t>19QYU_jN7JrnLf55kRJdGMG425PtYWofQ</t>
  </si>
  <si>
    <t>meansErrCh2.fig</t>
  </si>
  <si>
    <t>1BbGRNWphLv8gvty24Q03UTHAspNJyEIt</t>
  </si>
  <si>
    <t>meansErrCh15.fig</t>
  </si>
  <si>
    <t>1ab6lVH7vhJ2Rw1G7bjt-O73s7IOJT7r4</t>
  </si>
  <si>
    <t>meansErrCh16.fig</t>
  </si>
  <si>
    <t>1t-F8kuildFMk4UnXQTW2aYQIu40VQt8O</t>
  </si>
  <si>
    <t>meansErrCh12.fig</t>
  </si>
  <si>
    <t>1FhM7-UC2qdzBCDTrVzBQjiJ31ZPQKW0i</t>
  </si>
  <si>
    <t>meansErrCh13.fig</t>
  </si>
  <si>
    <t>1mqNyNSSfE9JimrCC2sHqqghpWLKUDWM8</t>
  </si>
  <si>
    <t>meansErrCh14.fig</t>
  </si>
  <si>
    <t>1Zj5vFgEr9rpUDYM9xR8XBkLBAgwUYtdo</t>
  </si>
  <si>
    <t>meansErrCh11.fig</t>
  </si>
  <si>
    <t>1CK4IZGNHVz3QiZ10GiB2Xv52cCuGQ20c</t>
  </si>
  <si>
    <t>meansErrCh1.fig</t>
  </si>
  <si>
    <t>1j14BzmZM_BLmVC9uIVlzZqKGlE6ecVcs</t>
  </si>
  <si>
    <t>meansErrCh3.fig</t>
  </si>
  <si>
    <t>11q9GnahNTAfod25GuUhITgmN47AW10QZ</t>
  </si>
  <si>
    <t>meansErrCh7.fig</t>
  </si>
  <si>
    <t>16TM4q85UgBKILiK_Qo2H1RLnFFZbrulH</t>
  </si>
  <si>
    <t>meansErrCh4.fig</t>
  </si>
  <si>
    <t>1unhe1kvIfU4bG4y5OPb7CiNX04KyoZk2</t>
  </si>
  <si>
    <t>meansErrCh5.fig</t>
  </si>
  <si>
    <t>1giJ4Qi5z-9b14YN1MLhBaHSoFx1qcoLO</t>
  </si>
  <si>
    <t>meansErrCh9.fig</t>
  </si>
  <si>
    <t>1DS1wrCAsrRCZ3bhmxEzsNrtHjudrIuIW</t>
  </si>
  <si>
    <t>meansErrCh6.fig</t>
  </si>
  <si>
    <t>12JG-Ub8eyqG9v7hKimZ08wD9-0xsLltv</t>
  </si>
  <si>
    <t>meansErrCh8.fig</t>
  </si>
  <si>
    <t>12w8moB-3ChWdlNu3j_ASJmpBHJw-I8Q2</t>
  </si>
  <si>
    <t>RawDataWithLabels</t>
  </si>
  <si>
    <t>10wGtZZAZL3lgZMtcT9iuIQxQHWIVotp5</t>
  </si>
  <si>
    <t>NormalizedData</t>
  </si>
  <si>
    <t>1plUOr-0MltIb5YiJCwb_ypYy8OKqpZgZ</t>
  </si>
  <si>
    <t>Testing_1Class_16_numf5632_resampled_train2.arff</t>
  </si>
  <si>
    <t>1kRUfZGMDuS7g0GTD_GBpV3UFNEHn3Gut</t>
  </si>
  <si>
    <t>ALL_processed_filt2015-03-05_11-17-381_norm1_Hb0_rect0_zero1_fft0_abs1_pca1_conds11.csv</t>
  </si>
  <si>
    <t>1kNcRxqQIKbLzDOWE2e6AhnOWgC3KqJHZ</t>
  </si>
  <si>
    <t>DC690.fig</t>
  </si>
  <si>
    <t>1aNc6GjGz0DZliYUFTKPEhNZorg0eKhoh</t>
  </si>
  <si>
    <t>DC690.jpg</t>
  </si>
  <si>
    <t>1MrQpa-0AkeZxrxk3RnM9jK3oS9sxOkrf</t>
  </si>
  <si>
    <t>DC830.jpg</t>
  </si>
  <si>
    <t>1VQMYwcfyUcChDU9Hs5L08S-_n6BjfPH4</t>
  </si>
  <si>
    <t>DC830.fig</t>
  </si>
  <si>
    <t>1U80FNSh_d6c_LEs3ndCJX8ItHilNb_RZ</t>
  </si>
  <si>
    <t>Labels.jpg</t>
  </si>
  <si>
    <t>1A_bDaSejq-h8Yqjf7V4a5es8MagB25WV</t>
  </si>
  <si>
    <t>Labels.fig</t>
  </si>
  <si>
    <t>1l6Wg7Tfz4NGKVWRz-cx3af8XxhugxQeZ</t>
  </si>
  <si>
    <t>AllChannels.fig</t>
  </si>
  <si>
    <t>1gujY4ADcGXRLxett41S4Ek_sCWpaAXPG</t>
  </si>
  <si>
    <t>AllChannels.jpg</t>
  </si>
  <si>
    <t>1ZFLmYmAC-dWbWcTwXJvXGkiwcrRQvfJk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</si>
</sst>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-dd-yy h:mm:ss am/pm"/>
  </numFmts>
  <fonts count="10">
    <font>
      <sz val="10.0"/>
      <color rgb="FF000000"/>
      <name val="Arial"/>
    </font>
    <font>
      <sz val="24.0"/>
    </font>
    <font>
      <b/>
    </font>
    <font>
      <b/>
      <name val="Arial"/>
    </font>
    <font/>
    <font>
      <b/>
      <u/>
      <color rgb="FF0000FF"/>
    </font>
    <font>
      <sz val="11.0"/>
      <color rgb="FF000000"/>
      <name val="Inconsolata"/>
    </font>
    <font>
      <u/>
      <color rgb="FF0000FF"/>
    </font>
    <font>
      <b/>
      <sz val="12.0"/>
      <color rgb="FFFFFFFF"/>
    </font>
    <font>
      <u/>
      <color rgb="FF0000FF"/>
    </font>
  </fonts>
  <fills count="7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0000"/>
        <bgColor rgb="FFFF0000"/>
      </patternFill>
    </fill>
    <fill>
      <patternFill patternType="solid">
        <fgColor rgb="FF66B22C"/>
        <bgColor rgb="FF66B22C"/>
      </patternFill>
    </fill>
    <fill>
      <patternFill patternType="solid">
        <fgColor rgb="FFFFFFFF"/>
        <bgColor rgb="FFFFFFFF"/>
      </patternFill>
    </fill>
    <fill>
      <patternFill patternType="solid">
        <fgColor rgb="FF666666"/>
        <bgColor rgb="FF666666"/>
      </patternFill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center"/>
    </xf>
    <xf borderId="0" fillId="2" fontId="2" numFmtId="0" xfId="0" applyAlignment="1" applyFill="1" applyFont="1">
      <alignment horizontal="center" readingOrder="0" vertical="center"/>
    </xf>
    <xf borderId="0" fillId="2" fontId="3" numFmtId="0" xfId="0" applyAlignment="1" applyFont="1">
      <alignment horizontal="center" shrinkToFit="0" wrapText="1"/>
    </xf>
    <xf borderId="0" fillId="2" fontId="2" numFmtId="0" xfId="0" applyAlignment="1" applyFont="1">
      <alignment horizontal="center" readingOrder="0" shrinkToFit="0" vertical="center" wrapText="1"/>
    </xf>
    <xf borderId="0" fillId="3" fontId="4" numFmtId="0" xfId="0" applyAlignment="1" applyFill="1" applyFont="1">
      <alignment readingOrder="0" shrinkToFit="0" wrapText="1"/>
    </xf>
    <xf borderId="0" fillId="4" fontId="2" numFmtId="0" xfId="0" applyAlignment="1" applyFill="1" applyFont="1">
      <alignment readingOrder="0"/>
    </xf>
    <xf borderId="0" fillId="0" fontId="2" numFmtId="164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5" fontId="6" numFmtId="0" xfId="0" applyAlignment="1" applyFill="1" applyFont="1">
      <alignment horizontal="right" vertical="bottom"/>
    </xf>
    <xf borderId="0" fillId="0" fontId="7" numFmtId="0" xfId="0" applyAlignment="1" applyFont="1">
      <alignment horizontal="center" readingOrder="0"/>
    </xf>
    <xf borderId="0" fillId="0" fontId="4" numFmtId="0" xfId="0" applyAlignment="1" applyFont="1">
      <alignment horizontal="center" readingOrder="0"/>
    </xf>
    <xf borderId="0" fillId="6" fontId="8" numFmtId="0" xfId="0" applyAlignment="1" applyFill="1" applyFont="1">
      <alignment horizontal="left" readingOrder="0"/>
    </xf>
    <xf borderId="0" fillId="2" fontId="2" numFmtId="0" xfId="0" applyAlignment="1" applyFont="1">
      <alignment horizontal="center" readingOrder="0"/>
    </xf>
    <xf borderId="0" fillId="0" fontId="4" numFmtId="0" xfId="0" applyAlignment="1" applyFont="1">
      <alignment readingOrder="0"/>
    </xf>
    <xf borderId="0" fillId="0" fontId="4" numFmtId="164" xfId="0" applyAlignment="1" applyFont="1" applyNumberFormat="1">
      <alignment readingOrder="0"/>
    </xf>
    <xf borderId="0" fillId="0" fontId="9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75"/>
  <cols>
    <col customWidth="1" min="5" max="5" width="23.0"/>
    <col customWidth="1" min="7" max="7" width="22.71"/>
    <col customWidth="1" min="8" max="8" width="28.43"/>
    <col customWidth="1" min="9" max="9" width="16.14"/>
  </cols>
  <sheetData>
    <row r="1" ht="28.5" customHeight="1">
      <c r="A1" s="1" t="s">
        <v>0</v>
      </c>
      <c r="C1" s="2" t="s">
        <v>1</v>
      </c>
      <c r="D1" s="2" t="s">
        <v>2</v>
      </c>
      <c r="E1" s="2" t="s">
        <v>3</v>
      </c>
      <c r="F1" s="3" t="s">
        <v>4</v>
      </c>
      <c r="G1" s="4" t="s">
        <v>5</v>
      </c>
      <c r="H1" s="4" t="s">
        <v>6</v>
      </c>
      <c r="W1" s="5" t="s">
        <v>7</v>
      </c>
    </row>
    <row r="2" ht="21.0" customHeight="1">
      <c r="C2" s="6" t="s">
        <v>8</v>
      </c>
      <c r="D2" s="7">
        <v>43378.81313657408</v>
      </c>
      <c r="E2" s="8" t="str">
        <f>HYPERLINK("https://drive.google.com/open?id=1tpXToMNBRxhBWJFlbiQvS-GaUo6E6v7w","S906")</f>
        <v>S906</v>
      </c>
      <c r="F2" s="9">
        <f>COUNTA(A5:A1040)-COUNTIF(A5:A1040,"*Paused due to Google quota limits*")-COUNTIF(A5:A1040, "*Expected end of stream*")-COUNTIF(A5:A1040, "*Error restarting script*")-COUNTIF(A5:A1040, "*Error setting trigger*")-COUNTIF(A5:A1040, "*is not defined*")</f>
        <v>39</v>
      </c>
      <c r="G2" s="10" t="str">
        <f>HYPERLINK("https://chrome.google.com/webstore/detail/copy-folder/kfbicpdhiofpicipfggljdhjokjblnhl/reviews","Copy Folder Reviews")</f>
        <v>Copy Folder Reviews</v>
      </c>
      <c r="H2" s="11" t="s">
        <v>9</v>
      </c>
    </row>
    <row r="3">
      <c r="A3" s="12" t="s">
        <v>10</v>
      </c>
    </row>
    <row r="4">
      <c r="A4" s="13" t="s">
        <v>11</v>
      </c>
      <c r="B4" s="13" t="s">
        <v>12</v>
      </c>
      <c r="C4" s="13" t="s">
        <v>13</v>
      </c>
      <c r="D4" s="13" t="s">
        <v>14</v>
      </c>
      <c r="E4" s="13" t="s">
        <v>15</v>
      </c>
    </row>
    <row r="5">
      <c r="A5" s="14" t="s">
        <v>16</v>
      </c>
      <c r="E5" s="15">
        <v>43378.812210648146</v>
      </c>
    </row>
    <row r="6">
      <c r="A6" s="14" t="s">
        <v>17</v>
      </c>
      <c r="B6" s="14" t="s">
        <v>18</v>
      </c>
      <c r="C6" s="16" t="str">
        <f>HYPERLINK("https://drive.google.com/open?id=147gwhOC2mrekVI6ofgP-loPM6pLs3nuX","2015-03-05_11-17-38-120")</f>
        <v>2015-03-05_11-17-38-120</v>
      </c>
      <c r="D6" s="14" t="s">
        <v>19</v>
      </c>
      <c r="E6" s="15">
        <v>43378.812256944446</v>
      </c>
    </row>
    <row r="7">
      <c r="A7" s="14" t="s">
        <v>17</v>
      </c>
      <c r="B7" s="14" t="s">
        <v>20</v>
      </c>
      <c r="C7" s="16" t="str">
        <f>HYPERLINK("https://drive.google.com/open?id=1YOcFsxsiYOtIxR17Ycua_Me8CyMg-nyQ","diary.txt")</f>
        <v>diary.txt</v>
      </c>
      <c r="D7" s="14" t="s">
        <v>21</v>
      </c>
      <c r="E7" s="15">
        <v>43378.81229166667</v>
      </c>
    </row>
    <row r="8">
      <c r="A8" s="14" t="s">
        <v>17</v>
      </c>
      <c r="B8" s="14" t="s">
        <v>22</v>
      </c>
      <c r="C8" s="16" t="str">
        <f>HYPERLINK("https://drive.google.com/open?id=1wKN6wD38LOHnPMFzpPj5_6k_fiABhqGa","fNIRSdata.txt")</f>
        <v>fNIRSdata.txt</v>
      </c>
      <c r="D8" s="14" t="s">
        <v>23</v>
      </c>
      <c r="E8" s="15">
        <v>43378.812314814815</v>
      </c>
    </row>
    <row r="9">
      <c r="A9" s="14" t="s">
        <v>17</v>
      </c>
      <c r="B9" s="14" t="s">
        <v>24</v>
      </c>
      <c r="C9" s="16" t="str">
        <f>HYPERLINK("https://drive.google.com/open?id=19GbVjpkWyuDMfeG9JhQGk4fVUN3OWF28","figs")</f>
        <v>figs</v>
      </c>
      <c r="D9" s="14" t="s">
        <v>25</v>
      </c>
      <c r="E9" s="15">
        <v>43378.81232638889</v>
      </c>
    </row>
    <row r="10">
      <c r="A10" s="14" t="s">
        <v>17</v>
      </c>
      <c r="B10" s="14" t="s">
        <v>26</v>
      </c>
      <c r="C10" s="16" t="str">
        <f>HYPERLINK("https://drive.google.com/open?id=1t5x7WWnM9o8mHgk7TnL3gYqVri6StgiA","ProcessingFigures")</f>
        <v>ProcessingFigures</v>
      </c>
      <c r="D10" s="14" t="s">
        <v>27</v>
      </c>
      <c r="E10" s="15">
        <v>43378.81234953704</v>
      </c>
    </row>
    <row r="11">
      <c r="A11" s="14" t="s">
        <v>17</v>
      </c>
      <c r="B11" s="14" t="s">
        <v>28</v>
      </c>
      <c r="C11" s="16" t="str">
        <f>HYPERLINK("https://drive.google.com/open?id=1AENUyzqcubsho1NVCfyXC1HEV2iNuNBH","arff")</f>
        <v>arff</v>
      </c>
      <c r="D11" s="14" t="s">
        <v>29</v>
      </c>
      <c r="E11" s="15">
        <v>43378.81236111111</v>
      </c>
    </row>
    <row r="12">
      <c r="A12" s="14" t="s">
        <v>17</v>
      </c>
      <c r="B12" s="14" t="s">
        <v>30</v>
      </c>
      <c r="C12" s="16" t="str">
        <f>HYPERLINK("https://drive.google.com/open?id=1LQPta0KgG3s_rD9OKJ24_wK_Vn9SHBVv","processed")</f>
        <v>processed</v>
      </c>
      <c r="D12" s="14" t="s">
        <v>31</v>
      </c>
      <c r="E12" s="15">
        <v>43378.81238425926</v>
      </c>
    </row>
    <row r="13">
      <c r="A13" s="14" t="s">
        <v>17</v>
      </c>
      <c r="B13" s="14" t="s">
        <v>32</v>
      </c>
      <c r="C13" s="16" t="str">
        <f>HYPERLINK("https://drive.google.com/open?id=1atg3WBJ0_Qs3rpJbLnyWO3xzG_SrOEMd","Defined_Features_And_Values.csv")</f>
        <v>Defined_Features_And_Values.csv</v>
      </c>
      <c r="D13" s="14" t="s">
        <v>33</v>
      </c>
      <c r="E13" s="15">
        <v>43378.81239583333</v>
      </c>
    </row>
    <row r="14">
      <c r="A14" s="14" t="s">
        <v>17</v>
      </c>
      <c r="B14" s="14" t="s">
        <v>34</v>
      </c>
      <c r="C14" s="16" t="str">
        <f>HYPERLINK("https://drive.google.com/open?id=16xqphcpnJ7CNTTE0oFBpzA3JCJwpqABn","Testing_1Class_16_numf5632.csv")</f>
        <v>Testing_1Class_16_numf5632.csv</v>
      </c>
      <c r="D14" s="14" t="s">
        <v>35</v>
      </c>
      <c r="E14" s="15">
        <v>43378.812418981484</v>
      </c>
    </row>
    <row r="15">
      <c r="A15" s="14" t="s">
        <v>17</v>
      </c>
      <c r="B15" s="14" t="s">
        <v>36</v>
      </c>
      <c r="C15" s="16" t="str">
        <f>HYPERLINK("https://drive.google.com/open?id=1R0Jqqe1DTkC3V1x6xf_ztcxf5s370RCT","markers.txt")</f>
        <v>markers.txt</v>
      </c>
      <c r="D15" s="14" t="s">
        <v>37</v>
      </c>
      <c r="E15" s="15">
        <v>43378.81244212963</v>
      </c>
    </row>
    <row r="16">
      <c r="A16" s="14" t="s">
        <v>17</v>
      </c>
      <c r="B16" s="14" t="s">
        <v>38</v>
      </c>
      <c r="C16" s="16" t="str">
        <f>HYPERLINK("https://drive.google.com/open?id=19QYU_jN7JrnLf55kRJdGMG425PtYWofQ","meansErrCh10.fig")</f>
        <v>meansErrCh10.fig</v>
      </c>
      <c r="D16" s="14" t="s">
        <v>39</v>
      </c>
      <c r="E16" s="15">
        <v>43378.812476851854</v>
      </c>
    </row>
    <row r="17">
      <c r="A17" s="14" t="s">
        <v>17</v>
      </c>
      <c r="B17" s="14" t="s">
        <v>40</v>
      </c>
      <c r="C17" s="16" t="str">
        <f>HYPERLINK("https://drive.google.com/open?id=1BbGRNWphLv8gvty24Q03UTHAspNJyEIt","meansErrCh2.fig")</f>
        <v>meansErrCh2.fig</v>
      </c>
      <c r="D17" s="14" t="s">
        <v>41</v>
      </c>
      <c r="E17" s="15">
        <v>43378.8125</v>
      </c>
    </row>
    <row r="18">
      <c r="A18" s="14" t="s">
        <v>17</v>
      </c>
      <c r="B18" s="14" t="s">
        <v>42</v>
      </c>
      <c r="C18" s="16" t="str">
        <f>HYPERLINK("https://drive.google.com/open?id=1ab6lVH7vhJ2Rw1G7bjt-O73s7IOJT7r4","meansErrCh15.fig")</f>
        <v>meansErrCh15.fig</v>
      </c>
      <c r="D18" s="14" t="s">
        <v>43</v>
      </c>
      <c r="E18" s="15">
        <v>43378.812523148146</v>
      </c>
    </row>
    <row r="19">
      <c r="A19" s="14" t="s">
        <v>17</v>
      </c>
      <c r="B19" s="14" t="s">
        <v>44</v>
      </c>
      <c r="C19" s="16" t="str">
        <f>HYPERLINK("https://drive.google.com/open?id=1t-F8kuildFMk4UnXQTW2aYQIu40VQt8O","meansErrCh16.fig")</f>
        <v>meansErrCh16.fig</v>
      </c>
      <c r="D19" s="14" t="s">
        <v>45</v>
      </c>
      <c r="E19" s="15">
        <v>43378.8125462963</v>
      </c>
    </row>
    <row r="20">
      <c r="A20" s="14" t="s">
        <v>17</v>
      </c>
      <c r="B20" s="14" t="s">
        <v>46</v>
      </c>
      <c r="C20" s="16" t="str">
        <f>HYPERLINK("https://drive.google.com/open?id=1FhM7-UC2qdzBCDTrVzBQjiJ31ZPQKW0i","meansErrCh12.fig")</f>
        <v>meansErrCh12.fig</v>
      </c>
      <c r="D20" s="14" t="s">
        <v>47</v>
      </c>
      <c r="E20" s="15">
        <v>43378.812569444446</v>
      </c>
    </row>
    <row r="21">
      <c r="A21" s="14" t="s">
        <v>17</v>
      </c>
      <c r="B21" s="14" t="s">
        <v>48</v>
      </c>
      <c r="C21" s="16" t="str">
        <f>HYPERLINK("https://drive.google.com/open?id=1mqNyNSSfE9JimrCC2sHqqghpWLKUDWM8","meansErrCh13.fig")</f>
        <v>meansErrCh13.fig</v>
      </c>
      <c r="D21" s="14" t="s">
        <v>49</v>
      </c>
      <c r="E21" s="15">
        <v>43378.81259259259</v>
      </c>
    </row>
    <row r="22">
      <c r="A22" s="14" t="s">
        <v>17</v>
      </c>
      <c r="B22" s="14" t="s">
        <v>50</v>
      </c>
      <c r="C22" s="16" t="str">
        <f>HYPERLINK("https://drive.google.com/open?id=1Zj5vFgEr9rpUDYM9xR8XBkLBAgwUYtdo","meansErrCh14.fig")</f>
        <v>meansErrCh14.fig</v>
      </c>
      <c r="D22" s="14" t="s">
        <v>51</v>
      </c>
      <c r="E22" s="15">
        <v>43378.81261574074</v>
      </c>
    </row>
    <row r="23">
      <c r="A23" s="14" t="s">
        <v>17</v>
      </c>
      <c r="B23" s="14" t="s">
        <v>52</v>
      </c>
      <c r="C23" s="16" t="str">
        <f>HYPERLINK("https://drive.google.com/open?id=1CK4IZGNHVz3QiZ10GiB2Xv52cCuGQ20c","meansErrCh11.fig")</f>
        <v>meansErrCh11.fig</v>
      </c>
      <c r="D23" s="14" t="s">
        <v>53</v>
      </c>
      <c r="E23" s="15">
        <v>43378.81263888889</v>
      </c>
    </row>
    <row r="24">
      <c r="A24" s="14" t="s">
        <v>17</v>
      </c>
      <c r="B24" s="14" t="s">
        <v>54</v>
      </c>
      <c r="C24" s="16" t="str">
        <f>HYPERLINK("https://drive.google.com/open?id=1j14BzmZM_BLmVC9uIVlzZqKGlE6ecVcs","meansErrCh1.fig")</f>
        <v>meansErrCh1.fig</v>
      </c>
      <c r="D24" s="14" t="s">
        <v>55</v>
      </c>
      <c r="E24" s="15">
        <v>43378.81266203704</v>
      </c>
    </row>
    <row r="25">
      <c r="A25" s="14" t="s">
        <v>17</v>
      </c>
      <c r="B25" s="14" t="s">
        <v>56</v>
      </c>
      <c r="C25" s="16" t="str">
        <f>HYPERLINK("https://drive.google.com/open?id=11q9GnahNTAfod25GuUhITgmN47AW10QZ","meansErrCh3.fig")</f>
        <v>meansErrCh3.fig</v>
      </c>
      <c r="D25" s="14" t="s">
        <v>57</v>
      </c>
      <c r="E25" s="15">
        <v>43378.81267361111</v>
      </c>
    </row>
    <row r="26">
      <c r="A26" s="14" t="s">
        <v>17</v>
      </c>
      <c r="B26" s="14" t="s">
        <v>58</v>
      </c>
      <c r="C26" s="16" t="str">
        <f>HYPERLINK("https://drive.google.com/open?id=16TM4q85UgBKILiK_Qo2H1RLnFFZbrulH","meansErrCh7.fig")</f>
        <v>meansErrCh7.fig</v>
      </c>
      <c r="D26" s="14" t="s">
        <v>59</v>
      </c>
      <c r="E26" s="15">
        <v>43378.81269675926</v>
      </c>
    </row>
    <row r="27">
      <c r="A27" s="14" t="s">
        <v>17</v>
      </c>
      <c r="B27" s="14" t="s">
        <v>60</v>
      </c>
      <c r="C27" s="16" t="str">
        <f>HYPERLINK("https://drive.google.com/open?id=1unhe1kvIfU4bG4y5OPb7CiNX04KyoZk2","meansErrCh4.fig")</f>
        <v>meansErrCh4.fig</v>
      </c>
      <c r="D27" s="14" t="s">
        <v>61</v>
      </c>
      <c r="E27" s="15">
        <v>43378.81271990741</v>
      </c>
    </row>
    <row r="28">
      <c r="A28" s="14" t="s">
        <v>17</v>
      </c>
      <c r="B28" s="14" t="s">
        <v>62</v>
      </c>
      <c r="C28" s="16" t="str">
        <f>HYPERLINK("https://drive.google.com/open?id=1giJ4Qi5z-9b14YN1MLhBaHSoFx1qcoLO","meansErrCh5.fig")</f>
        <v>meansErrCh5.fig</v>
      </c>
      <c r="D28" s="14" t="s">
        <v>63</v>
      </c>
      <c r="E28" s="15">
        <v>43378.812743055554</v>
      </c>
    </row>
    <row r="29">
      <c r="A29" s="14" t="s">
        <v>17</v>
      </c>
      <c r="B29" s="14" t="s">
        <v>64</v>
      </c>
      <c r="C29" s="16" t="str">
        <f>HYPERLINK("https://drive.google.com/open?id=1DS1wrCAsrRCZ3bhmxEzsNrtHjudrIuIW","meansErrCh9.fig")</f>
        <v>meansErrCh9.fig</v>
      </c>
      <c r="D29" s="14" t="s">
        <v>65</v>
      </c>
      <c r="E29" s="15">
        <v>43378.81275462963</v>
      </c>
    </row>
    <row r="30">
      <c r="A30" s="14" t="s">
        <v>17</v>
      </c>
      <c r="B30" s="14" t="s">
        <v>66</v>
      </c>
      <c r="C30" s="16" t="str">
        <f>HYPERLINK("https://drive.google.com/open?id=12JG-Ub8eyqG9v7hKimZ08wD9-0xsLltv","meansErrCh6.fig")</f>
        <v>meansErrCh6.fig</v>
      </c>
      <c r="D30" s="14" t="s">
        <v>67</v>
      </c>
      <c r="E30" s="15">
        <v>43378.812789351854</v>
      </c>
    </row>
    <row r="31">
      <c r="A31" s="14" t="s">
        <v>17</v>
      </c>
      <c r="B31" s="14" t="s">
        <v>68</v>
      </c>
      <c r="C31" s="16" t="str">
        <f>HYPERLINK("https://drive.google.com/open?id=12w8moB-3ChWdlNu3j_ASJmpBHJw-I8Q2","meansErrCh8.fig")</f>
        <v>meansErrCh8.fig</v>
      </c>
      <c r="D31" s="14" t="s">
        <v>69</v>
      </c>
      <c r="E31" s="15">
        <v>43378.81280092592</v>
      </c>
    </row>
    <row r="32">
      <c r="A32" s="14" t="s">
        <v>17</v>
      </c>
      <c r="B32" s="14" t="s">
        <v>70</v>
      </c>
      <c r="C32" s="16" t="str">
        <f>HYPERLINK("https://drive.google.com/open?id=10wGtZZAZL3lgZMtcT9iuIQxQHWIVotp5","RawDataWithLabels")</f>
        <v>RawDataWithLabels</v>
      </c>
      <c r="D32" s="14" t="s">
        <v>71</v>
      </c>
      <c r="E32" s="15">
        <v>43378.81282407408</v>
      </c>
    </row>
    <row r="33">
      <c r="A33" s="14" t="s">
        <v>17</v>
      </c>
      <c r="B33" s="14" t="s">
        <v>72</v>
      </c>
      <c r="C33" s="16" t="str">
        <f>HYPERLINK("https://drive.google.com/open?id=1plUOr-0MltIb5YiJCwb_ypYy8OKqpZgZ","NormalizedData")</f>
        <v>NormalizedData</v>
      </c>
      <c r="D33" s="14" t="s">
        <v>73</v>
      </c>
      <c r="E33" s="15">
        <v>43378.81284722222</v>
      </c>
    </row>
    <row r="34">
      <c r="A34" s="14" t="s">
        <v>17</v>
      </c>
      <c r="B34" s="14" t="s">
        <v>74</v>
      </c>
      <c r="C34" s="16" t="str">
        <f>HYPERLINK("https://drive.google.com/open?id=1kRUfZGMDuS7g0GTD_GBpV3UFNEHn3Gut","Testing_1Class_16_numf5632_resampled_train2.arff")</f>
        <v>Testing_1Class_16_numf5632_resampled_train2.arff</v>
      </c>
      <c r="D34" s="14" t="s">
        <v>75</v>
      </c>
      <c r="E34" s="15">
        <v>43378.81288194445</v>
      </c>
    </row>
    <row r="35">
      <c r="A35" s="14" t="s">
        <v>17</v>
      </c>
      <c r="B35" s="14" t="s">
        <v>76</v>
      </c>
      <c r="C35" s="16" t="str">
        <f>HYPERLINK("https://drive.google.com/open?id=1kNcRxqQIKbLzDOWE2e6AhnOWgC3KqJHZ","ALL_processed_filt2015-03-05_11-17-381_norm1_Hb0_rect0_zero1_fft0_abs1_pca1_conds11.csv")</f>
        <v>ALL_processed_filt2015-03-05_11-17-381_norm1_Hb0_rect0_zero1_fft0_abs1_pca1_conds11.csv</v>
      </c>
      <c r="D35" s="14" t="s">
        <v>77</v>
      </c>
      <c r="E35" s="15">
        <v>43378.81290509259</v>
      </c>
    </row>
    <row r="36">
      <c r="A36" s="14" t="s">
        <v>17</v>
      </c>
      <c r="B36" s="14" t="s">
        <v>78</v>
      </c>
      <c r="C36" s="16" t="str">
        <f>HYPERLINK("https://drive.google.com/open?id=1aNc6GjGz0DZliYUFTKPEhNZorg0eKhoh","DC690.fig")</f>
        <v>DC690.fig</v>
      </c>
      <c r="D36" s="14" t="s">
        <v>79</v>
      </c>
      <c r="E36" s="15">
        <v>43378.812939814816</v>
      </c>
    </row>
    <row r="37">
      <c r="A37" s="14" t="s">
        <v>17</v>
      </c>
      <c r="B37" s="14" t="s">
        <v>80</v>
      </c>
      <c r="C37" s="16" t="str">
        <f>HYPERLINK("https://drive.google.com/open?id=1MrQpa-0AkeZxrxk3RnM9jK3oS9sxOkrf","DC690.jpg")</f>
        <v>DC690.jpg</v>
      </c>
      <c r="D37" s="14" t="s">
        <v>81</v>
      </c>
      <c r="E37" s="15">
        <v>43378.81296296296</v>
      </c>
    </row>
    <row r="38">
      <c r="A38" s="14" t="s">
        <v>17</v>
      </c>
      <c r="B38" s="14" t="s">
        <v>82</v>
      </c>
      <c r="C38" s="16" t="str">
        <f>HYPERLINK("https://drive.google.com/open?id=1VQMYwcfyUcChDU9Hs5L08S-_n6BjfPH4","DC830.jpg")</f>
        <v>DC830.jpg</v>
      </c>
      <c r="D38" s="14" t="s">
        <v>83</v>
      </c>
      <c r="E38" s="15">
        <v>43378.81298611111</v>
      </c>
    </row>
    <row r="39">
      <c r="A39" s="14" t="s">
        <v>17</v>
      </c>
      <c r="B39" s="14" t="s">
        <v>84</v>
      </c>
      <c r="C39" s="16" t="str">
        <f>HYPERLINK("https://drive.google.com/open?id=1U80FNSh_d6c_LEs3ndCJX8ItHilNb_RZ","DC830.fig")</f>
        <v>DC830.fig</v>
      </c>
      <c r="D39" s="14" t="s">
        <v>85</v>
      </c>
      <c r="E39" s="15">
        <v>43378.81300925926</v>
      </c>
    </row>
    <row r="40">
      <c r="A40" s="14" t="s">
        <v>17</v>
      </c>
      <c r="B40" s="14" t="s">
        <v>86</v>
      </c>
      <c r="C40" s="16" t="str">
        <f>HYPERLINK("https://drive.google.com/open?id=1A_bDaSejq-h8Yqjf7V4a5es8MagB25WV","Labels.jpg")</f>
        <v>Labels.jpg</v>
      </c>
      <c r="D40" s="14" t="s">
        <v>87</v>
      </c>
      <c r="E40" s="15">
        <v>43378.81303240741</v>
      </c>
    </row>
    <row r="41">
      <c r="A41" s="14" t="s">
        <v>17</v>
      </c>
      <c r="B41" s="14" t="s">
        <v>88</v>
      </c>
      <c r="C41" s="16" t="str">
        <f>HYPERLINK("https://drive.google.com/open?id=1l6Wg7Tfz4NGKVWRz-cx3af8XxhugxQeZ","Labels.fig")</f>
        <v>Labels.fig</v>
      </c>
      <c r="D41" s="14" t="s">
        <v>89</v>
      </c>
      <c r="E41" s="15">
        <v>43378.813055555554</v>
      </c>
    </row>
    <row r="42">
      <c r="A42" s="14" t="s">
        <v>17</v>
      </c>
      <c r="B42" s="14" t="s">
        <v>90</v>
      </c>
      <c r="C42" s="16" t="str">
        <f>HYPERLINK("https://drive.google.com/open?id=1gujY4ADcGXRLxett41S4Ek_sCWpaAXPG","AllChannels.fig")</f>
        <v>AllChannels.fig</v>
      </c>
      <c r="D42" s="14" t="s">
        <v>91</v>
      </c>
      <c r="E42" s="15">
        <v>43378.81309027778</v>
      </c>
    </row>
    <row r="43">
      <c r="A43" s="14" t="s">
        <v>17</v>
      </c>
      <c r="B43" s="14" t="s">
        <v>92</v>
      </c>
      <c r="C43" s="16" t="str">
        <f>HYPERLINK("https://drive.google.com/open?id=1ZFLmYmAC-dWbWcTwXJvXGkiwcrRQvfJk","AllChannels.jpg")</f>
        <v>AllChannels.jpg</v>
      </c>
      <c r="D43" s="14" t="s">
        <v>93</v>
      </c>
      <c r="E43" s="15">
        <v>43378.813113425924</v>
      </c>
    </row>
  </sheetData>
  <mergeCells count="2">
    <mergeCell ref="A1:B2"/>
    <mergeCell ref="A3:H3"/>
  </mergeCells>
  <drawing r:id="rId1"/>
</worksheet>
</file>