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823d9a55fec332/Desktop/"/>
    </mc:Choice>
  </mc:AlternateContent>
  <xr:revisionPtr revIDLastSave="0" documentId="13_ncr:1_{00583DBC-CB2F-428B-84DA-1296CB415404}" xr6:coauthVersionLast="47" xr6:coauthVersionMax="47" xr10:uidLastSave="{00000000-0000-0000-0000-000000000000}"/>
  <bookViews>
    <workbookView xWindow="-108" yWindow="-108" windowWidth="23256" windowHeight="12456" firstSheet="2" activeTab="3" xr2:uid="{8AEAC7AC-BE73-4622-B07B-90390A59ABCC}"/>
  </bookViews>
  <sheets>
    <sheet name="2023" sheetId="1" state="hidden" r:id="rId1"/>
    <sheet name="2024" sheetId="3" state="hidden" r:id="rId2"/>
    <sheet name="Sheet2" sheetId="6" r:id="rId3"/>
    <sheet name="Sheet3" sheetId="7" r:id="rId4"/>
  </sheets>
  <definedNames>
    <definedName name="_xlnm._FilterDatabase" localSheetId="1" hidden="1">'2024'!$G$1:$G$86</definedName>
    <definedName name="_xlnm.Print_Area" localSheetId="1">'2024'!$X$33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2" i="7" l="1"/>
  <c r="Z12" i="7"/>
  <c r="Y12" i="7"/>
  <c r="X12" i="7"/>
  <c r="W12" i="7"/>
  <c r="V12" i="7"/>
  <c r="AA11" i="7"/>
  <c r="AA10" i="7"/>
  <c r="AA9" i="7"/>
  <c r="AA8" i="7"/>
  <c r="AA7" i="7"/>
  <c r="N51" i="7"/>
  <c r="M51" i="7"/>
  <c r="F50" i="7"/>
  <c r="H50" i="7"/>
  <c r="I50" i="7"/>
  <c r="J50" i="7"/>
  <c r="J51" i="7" s="1"/>
  <c r="K50" i="7"/>
  <c r="L50" i="7"/>
  <c r="M50" i="7"/>
  <c r="N50" i="7"/>
  <c r="O50" i="7"/>
  <c r="P50" i="7"/>
  <c r="P51" i="7" s="1"/>
  <c r="Q50" i="7"/>
  <c r="G50" i="7"/>
  <c r="K6" i="6"/>
  <c r="K7" i="6"/>
  <c r="K8" i="6"/>
  <c r="K9" i="6"/>
  <c r="K5" i="6"/>
  <c r="F10" i="6"/>
  <c r="G10" i="6"/>
  <c r="R51" i="3"/>
  <c r="F50" i="3"/>
  <c r="M50" i="3"/>
  <c r="X58" i="3"/>
  <c r="H50" i="3"/>
  <c r="R28" i="1"/>
  <c r="J58" i="3"/>
  <c r="I58" i="3"/>
  <c r="H58" i="3"/>
  <c r="G58" i="3"/>
  <c r="I50" i="3"/>
  <c r="J50" i="3"/>
  <c r="K50" i="3"/>
  <c r="L50" i="3"/>
  <c r="N50" i="3"/>
  <c r="O50" i="3"/>
  <c r="P50" i="3"/>
  <c r="Q50" i="3"/>
  <c r="R50" i="3"/>
  <c r="K57" i="3"/>
  <c r="K56" i="3"/>
  <c r="K55" i="3"/>
  <c r="J28" i="1"/>
  <c r="K28" i="1"/>
  <c r="L28" i="1"/>
  <c r="M28" i="1"/>
  <c r="N28" i="1"/>
  <c r="O28" i="1"/>
  <c r="P28" i="1"/>
  <c r="Q28" i="1"/>
  <c r="I28" i="1"/>
  <c r="H28" i="1"/>
  <c r="I38" i="1"/>
  <c r="K34" i="1"/>
  <c r="H38" i="1"/>
  <c r="G28" i="1"/>
  <c r="K35" i="1"/>
  <c r="K36" i="1"/>
  <c r="K37" i="1"/>
  <c r="J38" i="1"/>
  <c r="G38" i="1"/>
  <c r="Q51" i="7" l="1"/>
  <c r="L51" i="7"/>
  <c r="K51" i="7"/>
  <c r="O51" i="7"/>
  <c r="G51" i="7"/>
  <c r="H51" i="7"/>
  <c r="I51" i="7"/>
  <c r="H10" i="6"/>
  <c r="P51" i="3"/>
  <c r="O51" i="3"/>
  <c r="R29" i="1"/>
  <c r="N51" i="3"/>
  <c r="N55" i="3"/>
  <c r="W64" i="3" s="1"/>
  <c r="K58" i="3"/>
  <c r="Q29" i="1"/>
  <c r="K38" i="1"/>
  <c r="N34" i="1" s="1"/>
  <c r="J10" i="6" l="1"/>
  <c r="I10" i="6"/>
  <c r="K10" i="6" s="1"/>
  <c r="N56" i="3"/>
</calcChain>
</file>

<file path=xl/sharedStrings.xml><?xml version="1.0" encoding="utf-8"?>
<sst xmlns="http://schemas.openxmlformats.org/spreadsheetml/2006/main" count="285" uniqueCount="104">
  <si>
    <t>Sr No.</t>
  </si>
  <si>
    <t xml:space="preserve">Name Of Student </t>
  </si>
  <si>
    <t>Fee</t>
  </si>
  <si>
    <t>Months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</si>
  <si>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</si>
  <si>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</si>
  <si>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</si>
  <si>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</si>
  <si>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</si>
  <si>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</si>
  <si>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</si>
  <si>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</si>
  <si>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</si>
  <si>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</si>
  <si>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</si>
  <si>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 xml:space="preserve">Class </t>
  </si>
  <si>
    <t>Aditya</t>
  </si>
  <si>
    <t>1st</t>
  </si>
  <si>
    <t>Daksh</t>
  </si>
  <si>
    <t>3rd</t>
  </si>
  <si>
    <t>Darshan</t>
  </si>
  <si>
    <t>Pritam</t>
  </si>
  <si>
    <t xml:space="preserve">Rahul </t>
  </si>
  <si>
    <t>6th</t>
  </si>
  <si>
    <t>Sakshi</t>
  </si>
  <si>
    <t>7th</t>
  </si>
  <si>
    <t>Abha</t>
  </si>
  <si>
    <t>5th</t>
  </si>
  <si>
    <t>8th</t>
  </si>
  <si>
    <t>9th</t>
  </si>
  <si>
    <t>10th</t>
  </si>
  <si>
    <t>11th</t>
  </si>
  <si>
    <t>Naresh</t>
  </si>
  <si>
    <t>Divyesh</t>
  </si>
  <si>
    <t>Hita</t>
  </si>
  <si>
    <t>Arnav</t>
  </si>
  <si>
    <t>Somaya</t>
  </si>
  <si>
    <t>Karan</t>
  </si>
  <si>
    <t>Priyanka</t>
  </si>
  <si>
    <t>Shurthi</t>
  </si>
  <si>
    <t>Anushka</t>
  </si>
  <si>
    <t>Khushi</t>
  </si>
  <si>
    <t>Pending</t>
  </si>
  <si>
    <t>Instalment</t>
  </si>
  <si>
    <t>1st(July)</t>
  </si>
  <si>
    <t>2nd(Aug)</t>
  </si>
  <si>
    <t>3rd(Nov)</t>
  </si>
  <si>
    <t>Total</t>
  </si>
  <si>
    <t>Aditi</t>
  </si>
  <si>
    <t>Pratiyush</t>
  </si>
  <si>
    <t>Navya</t>
  </si>
  <si>
    <t>Charvi</t>
  </si>
  <si>
    <t>Total Income</t>
  </si>
  <si>
    <t>2nd</t>
  </si>
  <si>
    <t>Gargi</t>
  </si>
  <si>
    <t>4th</t>
  </si>
  <si>
    <t>Shanam</t>
  </si>
  <si>
    <t>Swara</t>
  </si>
  <si>
    <t xml:space="preserve">Pihu </t>
  </si>
  <si>
    <t xml:space="preserve">Tulsi </t>
  </si>
  <si>
    <t>Durga</t>
  </si>
  <si>
    <t xml:space="preserve"> </t>
  </si>
  <si>
    <t>Harshada</t>
  </si>
  <si>
    <t>Janvi</t>
  </si>
  <si>
    <t>Sharvi</t>
  </si>
  <si>
    <t>Ketan</t>
  </si>
  <si>
    <t>Pratik</t>
  </si>
  <si>
    <t>Heram</t>
  </si>
  <si>
    <t>Komal</t>
  </si>
  <si>
    <t>Jinal</t>
  </si>
  <si>
    <t>Sr. KG</t>
  </si>
  <si>
    <t xml:space="preserve">Total Pending </t>
  </si>
  <si>
    <t>Shahi</t>
  </si>
  <si>
    <t>Abhay</t>
  </si>
  <si>
    <t>Mayank</t>
  </si>
  <si>
    <t>Mayank Sister</t>
  </si>
  <si>
    <t>July</t>
  </si>
  <si>
    <t>Aug</t>
  </si>
  <si>
    <t>Saurya</t>
  </si>
  <si>
    <t>Jodhpal</t>
  </si>
  <si>
    <t>Anagha</t>
  </si>
  <si>
    <t>Jitin Yadav</t>
  </si>
  <si>
    <t>Jintin Bro</t>
  </si>
  <si>
    <t>Ritvik</t>
  </si>
  <si>
    <t>Jivika</t>
  </si>
  <si>
    <t>Harshwardwan</t>
  </si>
  <si>
    <t>Bharat</t>
  </si>
  <si>
    <t>Sept</t>
  </si>
  <si>
    <t>Ranveer</t>
  </si>
  <si>
    <t>Sep</t>
  </si>
  <si>
    <t>Nov</t>
  </si>
  <si>
    <t xml:space="preserve">Neelam </t>
  </si>
  <si>
    <t>Oct</t>
  </si>
  <si>
    <t>Dec</t>
  </si>
  <si>
    <t>Jan</t>
  </si>
  <si>
    <t>Feb</t>
  </si>
  <si>
    <t>Mar</t>
  </si>
  <si>
    <t xml:space="preserve">Total Deepika </t>
  </si>
  <si>
    <t>OCT</t>
  </si>
  <si>
    <t>Taniska</t>
  </si>
  <si>
    <t>Shreyas(11th)</t>
  </si>
  <si>
    <t>Shreyas</t>
  </si>
  <si>
    <t>Uday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</si>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</sst>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24"/>
      <color rgb="FF2212E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8" borderId="5" xfId="0" applyFill="1" applyBorder="1"/>
    <xf numFmtId="0" fontId="0" fillId="9" borderId="5" xfId="0" applyFill="1" applyBorder="1"/>
    <xf numFmtId="0" fontId="1" fillId="0" borderId="0" xfId="0" applyFont="1"/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1" fillId="6" borderId="15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6" xfId="0" applyBorder="1"/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8" xfId="0" applyBorder="1"/>
    <xf numFmtId="16" fontId="1" fillId="0" borderId="0" xfId="0" applyNumberFormat="1" applyFont="1"/>
    <xf numFmtId="0" fontId="0" fillId="4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4" borderId="23" xfId="0" applyNumberFormat="1" applyFill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1" fillId="13" borderId="4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1" fillId="13" borderId="3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5" borderId="26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4" borderId="3" xfId="0" applyFill="1" applyBorder="1"/>
    <xf numFmtId="0" fontId="1" fillId="3" borderId="3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/>
    </xf>
    <xf numFmtId="14" fontId="0" fillId="8" borderId="23" xfId="0" applyNumberFormat="1" applyFill="1" applyBorder="1" applyAlignment="1">
      <alignment horizontal="center"/>
    </xf>
    <xf numFmtId="0" fontId="0" fillId="8" borderId="0" xfId="0" applyFill="1"/>
    <xf numFmtId="0" fontId="0" fillId="0" borderId="29" xfId="0" applyBorder="1"/>
    <xf numFmtId="0" fontId="0" fillId="0" borderId="20" xfId="0" applyBorder="1"/>
    <xf numFmtId="0" fontId="0" fillId="0" borderId="19" xfId="0" applyBorder="1"/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18" xfId="0" applyFill="1" applyBorder="1"/>
    <xf numFmtId="0" fontId="0" fillId="8" borderId="22" xfId="0" applyFill="1" applyBorder="1"/>
    <xf numFmtId="0" fontId="0" fillId="0" borderId="21" xfId="0" applyBorder="1"/>
    <xf numFmtId="0" fontId="0" fillId="0" borderId="18" xfId="0" applyBorder="1"/>
    <xf numFmtId="0" fontId="0" fillId="4" borderId="1" xfId="0" applyFill="1" applyBorder="1"/>
    <xf numFmtId="0" fontId="0" fillId="3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1" fillId="5" borderId="1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26" xfId="0" applyNumberFormat="1" applyFill="1" applyBorder="1" applyAlignment="1">
      <alignment horizontal="center"/>
    </xf>
    <xf numFmtId="14" fontId="0" fillId="4" borderId="23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/>
    </xf>
    <xf numFmtId="0" fontId="1" fillId="15" borderId="26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B3B30D"/>
      <color rgb="FFC9C6C5"/>
      <color rgb="FFAAA7C5"/>
      <color rgb="FF221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423450</xdr:colOff>
      <xdr:row>2</xdr:row>
      <xdr:rowOff>79465</xdr:rowOff>
    </xdr:from>
    <xdr:ext cx="3059980" cy="4430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4C1836C-AD4A-7FBF-C5B3-43D90459578D}"/>
            </a:ext>
          </a:extLst>
        </xdr:cNvPr>
        <xdr:cNvSpPr/>
      </xdr:nvSpPr>
      <xdr:spPr>
        <a:xfrm>
          <a:off x="4331421" y="449579"/>
          <a:ext cx="3059980" cy="443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perspectiveLeft"/>
            <a:lightRig rig="threePt" dir="t"/>
          </a:scene3d>
        </a:bodyPr>
        <a:lstStyle/>
        <a:p>
          <a:pPr algn="ctr"/>
          <a:r>
            <a:rPr lang="en-US" sz="2800" b="1" cap="none" spc="0">
              <a:ln w="12700">
                <a:solidFill>
                  <a:schemeClr val="accent5"/>
                </a:solidFill>
                <a:prstDash val="solid"/>
              </a:ln>
              <a:solidFill>
                <a:schemeClr val="tx2">
                  <a:lumMod val="75000"/>
                </a:schemeClr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a:rPr>
            <a:t>Deepika's </a:t>
          </a:r>
          <a:r>
            <a:rPr lang="en-US" sz="2000" b="1" cap="none" spc="0">
              <a:ln w="12700">
                <a:solidFill>
                  <a:schemeClr val="accent5"/>
                </a:solidFill>
                <a:prstDash val="solid"/>
              </a:ln>
              <a:solidFill>
                <a:schemeClr val="tx2">
                  <a:lumMod val="75000"/>
                </a:schemeClr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a:rPr>
            <a:t>Classes-2023</a:t>
          </a:r>
          <a:endParaRPr lang="en-IN" sz="2800" b="1" cap="none" spc="0">
            <a:ln w="12700">
              <a:solidFill>
                <a:schemeClr val="accent5"/>
              </a:solidFill>
              <a:prstDash val="solid"/>
            </a:ln>
            <a:solidFill>
              <a:schemeClr val="tx2">
                <a:lumMod val="75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108858</xdr:rowOff>
    </xdr:from>
    <xdr:ext cx="4365171" cy="451192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523A6C6-42D6-ADE7-199E-57DF4E3FA23E}"/>
            </a:ext>
          </a:extLst>
        </xdr:cNvPr>
        <xdr:cNvSpPr/>
      </xdr:nvSpPr>
      <xdr:spPr>
        <a:xfrm>
          <a:off x="3668486" y="664029"/>
          <a:ext cx="4365171" cy="4511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800" b="1" u="none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Deepika's</a:t>
          </a:r>
          <a:r>
            <a:rPr lang="en-US" sz="2400" b="1" u="none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Classes-2024 </a:t>
          </a:r>
          <a:endParaRPr lang="en-IN" sz="2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108858</xdr:rowOff>
    </xdr:from>
    <xdr:ext cx="4365171" cy="45119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408CAD-ECB2-4F5D-A75F-8F36CF0A140D}"/>
            </a:ext>
          </a:extLst>
        </xdr:cNvPr>
        <xdr:cNvSpPr/>
      </xdr:nvSpPr>
      <xdr:spPr>
        <a:xfrm>
          <a:off x="3893820" y="657498"/>
          <a:ext cx="4365171" cy="4511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800" b="1" u="none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Deepika's</a:t>
          </a:r>
          <a:r>
            <a:rPr lang="en-US" sz="2400" b="1" u="none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Classes-2024 </a:t>
          </a:r>
          <a:endParaRPr lang="en-IN" sz="2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B041-4B0C-4C6C-BD63-F6D0718EB698}">
  <sheetPr codeName="Sheet1">
    <pageSetUpPr fitToPage="1"/>
  </sheetPr>
  <dimension ref="C1:S56"/>
  <sheetViews>
    <sheetView zoomScale="70" zoomScaleNormal="70" workbookViewId="0">
      <selection activeCell="AA23" sqref="AA23"/>
    </sheetView>
  </sheetViews>
  <sheetFormatPr defaultColWidth="9" defaultRowHeight="14.4" x14ac:dyDescent="0.3"/>
  <cols>
    <col min="1" max="1" width="6.21875" customWidth="1"/>
    <col min="2" max="2" width="6.77734375" customWidth="1"/>
    <col min="3" max="3" width="8.33203125" style="11" customWidth="1"/>
    <col min="4" max="4" width="6.5546875" customWidth="1"/>
    <col min="5" max="5" width="11.109375" style="10" customWidth="1"/>
    <col min="6" max="6" width="6.44140625" customWidth="1"/>
    <col min="7" max="7" width="11.44140625" customWidth="1"/>
    <col min="8" max="8" width="12.5546875" customWidth="1"/>
    <col min="9" max="9" width="10.44140625" customWidth="1"/>
    <col min="10" max="10" width="9" customWidth="1"/>
    <col min="11" max="11" width="10.88671875" customWidth="1"/>
    <col min="12" max="12" width="8.33203125" customWidth="1"/>
    <col min="13" max="13" width="12.109375" customWidth="1"/>
    <col min="14" max="14" width="9.44140625" customWidth="1"/>
    <col min="15" max="16" width="9" customWidth="1"/>
    <col min="18" max="18" width="14.21875" customWidth="1"/>
  </cols>
  <sheetData>
    <row r="1" spans="4:19" ht="14.4" customHeight="1" x14ac:dyDescent="0.3"/>
    <row r="2" spans="4:19" ht="14.4" customHeight="1" x14ac:dyDescent="0.3"/>
    <row r="3" spans="4:19" ht="9" customHeight="1" x14ac:dyDescent="0.3"/>
    <row r="4" spans="4:19" ht="4.2" customHeight="1" thickBot="1" x14ac:dyDescent="0.35"/>
    <row r="5" spans="4:19" ht="15" thickBot="1" x14ac:dyDescent="0.35">
      <c r="D5" s="99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</row>
    <row r="6" spans="4:19" ht="15.6" thickTop="1" thickBot="1" x14ac:dyDescent="0.35">
      <c r="D6" s="102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4:19" ht="22.8" customHeight="1" thickTop="1" thickBot="1" x14ac:dyDescent="0.35">
      <c r="D7" s="97" t="s">
        <v>0</v>
      </c>
      <c r="E7" s="105" t="s">
        <v>1</v>
      </c>
      <c r="F7" s="106" t="s">
        <v>15</v>
      </c>
      <c r="G7" s="106" t="s">
        <v>2</v>
      </c>
      <c r="H7" s="107" t="s">
        <v>3</v>
      </c>
      <c r="I7" s="107"/>
      <c r="J7" s="107"/>
      <c r="K7" s="107"/>
      <c r="L7" s="107"/>
      <c r="M7" s="107"/>
      <c r="N7" s="107"/>
      <c r="O7" s="107"/>
      <c r="P7" s="107"/>
      <c r="Q7" s="107"/>
      <c r="R7" s="108"/>
    </row>
    <row r="8" spans="4:19" ht="15.6" thickTop="1" thickBot="1" x14ac:dyDescent="0.35">
      <c r="D8" s="97"/>
      <c r="E8" s="105"/>
      <c r="F8" s="106"/>
      <c r="G8" s="106"/>
      <c r="H8" s="2" t="s">
        <v>4</v>
      </c>
      <c r="I8" s="2" t="s">
        <v>5</v>
      </c>
      <c r="J8" s="2" t="s">
        <v>6</v>
      </c>
      <c r="K8" s="2" t="s">
        <v>7</v>
      </c>
      <c r="L8" s="2" t="s">
        <v>8</v>
      </c>
      <c r="M8" s="2" t="s">
        <v>9</v>
      </c>
      <c r="N8" s="2" t="s">
        <v>10</v>
      </c>
      <c r="O8" s="2" t="s">
        <v>11</v>
      </c>
      <c r="P8" s="2" t="s">
        <v>12</v>
      </c>
      <c r="Q8" s="2" t="s">
        <v>13</v>
      </c>
      <c r="R8" s="21" t="s">
        <v>14</v>
      </c>
    </row>
    <row r="9" spans="4:19" ht="18" customHeight="1" thickTop="1" thickBot="1" x14ac:dyDescent="0.35">
      <c r="D9" s="58">
        <v>1</v>
      </c>
      <c r="E9" s="54" t="s">
        <v>16</v>
      </c>
      <c r="F9" s="55" t="s">
        <v>17</v>
      </c>
      <c r="G9" s="55">
        <v>0</v>
      </c>
      <c r="H9" s="52">
        <v>0</v>
      </c>
      <c r="I9" s="4">
        <v>1000</v>
      </c>
      <c r="J9" s="4">
        <v>1000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6">
        <v>0</v>
      </c>
    </row>
    <row r="10" spans="4:19" ht="15.6" thickTop="1" thickBot="1" x14ac:dyDescent="0.35">
      <c r="D10" s="58">
        <v>2</v>
      </c>
      <c r="E10" s="54" t="s">
        <v>18</v>
      </c>
      <c r="F10" s="55" t="s">
        <v>19</v>
      </c>
      <c r="G10" s="55">
        <v>500</v>
      </c>
      <c r="H10" s="52">
        <v>0</v>
      </c>
      <c r="I10" s="4">
        <v>500</v>
      </c>
      <c r="J10" s="4">
        <v>500</v>
      </c>
      <c r="K10" s="4">
        <v>500</v>
      </c>
      <c r="L10" s="4">
        <v>500</v>
      </c>
      <c r="M10" s="4">
        <v>500</v>
      </c>
      <c r="N10" s="4">
        <v>500</v>
      </c>
      <c r="O10" s="4">
        <v>500</v>
      </c>
      <c r="P10" s="4">
        <v>500</v>
      </c>
      <c r="Q10" s="4">
        <v>500</v>
      </c>
      <c r="R10" s="28">
        <v>500</v>
      </c>
    </row>
    <row r="11" spans="4:19" ht="15.6" thickTop="1" thickBot="1" x14ac:dyDescent="0.35">
      <c r="D11" s="58">
        <v>3</v>
      </c>
      <c r="E11" s="54" t="s">
        <v>20</v>
      </c>
      <c r="F11" s="55" t="s">
        <v>19</v>
      </c>
      <c r="G11" s="55">
        <v>500</v>
      </c>
      <c r="H11" s="52">
        <v>0</v>
      </c>
      <c r="I11" s="4">
        <v>500</v>
      </c>
      <c r="J11" s="4">
        <v>500</v>
      </c>
      <c r="K11" s="4">
        <v>500</v>
      </c>
      <c r="L11" s="4">
        <v>500</v>
      </c>
      <c r="M11" s="4">
        <v>500</v>
      </c>
      <c r="N11" s="4">
        <v>500</v>
      </c>
      <c r="O11" s="4">
        <v>500</v>
      </c>
      <c r="P11" s="4">
        <v>500</v>
      </c>
      <c r="Q11" s="4">
        <v>500</v>
      </c>
      <c r="R11" s="28">
        <v>500</v>
      </c>
    </row>
    <row r="12" spans="4:19" ht="15.6" thickTop="1" thickBot="1" x14ac:dyDescent="0.35">
      <c r="D12" s="58">
        <v>4</v>
      </c>
      <c r="E12" s="54" t="s">
        <v>21</v>
      </c>
      <c r="F12" s="55" t="s">
        <v>19</v>
      </c>
      <c r="G12" s="55">
        <v>700</v>
      </c>
      <c r="H12" s="4">
        <v>200</v>
      </c>
      <c r="I12" s="4">
        <v>700</v>
      </c>
      <c r="J12" s="52">
        <v>0</v>
      </c>
      <c r="K12" s="4">
        <v>700</v>
      </c>
      <c r="L12" s="4">
        <v>700</v>
      </c>
      <c r="M12" s="4">
        <v>700</v>
      </c>
      <c r="N12" s="4">
        <v>700</v>
      </c>
      <c r="O12" s="4">
        <v>700</v>
      </c>
      <c r="P12" s="4">
        <v>700</v>
      </c>
      <c r="Q12" s="4">
        <v>700</v>
      </c>
      <c r="R12" s="28">
        <v>700</v>
      </c>
    </row>
    <row r="13" spans="4:19" ht="15.6" thickTop="1" thickBot="1" x14ac:dyDescent="0.35">
      <c r="D13" s="58">
        <v>5</v>
      </c>
      <c r="E13" s="54" t="s">
        <v>26</v>
      </c>
      <c r="F13" s="55" t="s">
        <v>27</v>
      </c>
      <c r="G13" s="55">
        <v>2000</v>
      </c>
      <c r="H13" s="52">
        <v>0</v>
      </c>
      <c r="I13" s="4">
        <v>2000</v>
      </c>
      <c r="J13" s="4">
        <v>2000</v>
      </c>
      <c r="K13" s="4">
        <v>2000</v>
      </c>
      <c r="L13" s="4">
        <v>2000</v>
      </c>
      <c r="M13" s="4">
        <v>2000</v>
      </c>
      <c r="N13" s="4">
        <v>2000</v>
      </c>
      <c r="O13" s="4">
        <v>2000</v>
      </c>
      <c r="P13" s="4">
        <v>2000</v>
      </c>
      <c r="Q13" s="4">
        <v>2000</v>
      </c>
      <c r="R13" s="28">
        <v>2000</v>
      </c>
    </row>
    <row r="14" spans="4:19" ht="15.6" thickTop="1" thickBot="1" x14ac:dyDescent="0.35">
      <c r="D14" s="58">
        <v>6</v>
      </c>
      <c r="E14" s="54" t="s">
        <v>22</v>
      </c>
      <c r="F14" s="55" t="s">
        <v>23</v>
      </c>
      <c r="G14" s="55">
        <v>1200</v>
      </c>
      <c r="H14" s="52">
        <v>0</v>
      </c>
      <c r="I14" s="4">
        <v>1200</v>
      </c>
      <c r="J14" s="52">
        <v>0</v>
      </c>
      <c r="K14" s="4">
        <v>1200</v>
      </c>
      <c r="L14" s="4">
        <v>1200</v>
      </c>
      <c r="M14" s="4">
        <v>1200</v>
      </c>
      <c r="N14" s="4">
        <v>1200</v>
      </c>
      <c r="O14" s="4">
        <v>1200</v>
      </c>
      <c r="P14" s="4">
        <v>1200</v>
      </c>
      <c r="Q14" s="4">
        <v>1200</v>
      </c>
      <c r="R14" s="28">
        <v>1200</v>
      </c>
      <c r="S14" s="11"/>
    </row>
    <row r="15" spans="4:19" ht="15.6" thickTop="1" thickBot="1" x14ac:dyDescent="0.35">
      <c r="D15" s="58">
        <v>7</v>
      </c>
      <c r="E15" s="54" t="s">
        <v>24</v>
      </c>
      <c r="F15" s="55" t="s">
        <v>25</v>
      </c>
      <c r="G15" s="55">
        <v>1000</v>
      </c>
      <c r="H15" s="52">
        <v>0</v>
      </c>
      <c r="I15" s="4">
        <v>1000</v>
      </c>
      <c r="J15" s="4">
        <v>1000</v>
      </c>
      <c r="K15" s="4">
        <v>1000</v>
      </c>
      <c r="L15" s="4">
        <v>1000</v>
      </c>
      <c r="M15" s="4">
        <v>1000</v>
      </c>
      <c r="N15" s="4">
        <v>1000</v>
      </c>
      <c r="O15" s="4">
        <v>1000</v>
      </c>
      <c r="P15" s="4">
        <v>1000</v>
      </c>
      <c r="Q15" s="4">
        <v>1000</v>
      </c>
      <c r="R15" s="28">
        <v>1000</v>
      </c>
    </row>
    <row r="16" spans="4:19" ht="15.6" thickTop="1" thickBot="1" x14ac:dyDescent="0.35">
      <c r="D16" s="58">
        <v>8</v>
      </c>
      <c r="E16" s="54" t="s">
        <v>18</v>
      </c>
      <c r="F16" s="55" t="s">
        <v>25</v>
      </c>
      <c r="G16" s="55">
        <v>1500</v>
      </c>
      <c r="H16" s="4">
        <v>500</v>
      </c>
      <c r="I16" s="4">
        <v>1500</v>
      </c>
      <c r="J16" s="4">
        <v>1500</v>
      </c>
      <c r="K16" s="4">
        <v>1500</v>
      </c>
      <c r="L16" s="4">
        <v>1500</v>
      </c>
      <c r="M16" s="4">
        <v>1500</v>
      </c>
      <c r="N16" s="4">
        <v>1500</v>
      </c>
      <c r="O16" s="4">
        <v>1500</v>
      </c>
      <c r="P16" s="4">
        <v>1500</v>
      </c>
      <c r="Q16" s="4">
        <v>1500</v>
      </c>
      <c r="R16" s="28">
        <v>1500</v>
      </c>
    </row>
    <row r="17" spans="3:19" ht="15.6" thickTop="1" thickBot="1" x14ac:dyDescent="0.35">
      <c r="D17" s="58">
        <v>9</v>
      </c>
      <c r="E17" s="54" t="s">
        <v>32</v>
      </c>
      <c r="F17" s="55" t="s">
        <v>28</v>
      </c>
      <c r="G17" s="55">
        <v>1500</v>
      </c>
      <c r="H17" s="52">
        <v>0</v>
      </c>
      <c r="I17" s="4">
        <v>1500</v>
      </c>
      <c r="J17" s="4">
        <v>1500</v>
      </c>
      <c r="K17" s="4">
        <v>1500</v>
      </c>
      <c r="L17" s="4">
        <v>1500</v>
      </c>
      <c r="M17" s="4">
        <v>1500</v>
      </c>
      <c r="N17" s="4">
        <v>1500</v>
      </c>
      <c r="O17" s="4">
        <v>1500</v>
      </c>
      <c r="P17" s="4">
        <v>1500</v>
      </c>
      <c r="Q17" s="4">
        <v>1500</v>
      </c>
      <c r="R17" s="28">
        <v>1500</v>
      </c>
    </row>
    <row r="18" spans="3:19" ht="16.8" customHeight="1" thickTop="1" thickBot="1" x14ac:dyDescent="0.35">
      <c r="D18" s="58">
        <v>10</v>
      </c>
      <c r="E18" s="54" t="s">
        <v>33</v>
      </c>
      <c r="F18" s="55" t="s">
        <v>28</v>
      </c>
      <c r="G18" s="55">
        <v>2000</v>
      </c>
      <c r="H18" s="4">
        <v>650</v>
      </c>
      <c r="I18" s="4">
        <v>2000</v>
      </c>
      <c r="J18" s="4">
        <v>2000</v>
      </c>
      <c r="K18" s="4">
        <v>2000</v>
      </c>
      <c r="L18" s="4">
        <v>2000</v>
      </c>
      <c r="M18" s="4">
        <v>2000</v>
      </c>
      <c r="N18" s="4">
        <v>2000</v>
      </c>
      <c r="O18" s="4">
        <v>2000</v>
      </c>
      <c r="P18" s="4">
        <v>2000</v>
      </c>
      <c r="Q18" s="4">
        <v>2000</v>
      </c>
      <c r="R18" s="28">
        <v>2000</v>
      </c>
    </row>
    <row r="19" spans="3:19" ht="16.8" customHeight="1" thickTop="1" thickBot="1" x14ac:dyDescent="0.35">
      <c r="D19" s="58">
        <v>11</v>
      </c>
      <c r="E19" s="54" t="s">
        <v>34</v>
      </c>
      <c r="F19" s="55" t="s">
        <v>28</v>
      </c>
      <c r="G19" s="55">
        <v>2000</v>
      </c>
      <c r="H19" s="4">
        <v>600</v>
      </c>
      <c r="I19" s="4">
        <v>2000</v>
      </c>
      <c r="J19" s="4">
        <v>2000</v>
      </c>
      <c r="K19" s="4">
        <v>2000</v>
      </c>
      <c r="L19" s="4">
        <v>2000</v>
      </c>
      <c r="M19" s="4">
        <v>2000</v>
      </c>
      <c r="N19" s="4">
        <v>2000</v>
      </c>
      <c r="O19" s="4">
        <v>2000</v>
      </c>
      <c r="P19" s="4">
        <v>2000</v>
      </c>
      <c r="Q19" s="4">
        <v>2000</v>
      </c>
      <c r="R19" s="28">
        <v>2000</v>
      </c>
    </row>
    <row r="20" spans="3:19" ht="15.6" customHeight="1" thickTop="1" thickBot="1" x14ac:dyDescent="0.35">
      <c r="D20" s="58">
        <v>12</v>
      </c>
      <c r="E20" s="54" t="s">
        <v>35</v>
      </c>
      <c r="F20" s="55" t="s">
        <v>28</v>
      </c>
      <c r="G20" s="55">
        <v>0</v>
      </c>
      <c r="H20" s="52">
        <v>0</v>
      </c>
      <c r="I20" s="4">
        <v>2000</v>
      </c>
      <c r="J20" s="4">
        <v>2000</v>
      </c>
      <c r="K20" s="4">
        <v>2000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6">
        <v>0</v>
      </c>
    </row>
    <row r="21" spans="3:19" ht="15.6" thickTop="1" thickBot="1" x14ac:dyDescent="0.35">
      <c r="D21" s="58">
        <v>13</v>
      </c>
      <c r="E21" s="54" t="s">
        <v>36</v>
      </c>
      <c r="F21" s="55" t="s">
        <v>28</v>
      </c>
      <c r="G21" s="55">
        <v>1500</v>
      </c>
      <c r="H21" s="4">
        <v>600</v>
      </c>
      <c r="I21" s="4">
        <v>1500</v>
      </c>
      <c r="J21" s="52">
        <v>0</v>
      </c>
      <c r="K21" s="4">
        <v>1500</v>
      </c>
      <c r="L21" s="4">
        <v>1500</v>
      </c>
      <c r="M21" s="4">
        <v>1500</v>
      </c>
      <c r="N21" s="4">
        <v>1500</v>
      </c>
      <c r="O21" s="4">
        <v>1500</v>
      </c>
      <c r="P21" s="4">
        <v>1500</v>
      </c>
      <c r="Q21" s="4">
        <v>1500</v>
      </c>
      <c r="R21" s="28">
        <v>1500</v>
      </c>
      <c r="S21" s="11"/>
    </row>
    <row r="22" spans="3:19" ht="15.6" thickTop="1" thickBot="1" x14ac:dyDescent="0.35">
      <c r="D22" s="58">
        <v>14</v>
      </c>
      <c r="E22" s="54" t="s">
        <v>37</v>
      </c>
      <c r="F22" s="55" t="s">
        <v>29</v>
      </c>
      <c r="G22" s="55">
        <v>2000</v>
      </c>
      <c r="H22" s="4">
        <v>600</v>
      </c>
      <c r="I22" s="4">
        <v>2000</v>
      </c>
      <c r="J22" s="4">
        <v>2100</v>
      </c>
      <c r="K22" s="4">
        <v>2100</v>
      </c>
      <c r="L22" s="4">
        <v>2100</v>
      </c>
      <c r="M22" s="4">
        <v>2000</v>
      </c>
      <c r="N22" s="4">
        <v>2000</v>
      </c>
      <c r="O22" s="4">
        <v>2000</v>
      </c>
      <c r="P22" s="4">
        <v>2000</v>
      </c>
      <c r="Q22" s="4">
        <v>2000</v>
      </c>
      <c r="R22" s="28">
        <v>2000</v>
      </c>
    </row>
    <row r="23" spans="3:19" ht="15.6" thickTop="1" thickBot="1" x14ac:dyDescent="0.35">
      <c r="D23" s="58">
        <v>15</v>
      </c>
      <c r="E23" s="54" t="s">
        <v>38</v>
      </c>
      <c r="F23" s="55" t="s">
        <v>29</v>
      </c>
      <c r="G23" s="55">
        <v>1800</v>
      </c>
      <c r="H23" s="4">
        <v>600</v>
      </c>
      <c r="I23" s="4">
        <v>1800</v>
      </c>
      <c r="J23" s="52">
        <v>0</v>
      </c>
      <c r="K23" s="4">
        <v>1800</v>
      </c>
      <c r="L23" s="4">
        <v>1800</v>
      </c>
      <c r="M23" s="4">
        <v>1800</v>
      </c>
      <c r="N23" s="4">
        <v>1800</v>
      </c>
      <c r="O23" s="4">
        <v>1800</v>
      </c>
      <c r="P23" s="4">
        <v>1800</v>
      </c>
      <c r="Q23" s="4">
        <v>1800</v>
      </c>
      <c r="R23" s="28">
        <v>1800</v>
      </c>
    </row>
    <row r="24" spans="3:19" ht="15.6" thickTop="1" thickBot="1" x14ac:dyDescent="0.35">
      <c r="C24" s="27"/>
      <c r="D24" s="58">
        <v>16</v>
      </c>
      <c r="E24" s="54" t="s">
        <v>48</v>
      </c>
      <c r="F24" s="59" t="s">
        <v>28</v>
      </c>
      <c r="G24" s="59">
        <v>1800</v>
      </c>
      <c r="H24" s="57">
        <v>0</v>
      </c>
      <c r="I24" s="57">
        <v>0</v>
      </c>
      <c r="J24" s="57">
        <v>0</v>
      </c>
      <c r="K24" s="57">
        <v>0</v>
      </c>
      <c r="L24" s="29">
        <v>1800</v>
      </c>
      <c r="M24" s="29">
        <v>1800</v>
      </c>
      <c r="N24" s="29">
        <v>1800</v>
      </c>
      <c r="O24" s="29">
        <v>1800</v>
      </c>
      <c r="P24" s="29">
        <v>1800</v>
      </c>
      <c r="Q24" s="29">
        <v>1800</v>
      </c>
      <c r="R24" s="30">
        <v>1800</v>
      </c>
    </row>
    <row r="25" spans="3:19" ht="15.6" thickTop="1" thickBot="1" x14ac:dyDescent="0.35">
      <c r="C25" s="27"/>
      <c r="D25" s="60">
        <v>17</v>
      </c>
      <c r="E25" s="61" t="s">
        <v>49</v>
      </c>
      <c r="F25" s="59" t="s">
        <v>28</v>
      </c>
      <c r="G25" s="59">
        <v>1800</v>
      </c>
      <c r="H25" s="57">
        <v>0</v>
      </c>
      <c r="I25" s="57">
        <v>0</v>
      </c>
      <c r="J25" s="57">
        <v>0</v>
      </c>
      <c r="K25" s="57">
        <v>0</v>
      </c>
      <c r="L25" s="29">
        <v>1800</v>
      </c>
      <c r="M25" s="29">
        <v>1800</v>
      </c>
      <c r="N25" s="29">
        <v>1800</v>
      </c>
      <c r="O25" s="29">
        <v>1800</v>
      </c>
      <c r="P25" s="29">
        <v>1800</v>
      </c>
      <c r="Q25" s="29">
        <v>1800</v>
      </c>
      <c r="R25" s="30">
        <v>1800</v>
      </c>
      <c r="S25" s="11"/>
    </row>
    <row r="26" spans="3:19" ht="15.6" thickTop="1" thickBot="1" x14ac:dyDescent="0.35">
      <c r="C26" s="27"/>
      <c r="D26" s="58">
        <v>18</v>
      </c>
      <c r="E26" s="54" t="s">
        <v>50</v>
      </c>
      <c r="F26" s="62" t="s">
        <v>25</v>
      </c>
      <c r="G26" s="55">
        <v>2000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29">
        <v>2000</v>
      </c>
      <c r="N26" s="29">
        <v>2000</v>
      </c>
      <c r="O26" s="29">
        <v>2000</v>
      </c>
      <c r="P26" s="29">
        <v>2000</v>
      </c>
      <c r="Q26" s="29">
        <v>2000</v>
      </c>
      <c r="R26" s="30">
        <v>2000</v>
      </c>
    </row>
    <row r="27" spans="3:19" ht="15.6" thickTop="1" thickBot="1" x14ac:dyDescent="0.35">
      <c r="C27" s="27"/>
      <c r="D27" s="58">
        <v>19</v>
      </c>
      <c r="E27" s="63" t="s">
        <v>51</v>
      </c>
      <c r="F27" s="62" t="s">
        <v>17</v>
      </c>
      <c r="G27" s="59">
        <v>1000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29">
        <v>1000</v>
      </c>
      <c r="P27" s="29">
        <v>1000</v>
      </c>
      <c r="Q27" s="29">
        <v>1000</v>
      </c>
      <c r="R27" s="64">
        <v>0</v>
      </c>
    </row>
    <row r="28" spans="3:19" ht="15.6" thickTop="1" thickBot="1" x14ac:dyDescent="0.35">
      <c r="D28" s="23"/>
      <c r="F28" s="1" t="s">
        <v>47</v>
      </c>
      <c r="G28" s="1">
        <f>SUM(G9:G27)</f>
        <v>24800</v>
      </c>
      <c r="H28" s="6">
        <f t="shared" ref="H28:Q28" si="0">SUM(H10:H27)</f>
        <v>3750</v>
      </c>
      <c r="I28" s="6">
        <f t="shared" si="0"/>
        <v>20200</v>
      </c>
      <c r="J28" s="6">
        <f t="shared" si="0"/>
        <v>15100</v>
      </c>
      <c r="K28" s="6">
        <f t="shared" si="0"/>
        <v>20300</v>
      </c>
      <c r="L28" s="6">
        <f t="shared" si="0"/>
        <v>21900</v>
      </c>
      <c r="M28" s="6">
        <f t="shared" si="0"/>
        <v>23800</v>
      </c>
      <c r="N28" s="6">
        <f t="shared" si="0"/>
        <v>23800</v>
      </c>
      <c r="O28" s="6">
        <f t="shared" si="0"/>
        <v>24800</v>
      </c>
      <c r="P28" s="6">
        <f t="shared" si="0"/>
        <v>24800</v>
      </c>
      <c r="Q28" s="6">
        <f t="shared" si="0"/>
        <v>24800</v>
      </c>
      <c r="R28" s="24">
        <f>SUM(R10:R26)</f>
        <v>23800</v>
      </c>
    </row>
    <row r="29" spans="3:19" ht="18" customHeight="1" thickTop="1" thickBot="1" x14ac:dyDescent="0.35">
      <c r="D29" s="23"/>
      <c r="F29" s="111" t="s">
        <v>42</v>
      </c>
      <c r="G29" s="111"/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f>G28-Q28</f>
        <v>0</v>
      </c>
      <c r="R29" s="25">
        <f>G28-R28-G27</f>
        <v>0</v>
      </c>
    </row>
    <row r="30" spans="3:19" ht="28.8" customHeight="1" thickTop="1" x14ac:dyDescent="0.3">
      <c r="D30" s="23"/>
      <c r="R30" s="17"/>
    </row>
    <row r="31" spans="3:19" ht="15" thickBot="1" x14ac:dyDescent="0.35">
      <c r="D31" s="23"/>
      <c r="R31" s="17"/>
    </row>
    <row r="32" spans="3:19" ht="19.2" thickTop="1" thickBot="1" x14ac:dyDescent="0.35">
      <c r="D32" s="97" t="s">
        <v>0</v>
      </c>
      <c r="E32" s="105" t="s">
        <v>1</v>
      </c>
      <c r="F32" s="106" t="s">
        <v>15</v>
      </c>
      <c r="G32" s="106" t="s">
        <v>2</v>
      </c>
      <c r="H32" s="109" t="s">
        <v>43</v>
      </c>
      <c r="I32" s="109"/>
      <c r="J32" s="109"/>
      <c r="K32" s="109"/>
      <c r="R32" s="17"/>
    </row>
    <row r="33" spans="4:18" ht="18.600000000000001" customHeight="1" thickTop="1" thickBot="1" x14ac:dyDescent="0.35">
      <c r="D33" s="98"/>
      <c r="E33" s="112"/>
      <c r="F33" s="110"/>
      <c r="G33" s="110"/>
      <c r="H33" s="3" t="s">
        <v>44</v>
      </c>
      <c r="I33" s="3" t="s">
        <v>45</v>
      </c>
      <c r="J33" s="3" t="s">
        <v>46</v>
      </c>
      <c r="K33" s="2" t="s">
        <v>42</v>
      </c>
      <c r="R33" s="17"/>
    </row>
    <row r="34" spans="4:18" ht="15.6" thickTop="1" thickBot="1" x14ac:dyDescent="0.35">
      <c r="D34" s="22">
        <v>20</v>
      </c>
      <c r="E34" s="16" t="s">
        <v>24</v>
      </c>
      <c r="F34" s="15" t="s">
        <v>30</v>
      </c>
      <c r="G34" s="15">
        <v>25000</v>
      </c>
      <c r="H34" s="8">
        <v>10000</v>
      </c>
      <c r="I34" s="4">
        <v>10000</v>
      </c>
      <c r="J34" s="4">
        <v>5000</v>
      </c>
      <c r="K34" s="52">
        <f>G34-(H34+I34+J34)</f>
        <v>0</v>
      </c>
      <c r="M34" s="12" t="s">
        <v>52</v>
      </c>
      <c r="N34" s="13">
        <f>SUM(H28:R28,H38:K38)</f>
        <v>302050</v>
      </c>
      <c r="R34" s="17"/>
    </row>
    <row r="35" spans="4:18" ht="15.6" thickTop="1" thickBot="1" x14ac:dyDescent="0.35">
      <c r="D35" s="22">
        <v>21</v>
      </c>
      <c r="E35" s="16" t="s">
        <v>39</v>
      </c>
      <c r="F35" s="15" t="s">
        <v>30</v>
      </c>
      <c r="G35" s="15">
        <v>30000</v>
      </c>
      <c r="H35" s="8">
        <v>0</v>
      </c>
      <c r="I35" s="4">
        <v>15000</v>
      </c>
      <c r="J35" s="4">
        <v>15000</v>
      </c>
      <c r="K35" s="52">
        <f t="shared" ref="K35:K37" si="1">G35-(H35+I35+J35)</f>
        <v>0</v>
      </c>
      <c r="R35" s="17"/>
    </row>
    <row r="36" spans="4:18" ht="16.8" customHeight="1" thickTop="1" thickBot="1" x14ac:dyDescent="0.35">
      <c r="D36" s="22">
        <v>22</v>
      </c>
      <c r="E36" s="16" t="s">
        <v>40</v>
      </c>
      <c r="F36" s="15" t="s">
        <v>31</v>
      </c>
      <c r="G36" s="15">
        <v>10000</v>
      </c>
      <c r="H36" s="8">
        <v>0</v>
      </c>
      <c r="I36" s="4">
        <v>5000</v>
      </c>
      <c r="J36" s="4">
        <v>5000</v>
      </c>
      <c r="K36" s="52">
        <f t="shared" si="1"/>
        <v>0</v>
      </c>
      <c r="R36" s="17"/>
    </row>
    <row r="37" spans="4:18" ht="16.8" customHeight="1" thickTop="1" thickBot="1" x14ac:dyDescent="0.35">
      <c r="D37" s="22">
        <v>23</v>
      </c>
      <c r="E37" s="16" t="s">
        <v>41</v>
      </c>
      <c r="F37" s="15" t="s">
        <v>31</v>
      </c>
      <c r="G37" s="15">
        <v>10000</v>
      </c>
      <c r="H37" s="4">
        <v>0</v>
      </c>
      <c r="I37" s="8">
        <v>5000</v>
      </c>
      <c r="J37" s="8">
        <v>5000</v>
      </c>
      <c r="K37" s="65">
        <f t="shared" si="1"/>
        <v>0</v>
      </c>
      <c r="R37" s="17"/>
    </row>
    <row r="38" spans="4:18" ht="15.6" thickTop="1" thickBot="1" x14ac:dyDescent="0.35">
      <c r="D38" s="23"/>
      <c r="F38" s="9" t="s">
        <v>47</v>
      </c>
      <c r="G38" s="1">
        <f>SUM(G34:G37)</f>
        <v>75000</v>
      </c>
      <c r="H38" s="7">
        <f>SUM(H34:H37)</f>
        <v>10000</v>
      </c>
      <c r="I38" s="7">
        <f>SUM(I34:I37)</f>
        <v>35000</v>
      </c>
      <c r="J38" s="7">
        <f>SUM(J34:J37)</f>
        <v>30000</v>
      </c>
      <c r="K38" s="7">
        <f>G38-(H38+I38+J38)</f>
        <v>0</v>
      </c>
      <c r="R38" s="17"/>
    </row>
    <row r="39" spans="4:18" ht="15.6" thickTop="1" thickBot="1" x14ac:dyDescent="0.35">
      <c r="D39" s="26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20"/>
    </row>
    <row r="56" spans="15:15" x14ac:dyDescent="0.3">
      <c r="O56" s="14"/>
    </row>
  </sheetData>
  <mergeCells count="12">
    <mergeCell ref="D32:D33"/>
    <mergeCell ref="D5:R6"/>
    <mergeCell ref="D7:D8"/>
    <mergeCell ref="E7:E8"/>
    <mergeCell ref="F7:F8"/>
    <mergeCell ref="G7:G8"/>
    <mergeCell ref="H7:R7"/>
    <mergeCell ref="H32:K32"/>
    <mergeCell ref="F32:F33"/>
    <mergeCell ref="G32:G33"/>
    <mergeCell ref="F29:G29"/>
    <mergeCell ref="E32:E33"/>
  </mergeCells>
  <phoneticPr fontId="2" type="noConversion"/>
  <printOptions gridLines="1"/>
  <pageMargins left="0.7" right="0.7" top="0.75" bottom="0.75" header="0.3" footer="0.3"/>
  <pageSetup paperSize="9" scale="60" fitToHeight="0" orientation="landscape" horizontalDpi="4294967293" verticalDpi="4294967293" r:id="rId1"/>
  <ignoredErrors>
    <ignoredError sqref="D7:R9 D12:P12 D10:P10 D11:P11 D16:R16 D15:P15 D20:R20 D17:P17 D28:Q28 D27:P27 D26:P26 D23:P23 D22:P22 D14:P14 D21:P21 D25:P25 D24:P24 D13:P13 D18:P18 D19:Q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9753-0D9B-443D-BAD7-C0C81FB21F51}">
  <sheetPr>
    <pageSetUpPr fitToPage="1"/>
  </sheetPr>
  <dimension ref="C4:AG82"/>
  <sheetViews>
    <sheetView zoomScale="76" zoomScaleNormal="76" workbookViewId="0">
      <selection activeCell="AL37" sqref="AL37"/>
    </sheetView>
  </sheetViews>
  <sheetFormatPr defaultColWidth="6" defaultRowHeight="14.4" x14ac:dyDescent="0.3"/>
  <cols>
    <col min="1" max="1" width="4.109375" style="32" customWidth="1"/>
    <col min="2" max="2" width="4.5546875" style="32" customWidth="1"/>
    <col min="3" max="3" width="13.6640625" style="31" customWidth="1"/>
    <col min="4" max="4" width="6.21875" style="32" bestFit="1" customWidth="1"/>
    <col min="5" max="5" width="15.88671875" style="10" bestFit="1" customWidth="1"/>
    <col min="6" max="6" width="6.21875" style="32" bestFit="1" customWidth="1"/>
    <col min="7" max="7" width="9.77734375" style="32" customWidth="1"/>
    <col min="8" max="8" width="8.109375" style="32" hidden="1" customWidth="1"/>
    <col min="9" max="9" width="8.88671875" style="32" hidden="1" customWidth="1"/>
    <col min="10" max="10" width="8.5546875" style="32" hidden="1" customWidth="1"/>
    <col min="11" max="11" width="10.44140625" style="32" hidden="1" customWidth="1"/>
    <col min="12" max="12" width="8" style="32" hidden="1" customWidth="1"/>
    <col min="13" max="13" width="12.6640625" style="32" hidden="1" customWidth="1"/>
    <col min="14" max="14" width="9.77734375" style="32" hidden="1" customWidth="1"/>
    <col min="15" max="15" width="7.88671875" style="32" hidden="1" customWidth="1"/>
    <col min="16" max="16" width="8.77734375" style="32" hidden="1" customWidth="1"/>
    <col min="17" max="17" width="6.5546875" style="32" bestFit="1" customWidth="1"/>
    <col min="18" max="18" width="6.109375" style="32" bestFit="1" customWidth="1"/>
    <col min="19" max="19" width="1.44140625" style="32" bestFit="1" customWidth="1"/>
    <col min="20" max="20" width="5.5546875" style="32" customWidth="1"/>
    <col min="21" max="21" width="6" style="32"/>
    <col min="22" max="22" width="9.109375" style="32" customWidth="1"/>
    <col min="23" max="24" width="7.109375" style="32" bestFit="1" customWidth="1"/>
    <col min="25" max="25" width="6" style="32" bestFit="1" customWidth="1"/>
    <col min="26" max="26" width="8.77734375" style="32" customWidth="1"/>
    <col min="27" max="27" width="7.6640625" style="32" bestFit="1" customWidth="1"/>
    <col min="28" max="28" width="6" style="32" customWidth="1"/>
    <col min="29" max="30" width="6" style="32"/>
    <col min="31" max="31" width="3" style="32" bestFit="1" customWidth="1"/>
    <col min="32" max="32" width="8.33203125" style="32" bestFit="1" customWidth="1"/>
    <col min="33" max="33" width="6.109375" style="32" bestFit="1" customWidth="1"/>
    <col min="34" max="35" width="2" style="32" customWidth="1"/>
    <col min="36" max="36" width="5.109375" style="32" bestFit="1" customWidth="1"/>
    <col min="37" max="16384" width="6" style="32"/>
  </cols>
  <sheetData>
    <row r="4" spans="4:18" ht="15" thickBot="1" x14ac:dyDescent="0.35"/>
    <row r="5" spans="4:18" ht="15.6" thickTop="1" thickBot="1" x14ac:dyDescent="0.35"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</row>
    <row r="6" spans="4:18" ht="15.6" thickTop="1" thickBot="1" x14ac:dyDescent="0.35"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</row>
    <row r="7" spans="4:18" ht="22.2" thickTop="1" thickBot="1" x14ac:dyDescent="0.35">
      <c r="D7" s="106" t="s">
        <v>0</v>
      </c>
      <c r="E7" s="105" t="s">
        <v>1</v>
      </c>
      <c r="F7" s="106" t="s">
        <v>15</v>
      </c>
      <c r="G7" s="106" t="s">
        <v>2</v>
      </c>
      <c r="H7" s="107" t="s">
        <v>3</v>
      </c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4:18" ht="15.6" thickTop="1" thickBot="1" x14ac:dyDescent="0.35">
      <c r="D8" s="106"/>
      <c r="E8" s="105"/>
      <c r="F8" s="106"/>
      <c r="G8" s="106"/>
      <c r="H8" s="50" t="s">
        <v>4</v>
      </c>
      <c r="I8" s="50" t="s">
        <v>5</v>
      </c>
      <c r="J8" s="50" t="s">
        <v>6</v>
      </c>
      <c r="K8" s="50" t="s">
        <v>7</v>
      </c>
      <c r="L8" s="50" t="s">
        <v>8</v>
      </c>
      <c r="M8" s="50" t="s">
        <v>9</v>
      </c>
      <c r="N8" s="50" t="s">
        <v>10</v>
      </c>
      <c r="O8" s="50" t="s">
        <v>11</v>
      </c>
      <c r="P8" s="50" t="s">
        <v>12</v>
      </c>
      <c r="Q8" s="50" t="s">
        <v>13</v>
      </c>
      <c r="R8" s="50" t="s">
        <v>14</v>
      </c>
    </row>
    <row r="9" spans="4:18" ht="15.6" thickTop="1" thickBot="1" x14ac:dyDescent="0.35">
      <c r="D9" s="53">
        <v>1</v>
      </c>
      <c r="E9" s="54" t="s">
        <v>79</v>
      </c>
      <c r="F9" s="53" t="s">
        <v>70</v>
      </c>
      <c r="G9" s="53">
        <v>600</v>
      </c>
      <c r="H9" s="52">
        <v>0</v>
      </c>
      <c r="I9" s="4">
        <v>600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5">
        <v>0</v>
      </c>
      <c r="P9" s="4">
        <v>600</v>
      </c>
      <c r="Q9" s="4">
        <v>600</v>
      </c>
      <c r="R9" s="4">
        <v>600</v>
      </c>
    </row>
    <row r="10" spans="4:18" ht="15.6" hidden="1" thickTop="1" thickBot="1" x14ac:dyDescent="0.35">
      <c r="D10" s="53">
        <v>2</v>
      </c>
      <c r="E10" s="54" t="s">
        <v>82</v>
      </c>
      <c r="F10" s="53" t="s">
        <v>70</v>
      </c>
      <c r="G10" s="53">
        <v>0</v>
      </c>
      <c r="H10" s="52">
        <v>0</v>
      </c>
      <c r="I10" s="52">
        <v>0</v>
      </c>
      <c r="J10" s="52">
        <v>0</v>
      </c>
      <c r="K10" s="4">
        <v>1000</v>
      </c>
      <c r="L10" s="4">
        <v>1000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</row>
    <row r="11" spans="4:18" ht="18.600000000000001" customHeight="1" thickTop="1" thickBot="1" x14ac:dyDescent="0.35">
      <c r="D11" s="53">
        <v>3</v>
      </c>
      <c r="E11" s="54" t="s">
        <v>80</v>
      </c>
      <c r="F11" s="53" t="s">
        <v>70</v>
      </c>
      <c r="G11" s="53">
        <v>1000</v>
      </c>
      <c r="H11" s="52">
        <v>0</v>
      </c>
      <c r="I11" s="52">
        <v>0</v>
      </c>
      <c r="J11" s="52">
        <v>0</v>
      </c>
      <c r="K11" s="4">
        <v>1000</v>
      </c>
      <c r="L11" s="4">
        <v>1000</v>
      </c>
      <c r="M11" s="4">
        <v>1000</v>
      </c>
      <c r="N11" s="4">
        <v>1000</v>
      </c>
      <c r="O11" s="4">
        <v>1000</v>
      </c>
      <c r="P11" s="4">
        <v>1000</v>
      </c>
      <c r="Q11" s="4">
        <v>1000</v>
      </c>
      <c r="R11" s="4">
        <v>1000</v>
      </c>
    </row>
    <row r="12" spans="4:18" ht="15.6" hidden="1" thickTop="1" thickBot="1" x14ac:dyDescent="0.35">
      <c r="D12" s="53">
        <v>4</v>
      </c>
      <c r="E12" s="54" t="s">
        <v>78</v>
      </c>
      <c r="F12" s="53" t="s">
        <v>70</v>
      </c>
      <c r="G12" s="53">
        <v>0</v>
      </c>
      <c r="H12" s="52">
        <v>0</v>
      </c>
      <c r="I12" s="4">
        <v>1000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</row>
    <row r="13" spans="4:18" ht="15.6" thickTop="1" thickBot="1" x14ac:dyDescent="0.35">
      <c r="D13" s="53">
        <v>5</v>
      </c>
      <c r="E13" s="54" t="s">
        <v>85</v>
      </c>
      <c r="F13" s="53" t="s">
        <v>17</v>
      </c>
      <c r="G13" s="53">
        <v>1000</v>
      </c>
      <c r="H13" s="52">
        <v>0</v>
      </c>
      <c r="I13" s="52">
        <v>0</v>
      </c>
      <c r="J13" s="52">
        <v>0</v>
      </c>
      <c r="K13" s="52">
        <v>0</v>
      </c>
      <c r="L13" s="4">
        <v>1000</v>
      </c>
      <c r="M13" s="4">
        <v>1000</v>
      </c>
      <c r="N13" s="4">
        <v>1000</v>
      </c>
      <c r="O13" s="4">
        <v>1000</v>
      </c>
      <c r="P13" s="4">
        <v>1000</v>
      </c>
      <c r="Q13" s="4">
        <v>1000</v>
      </c>
      <c r="R13" s="4">
        <v>1000</v>
      </c>
    </row>
    <row r="14" spans="4:18" ht="15.6" thickTop="1" thickBot="1" x14ac:dyDescent="0.35">
      <c r="D14" s="53">
        <v>6</v>
      </c>
      <c r="E14" s="54" t="s">
        <v>59</v>
      </c>
      <c r="F14" s="53" t="s">
        <v>53</v>
      </c>
      <c r="G14" s="53">
        <v>1000</v>
      </c>
      <c r="H14" s="4">
        <v>1000</v>
      </c>
      <c r="I14" s="4">
        <v>1000</v>
      </c>
      <c r="J14" s="4">
        <v>1000</v>
      </c>
      <c r="K14" s="4">
        <v>1000</v>
      </c>
      <c r="L14" s="4">
        <v>1000</v>
      </c>
      <c r="M14" s="4">
        <v>1000</v>
      </c>
      <c r="N14" s="4">
        <v>1000</v>
      </c>
      <c r="O14" s="4">
        <v>1000</v>
      </c>
      <c r="P14" s="4">
        <v>1000</v>
      </c>
      <c r="Q14" s="4">
        <v>1000</v>
      </c>
      <c r="R14" s="4">
        <v>1000</v>
      </c>
    </row>
    <row r="15" spans="4:18" ht="15.6" thickTop="1" thickBot="1" x14ac:dyDescent="0.35">
      <c r="D15" s="53">
        <v>7</v>
      </c>
      <c r="E15" s="54" t="s">
        <v>51</v>
      </c>
      <c r="F15" s="53" t="s">
        <v>53</v>
      </c>
      <c r="G15" s="53">
        <v>1000</v>
      </c>
      <c r="H15" s="4">
        <v>1000</v>
      </c>
      <c r="I15" s="4">
        <v>1000</v>
      </c>
      <c r="J15" s="4">
        <v>1000</v>
      </c>
      <c r="K15" s="4">
        <v>1000</v>
      </c>
      <c r="L15" s="4">
        <v>1000</v>
      </c>
      <c r="M15" s="4">
        <v>1000</v>
      </c>
      <c r="N15" s="4">
        <v>1000</v>
      </c>
      <c r="O15" s="4">
        <v>1000</v>
      </c>
      <c r="P15" s="4">
        <v>1000</v>
      </c>
      <c r="Q15" s="4">
        <v>1000</v>
      </c>
      <c r="R15" s="4">
        <v>1000</v>
      </c>
    </row>
    <row r="16" spans="4:18" ht="15.6" thickTop="1" thickBot="1" x14ac:dyDescent="0.35">
      <c r="D16" s="53">
        <v>8</v>
      </c>
      <c r="E16" s="54" t="s">
        <v>88</v>
      </c>
      <c r="F16" s="53" t="s">
        <v>70</v>
      </c>
      <c r="G16" s="53">
        <v>1000</v>
      </c>
      <c r="H16" s="52">
        <v>0</v>
      </c>
      <c r="I16" s="52">
        <v>0</v>
      </c>
      <c r="J16" s="52">
        <v>0</v>
      </c>
      <c r="K16" s="52">
        <v>0</v>
      </c>
      <c r="L16" s="4">
        <v>1000</v>
      </c>
      <c r="M16" s="4">
        <v>1000</v>
      </c>
      <c r="N16" s="4">
        <v>1000</v>
      </c>
      <c r="O16" s="4">
        <v>1000</v>
      </c>
      <c r="P16" s="4">
        <v>1000</v>
      </c>
      <c r="Q16" s="4">
        <v>1000</v>
      </c>
      <c r="R16" s="52">
        <v>0</v>
      </c>
    </row>
    <row r="17" spans="4:33" ht="15.6" thickTop="1" thickBot="1" x14ac:dyDescent="0.35">
      <c r="D17" s="53">
        <v>9</v>
      </c>
      <c r="E17" s="54" t="s">
        <v>86</v>
      </c>
      <c r="F17" s="53" t="s">
        <v>19</v>
      </c>
      <c r="G17" s="53">
        <v>1000</v>
      </c>
      <c r="H17" s="52">
        <v>0</v>
      </c>
      <c r="I17" s="52">
        <v>0</v>
      </c>
      <c r="J17" s="52">
        <v>0</v>
      </c>
      <c r="K17" s="52">
        <v>0</v>
      </c>
      <c r="L17" s="4">
        <v>1000</v>
      </c>
      <c r="M17" s="4">
        <v>1000</v>
      </c>
      <c r="N17" s="4">
        <v>1000</v>
      </c>
      <c r="O17" s="4">
        <v>1000</v>
      </c>
      <c r="P17" s="4">
        <v>1000</v>
      </c>
      <c r="Q17" s="4">
        <v>1000</v>
      </c>
      <c r="R17" s="4">
        <v>1000</v>
      </c>
    </row>
    <row r="18" spans="4:33" ht="15.6" thickTop="1" thickBot="1" x14ac:dyDescent="0.35">
      <c r="D18" s="53">
        <v>10</v>
      </c>
      <c r="E18" s="54" t="s">
        <v>84</v>
      </c>
      <c r="F18" s="53" t="s">
        <v>55</v>
      </c>
      <c r="G18" s="53">
        <v>1500</v>
      </c>
      <c r="H18" s="52">
        <v>0</v>
      </c>
      <c r="I18" s="52">
        <v>0</v>
      </c>
      <c r="J18" s="52">
        <v>0</v>
      </c>
      <c r="K18" s="52">
        <v>0</v>
      </c>
      <c r="L18" s="4">
        <v>1500</v>
      </c>
      <c r="M18" s="4">
        <v>1500</v>
      </c>
      <c r="N18" s="4">
        <v>1500</v>
      </c>
      <c r="O18" s="4">
        <v>1500</v>
      </c>
      <c r="P18" s="4">
        <v>1500</v>
      </c>
      <c r="Q18" s="4">
        <v>1500</v>
      </c>
      <c r="R18" s="4">
        <v>1500</v>
      </c>
    </row>
    <row r="19" spans="4:33" ht="15.6" thickTop="1" thickBot="1" x14ac:dyDescent="0.35">
      <c r="D19" s="53">
        <v>11</v>
      </c>
      <c r="E19" s="54" t="s">
        <v>81</v>
      </c>
      <c r="F19" s="53" t="s">
        <v>55</v>
      </c>
      <c r="G19" s="53">
        <v>0</v>
      </c>
      <c r="H19" s="52">
        <v>0</v>
      </c>
      <c r="I19" s="52">
        <v>0</v>
      </c>
      <c r="J19" s="52">
        <v>0</v>
      </c>
      <c r="K19" s="4">
        <v>1200</v>
      </c>
      <c r="L19" s="4">
        <v>1200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</row>
    <row r="20" spans="4:33" ht="15.6" thickTop="1" thickBot="1" x14ac:dyDescent="0.35">
      <c r="D20" s="53">
        <v>12</v>
      </c>
      <c r="E20" s="54" t="s">
        <v>18</v>
      </c>
      <c r="F20" s="53" t="s">
        <v>55</v>
      </c>
      <c r="G20" s="53">
        <v>800</v>
      </c>
      <c r="H20" s="4">
        <v>800</v>
      </c>
      <c r="I20" s="4">
        <v>800</v>
      </c>
      <c r="J20" s="4">
        <v>800</v>
      </c>
      <c r="K20" s="4">
        <v>800</v>
      </c>
      <c r="L20" s="4">
        <v>800</v>
      </c>
      <c r="M20" s="4">
        <v>800</v>
      </c>
      <c r="N20" s="4">
        <v>800</v>
      </c>
      <c r="O20" s="4">
        <v>800</v>
      </c>
      <c r="P20" s="4">
        <v>800</v>
      </c>
      <c r="Q20" s="4">
        <v>800</v>
      </c>
      <c r="R20" s="5">
        <v>0</v>
      </c>
    </row>
    <row r="21" spans="4:33" ht="15.6" thickTop="1" thickBot="1" x14ac:dyDescent="0.35">
      <c r="D21" s="53">
        <v>13</v>
      </c>
      <c r="E21" s="54" t="s">
        <v>20</v>
      </c>
      <c r="F21" s="53" t="s">
        <v>55</v>
      </c>
      <c r="G21" s="53">
        <v>800</v>
      </c>
      <c r="H21" s="4">
        <v>800</v>
      </c>
      <c r="I21" s="4">
        <v>800</v>
      </c>
      <c r="J21" s="4">
        <v>800</v>
      </c>
      <c r="K21" s="4">
        <v>800</v>
      </c>
      <c r="L21" s="4">
        <v>800</v>
      </c>
      <c r="M21" s="4">
        <v>800</v>
      </c>
      <c r="N21" s="4">
        <v>800</v>
      </c>
      <c r="O21" s="4">
        <v>800</v>
      </c>
      <c r="P21" s="4">
        <v>800</v>
      </c>
      <c r="Q21" s="4">
        <v>800</v>
      </c>
      <c r="R21" s="5">
        <v>0</v>
      </c>
    </row>
    <row r="22" spans="4:33" ht="15.6" thickTop="1" thickBot="1" x14ac:dyDescent="0.35">
      <c r="D22" s="53">
        <v>14</v>
      </c>
      <c r="E22" s="54" t="s">
        <v>21</v>
      </c>
      <c r="F22" s="53" t="s">
        <v>55</v>
      </c>
      <c r="G22" s="53">
        <v>800</v>
      </c>
      <c r="H22" s="4">
        <v>800</v>
      </c>
      <c r="I22" s="4">
        <v>800</v>
      </c>
      <c r="J22" s="4">
        <v>800</v>
      </c>
      <c r="K22" s="4">
        <v>800</v>
      </c>
      <c r="L22" s="4">
        <v>800</v>
      </c>
      <c r="M22" s="4">
        <v>800</v>
      </c>
      <c r="N22" s="4">
        <v>800</v>
      </c>
      <c r="O22" s="4">
        <v>800</v>
      </c>
      <c r="P22" s="4">
        <v>800</v>
      </c>
      <c r="Q22" s="4">
        <v>800</v>
      </c>
      <c r="R22" s="5">
        <v>500</v>
      </c>
      <c r="S22" s="31"/>
    </row>
    <row r="23" spans="4:33" ht="15.6" thickTop="1" thickBot="1" x14ac:dyDescent="0.35">
      <c r="D23" s="53">
        <v>15</v>
      </c>
      <c r="E23" s="54" t="s">
        <v>63</v>
      </c>
      <c r="F23" s="53" t="s">
        <v>55</v>
      </c>
      <c r="G23" s="53">
        <v>1000</v>
      </c>
      <c r="H23" s="4">
        <v>1000</v>
      </c>
      <c r="I23" s="4">
        <v>1000</v>
      </c>
      <c r="J23" s="4">
        <v>1000</v>
      </c>
      <c r="K23" s="4">
        <v>1000</v>
      </c>
      <c r="L23" s="4">
        <v>1000</v>
      </c>
      <c r="M23" s="4">
        <v>1000</v>
      </c>
      <c r="N23" s="4">
        <v>1000</v>
      </c>
      <c r="O23" s="4">
        <v>1000</v>
      </c>
      <c r="P23" s="4">
        <v>1000</v>
      </c>
      <c r="Q23" s="4">
        <v>1000</v>
      </c>
      <c r="R23" s="5">
        <v>0</v>
      </c>
      <c r="S23" s="32" t="s">
        <v>61</v>
      </c>
    </row>
    <row r="24" spans="4:33" ht="15.6" hidden="1" thickTop="1" thickBot="1" x14ac:dyDescent="0.35">
      <c r="D24" s="53">
        <v>16</v>
      </c>
      <c r="E24" s="54" t="s">
        <v>64</v>
      </c>
      <c r="F24" s="53" t="s">
        <v>55</v>
      </c>
      <c r="G24" s="53">
        <v>0</v>
      </c>
      <c r="H24" s="52">
        <v>0</v>
      </c>
      <c r="I24" s="4">
        <v>1200</v>
      </c>
      <c r="J24" s="4">
        <v>1200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</row>
    <row r="25" spans="4:33" ht="15.6" thickTop="1" thickBot="1" x14ac:dyDescent="0.35">
      <c r="D25" s="53">
        <v>17</v>
      </c>
      <c r="E25" s="54" t="s">
        <v>72</v>
      </c>
      <c r="F25" s="53" t="s">
        <v>55</v>
      </c>
      <c r="G25" s="53">
        <v>1200</v>
      </c>
      <c r="H25" s="52">
        <v>0</v>
      </c>
      <c r="I25" s="4">
        <v>1200</v>
      </c>
      <c r="J25" s="4">
        <v>1200</v>
      </c>
      <c r="K25" s="4">
        <v>1200</v>
      </c>
      <c r="L25" s="4">
        <v>1200</v>
      </c>
      <c r="M25" s="4">
        <v>1200</v>
      </c>
      <c r="N25" s="4">
        <v>1200</v>
      </c>
      <c r="O25" s="4">
        <v>1200</v>
      </c>
      <c r="P25" s="4">
        <v>1200</v>
      </c>
      <c r="Q25" s="4">
        <v>1200</v>
      </c>
      <c r="R25" s="4">
        <v>1200</v>
      </c>
    </row>
    <row r="26" spans="4:33" ht="15.6" thickTop="1" thickBot="1" x14ac:dyDescent="0.35">
      <c r="D26" s="53">
        <v>18</v>
      </c>
      <c r="E26" s="54" t="s">
        <v>75</v>
      </c>
      <c r="F26" s="53" t="s">
        <v>55</v>
      </c>
      <c r="G26" s="53">
        <v>1200</v>
      </c>
      <c r="H26" s="52">
        <v>0</v>
      </c>
      <c r="I26" s="52">
        <v>0</v>
      </c>
      <c r="J26" s="4">
        <v>1200</v>
      </c>
      <c r="K26" s="4">
        <v>1200</v>
      </c>
      <c r="L26" s="4">
        <v>1200</v>
      </c>
      <c r="M26" s="4">
        <v>1200</v>
      </c>
      <c r="N26" s="4">
        <v>1200</v>
      </c>
      <c r="O26" s="4">
        <v>1200</v>
      </c>
      <c r="P26" s="4">
        <v>1200</v>
      </c>
      <c r="Q26" s="4">
        <v>1200</v>
      </c>
      <c r="R26" s="4">
        <v>1000</v>
      </c>
      <c r="AG26" s="4"/>
    </row>
    <row r="27" spans="4:33" ht="15.6" hidden="1" thickTop="1" thickBot="1" x14ac:dyDescent="0.35">
      <c r="D27" s="53">
        <v>19</v>
      </c>
      <c r="E27" s="54" t="s">
        <v>69</v>
      </c>
      <c r="F27" s="53" t="s">
        <v>55</v>
      </c>
      <c r="G27" s="53">
        <v>0</v>
      </c>
      <c r="H27" s="52">
        <v>0</v>
      </c>
      <c r="I27" s="4">
        <v>1200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AG27" s="4"/>
    </row>
    <row r="28" spans="4:33" ht="15.6" thickTop="1" thickBot="1" x14ac:dyDescent="0.35">
      <c r="D28" s="53">
        <v>20</v>
      </c>
      <c r="E28" s="54" t="s">
        <v>83</v>
      </c>
      <c r="F28" s="53" t="s">
        <v>27</v>
      </c>
      <c r="G28" s="53">
        <v>1500</v>
      </c>
      <c r="H28" s="52">
        <v>0</v>
      </c>
      <c r="I28" s="52">
        <v>0</v>
      </c>
      <c r="J28" s="52">
        <v>0</v>
      </c>
      <c r="K28" s="52">
        <v>0</v>
      </c>
      <c r="L28" s="4">
        <v>1500</v>
      </c>
      <c r="M28" s="4">
        <v>1500</v>
      </c>
      <c r="N28" s="4">
        <v>1500</v>
      </c>
      <c r="O28" s="4">
        <v>1500</v>
      </c>
      <c r="P28" s="4">
        <v>1500</v>
      </c>
      <c r="Q28" s="5">
        <v>0</v>
      </c>
      <c r="R28" s="5">
        <v>0</v>
      </c>
      <c r="AG28" s="4"/>
    </row>
    <row r="29" spans="4:33" ht="15.6" thickTop="1" thickBot="1" x14ac:dyDescent="0.35">
      <c r="D29" s="53">
        <v>21</v>
      </c>
      <c r="E29" s="54" t="s">
        <v>73</v>
      </c>
      <c r="F29" s="53" t="s">
        <v>27</v>
      </c>
      <c r="G29" s="53">
        <v>0</v>
      </c>
      <c r="H29" s="52">
        <v>0</v>
      </c>
      <c r="I29" s="4">
        <v>1500</v>
      </c>
      <c r="J29" s="4">
        <v>1500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AG29" s="4"/>
    </row>
    <row r="30" spans="4:33" ht="15" customHeight="1" thickTop="1" thickBot="1" x14ac:dyDescent="0.35">
      <c r="D30" s="53">
        <v>22</v>
      </c>
      <c r="E30" s="54" t="s">
        <v>26</v>
      </c>
      <c r="F30" s="53" t="s">
        <v>23</v>
      </c>
      <c r="G30" s="53">
        <v>1800</v>
      </c>
      <c r="H30" s="4">
        <v>1800</v>
      </c>
      <c r="I30" s="4">
        <v>1800</v>
      </c>
      <c r="J30" s="4">
        <v>1800</v>
      </c>
      <c r="K30" s="4">
        <v>1800</v>
      </c>
      <c r="L30" s="4">
        <v>1800</v>
      </c>
      <c r="M30" s="4">
        <v>1800</v>
      </c>
      <c r="N30" s="4">
        <v>1800</v>
      </c>
      <c r="O30" s="4">
        <v>1800</v>
      </c>
      <c r="P30" s="52">
        <v>0</v>
      </c>
      <c r="Q30" s="52">
        <v>0</v>
      </c>
      <c r="R30" s="52">
        <v>0</v>
      </c>
      <c r="AG30" s="53"/>
    </row>
    <row r="31" spans="4:33" ht="15.6" thickTop="1" thickBot="1" x14ac:dyDescent="0.35">
      <c r="D31" s="53">
        <v>23</v>
      </c>
      <c r="E31" s="54" t="s">
        <v>67</v>
      </c>
      <c r="F31" s="53" t="s">
        <v>23</v>
      </c>
      <c r="G31" s="53">
        <v>1500</v>
      </c>
      <c r="H31" s="4">
        <v>1500</v>
      </c>
      <c r="I31" s="4">
        <v>1500</v>
      </c>
      <c r="J31" s="4">
        <v>1500</v>
      </c>
      <c r="K31" s="4">
        <v>1500</v>
      </c>
      <c r="L31" s="4">
        <v>1500</v>
      </c>
      <c r="M31" s="4">
        <v>1500</v>
      </c>
      <c r="N31" s="4">
        <v>1500</v>
      </c>
      <c r="O31" s="4">
        <v>1500</v>
      </c>
      <c r="P31" s="4">
        <v>1500</v>
      </c>
      <c r="Q31" s="4">
        <v>1500</v>
      </c>
      <c r="R31" s="5">
        <v>0</v>
      </c>
      <c r="AG31" s="53"/>
    </row>
    <row r="32" spans="4:33" ht="15.6" thickTop="1" thickBot="1" x14ac:dyDescent="0.35">
      <c r="D32" s="53">
        <v>24</v>
      </c>
      <c r="E32" s="54" t="s">
        <v>22</v>
      </c>
      <c r="F32" s="53" t="s">
        <v>25</v>
      </c>
      <c r="G32" s="53">
        <v>1200</v>
      </c>
      <c r="H32" s="4">
        <v>1200</v>
      </c>
      <c r="I32" s="4">
        <v>1200</v>
      </c>
      <c r="J32" s="4">
        <v>1200</v>
      </c>
      <c r="K32" s="4">
        <v>1200</v>
      </c>
      <c r="L32" s="4">
        <v>1200</v>
      </c>
      <c r="M32" s="4">
        <v>1200</v>
      </c>
      <c r="N32" s="4">
        <v>1200</v>
      </c>
      <c r="O32" s="4">
        <v>1200</v>
      </c>
      <c r="P32" s="4">
        <v>1200</v>
      </c>
      <c r="Q32" s="4">
        <v>1200</v>
      </c>
      <c r="R32" s="4">
        <v>1200</v>
      </c>
    </row>
    <row r="33" spans="3:24" ht="15.6" thickTop="1" thickBot="1" x14ac:dyDescent="0.35">
      <c r="D33" s="53">
        <v>25</v>
      </c>
      <c r="E33" s="54" t="s">
        <v>58</v>
      </c>
      <c r="F33" s="53" t="s">
        <v>25</v>
      </c>
      <c r="G33" s="53">
        <v>1500</v>
      </c>
      <c r="H33" s="4">
        <v>1500</v>
      </c>
      <c r="I33" s="4">
        <v>1500</v>
      </c>
      <c r="J33" s="4">
        <v>1500</v>
      </c>
      <c r="K33" s="4">
        <v>1500</v>
      </c>
      <c r="L33" s="4">
        <v>1500</v>
      </c>
      <c r="M33" s="4">
        <v>1500</v>
      </c>
      <c r="N33" s="4">
        <v>1500</v>
      </c>
      <c r="O33" s="4">
        <v>1500</v>
      </c>
      <c r="P33" s="4">
        <v>1500</v>
      </c>
      <c r="Q33" s="4">
        <v>1500</v>
      </c>
      <c r="R33" s="4">
        <v>1500</v>
      </c>
      <c r="S33" s="31"/>
    </row>
    <row r="34" spans="3:24" ht="15.6" thickTop="1" thickBot="1" x14ac:dyDescent="0.35">
      <c r="D34" s="53">
        <v>26</v>
      </c>
      <c r="E34" s="54" t="s">
        <v>24</v>
      </c>
      <c r="F34" s="53" t="s">
        <v>28</v>
      </c>
      <c r="G34" s="53">
        <v>1200</v>
      </c>
      <c r="H34" s="4">
        <v>1200</v>
      </c>
      <c r="I34" s="4">
        <v>1200</v>
      </c>
      <c r="J34" s="4">
        <v>1200</v>
      </c>
      <c r="K34" s="4">
        <v>1200</v>
      </c>
      <c r="L34" s="4">
        <v>1200</v>
      </c>
      <c r="M34" s="4">
        <v>1200</v>
      </c>
      <c r="N34" s="4">
        <v>1200</v>
      </c>
      <c r="O34" s="4">
        <v>1200</v>
      </c>
      <c r="P34" s="4">
        <v>1200</v>
      </c>
      <c r="Q34" s="4">
        <v>1200</v>
      </c>
      <c r="R34" s="5">
        <v>0</v>
      </c>
    </row>
    <row r="35" spans="3:24" ht="15.6" thickTop="1" thickBot="1" x14ac:dyDescent="0.35">
      <c r="D35" s="53">
        <v>27</v>
      </c>
      <c r="E35" s="54" t="s">
        <v>18</v>
      </c>
      <c r="F35" s="53" t="s">
        <v>28</v>
      </c>
      <c r="G35" s="53">
        <v>2000</v>
      </c>
      <c r="H35" s="4">
        <v>2000</v>
      </c>
      <c r="I35" s="4">
        <v>2000</v>
      </c>
      <c r="J35" s="4">
        <v>2000</v>
      </c>
      <c r="K35" s="4">
        <v>2000</v>
      </c>
      <c r="L35" s="4">
        <v>2000</v>
      </c>
      <c r="M35" s="4">
        <v>2000</v>
      </c>
      <c r="N35" s="4">
        <v>2000</v>
      </c>
      <c r="O35" s="4">
        <v>2000</v>
      </c>
      <c r="P35" s="4">
        <v>2000</v>
      </c>
      <c r="Q35" s="4">
        <v>2000</v>
      </c>
      <c r="R35" s="4">
        <v>2000</v>
      </c>
    </row>
    <row r="36" spans="3:24" ht="15.6" thickTop="1" thickBot="1" x14ac:dyDescent="0.35">
      <c r="C36" s="33"/>
      <c r="D36" s="53">
        <v>28</v>
      </c>
      <c r="E36" s="54" t="s">
        <v>50</v>
      </c>
      <c r="F36" s="53" t="s">
        <v>28</v>
      </c>
      <c r="G36" s="53">
        <v>2200</v>
      </c>
      <c r="H36" s="4">
        <v>2200</v>
      </c>
      <c r="I36" s="4">
        <v>2200</v>
      </c>
      <c r="J36" s="4">
        <v>2200</v>
      </c>
      <c r="K36" s="4">
        <v>2200</v>
      </c>
      <c r="L36" s="4">
        <v>2200</v>
      </c>
      <c r="M36" s="4">
        <v>2200</v>
      </c>
      <c r="N36" s="4">
        <v>2200</v>
      </c>
      <c r="O36" s="4">
        <v>2200</v>
      </c>
      <c r="P36" s="4">
        <v>2200</v>
      </c>
      <c r="Q36" s="4">
        <v>2200</v>
      </c>
      <c r="R36" s="4">
        <v>2200</v>
      </c>
    </row>
    <row r="37" spans="3:24" ht="15.6" thickTop="1" thickBot="1" x14ac:dyDescent="0.35">
      <c r="D37" s="53">
        <v>29</v>
      </c>
      <c r="E37" s="54" t="s">
        <v>57</v>
      </c>
      <c r="F37" s="53" t="s">
        <v>28</v>
      </c>
      <c r="G37" s="53">
        <v>2200</v>
      </c>
      <c r="H37" s="4">
        <v>2200</v>
      </c>
      <c r="I37" s="4">
        <v>2200</v>
      </c>
      <c r="J37" s="4">
        <v>2200</v>
      </c>
      <c r="K37" s="4">
        <v>2200</v>
      </c>
      <c r="L37" s="4">
        <v>2200</v>
      </c>
      <c r="M37" s="4">
        <v>2200</v>
      </c>
      <c r="N37" s="4">
        <v>2200</v>
      </c>
      <c r="O37" s="4">
        <v>2200</v>
      </c>
      <c r="P37" s="4">
        <v>2200</v>
      </c>
      <c r="Q37" s="4">
        <v>2200</v>
      </c>
      <c r="R37" s="52">
        <v>0</v>
      </c>
    </row>
    <row r="38" spans="3:24" ht="15.6" thickTop="1" thickBot="1" x14ac:dyDescent="0.35">
      <c r="C38" s="33"/>
      <c r="D38" s="53">
        <v>30</v>
      </c>
      <c r="E38" s="54" t="s">
        <v>68</v>
      </c>
      <c r="F38" s="53" t="s">
        <v>28</v>
      </c>
      <c r="G38" s="53">
        <v>2000</v>
      </c>
      <c r="H38" s="52">
        <v>0</v>
      </c>
      <c r="I38" s="4">
        <v>2000</v>
      </c>
      <c r="J38" s="4">
        <v>2000</v>
      </c>
      <c r="K38" s="4">
        <v>2000</v>
      </c>
      <c r="L38" s="4">
        <v>2000</v>
      </c>
      <c r="M38" s="4">
        <v>2000</v>
      </c>
      <c r="N38" s="4">
        <v>2000</v>
      </c>
      <c r="O38" s="4">
        <v>2000</v>
      </c>
      <c r="P38" s="4">
        <v>2000</v>
      </c>
      <c r="Q38" s="4">
        <v>2000</v>
      </c>
      <c r="R38" s="4">
        <v>2000</v>
      </c>
      <c r="S38" s="31"/>
    </row>
    <row r="39" spans="3:24" ht="15.6" thickTop="1" thickBot="1" x14ac:dyDescent="0.35">
      <c r="C39" s="33"/>
      <c r="D39" s="53">
        <v>31</v>
      </c>
      <c r="E39" s="54" t="s">
        <v>65</v>
      </c>
      <c r="F39" s="53" t="s">
        <v>28</v>
      </c>
      <c r="G39" s="53">
        <v>2000</v>
      </c>
      <c r="H39" s="52">
        <v>0</v>
      </c>
      <c r="I39" s="4">
        <v>2000</v>
      </c>
      <c r="J39" s="4">
        <v>2000</v>
      </c>
      <c r="K39" s="4">
        <v>2000</v>
      </c>
      <c r="L39" s="4">
        <v>2000</v>
      </c>
      <c r="M39" s="4">
        <v>2000</v>
      </c>
      <c r="N39" s="4">
        <v>2000</v>
      </c>
      <c r="O39" s="4">
        <v>2000</v>
      </c>
      <c r="P39" s="4">
        <v>2000</v>
      </c>
      <c r="Q39" s="4">
        <v>2000</v>
      </c>
      <c r="R39" s="4">
        <v>2000</v>
      </c>
    </row>
    <row r="40" spans="3:24" ht="15.6" thickTop="1" thickBot="1" x14ac:dyDescent="0.35">
      <c r="C40" s="33"/>
      <c r="D40" s="53">
        <v>32</v>
      </c>
      <c r="E40" s="54" t="s">
        <v>74</v>
      </c>
      <c r="F40" s="53" t="s">
        <v>28</v>
      </c>
      <c r="G40" s="53">
        <v>2500</v>
      </c>
      <c r="H40" s="52">
        <v>0</v>
      </c>
      <c r="I40" s="4">
        <v>2500</v>
      </c>
      <c r="J40" s="4">
        <v>2500</v>
      </c>
      <c r="K40" s="4">
        <v>2500</v>
      </c>
      <c r="L40" s="4">
        <v>2500</v>
      </c>
      <c r="M40" s="4">
        <v>2500</v>
      </c>
      <c r="N40" s="4">
        <v>2500</v>
      </c>
      <c r="O40" s="4">
        <v>2500</v>
      </c>
      <c r="P40" s="52">
        <v>0</v>
      </c>
      <c r="Q40" s="52">
        <v>0</v>
      </c>
      <c r="R40" s="52">
        <v>0</v>
      </c>
    </row>
    <row r="41" spans="3:24" ht="15.6" thickTop="1" thickBot="1" x14ac:dyDescent="0.35">
      <c r="C41" s="33"/>
      <c r="D41" s="53">
        <v>33</v>
      </c>
      <c r="E41" s="54" t="s">
        <v>66</v>
      </c>
      <c r="F41" s="53" t="s">
        <v>29</v>
      </c>
      <c r="G41" s="53">
        <v>2300</v>
      </c>
      <c r="H41" s="52">
        <v>0</v>
      </c>
      <c r="I41" s="4">
        <v>2300</v>
      </c>
      <c r="J41" s="4">
        <v>2300</v>
      </c>
      <c r="K41" s="4">
        <v>2300</v>
      </c>
      <c r="L41" s="4">
        <v>2300</v>
      </c>
      <c r="M41" s="4">
        <v>2300</v>
      </c>
      <c r="N41" s="4">
        <v>2300</v>
      </c>
      <c r="O41" s="4">
        <v>2300</v>
      </c>
      <c r="P41" s="4">
        <v>2300</v>
      </c>
      <c r="Q41" s="4">
        <v>2300</v>
      </c>
      <c r="R41" s="4">
        <v>2300</v>
      </c>
    </row>
    <row r="42" spans="3:24" ht="15.6" thickTop="1" thickBot="1" x14ac:dyDescent="0.35">
      <c r="C42" s="33"/>
      <c r="D42" s="53">
        <v>34</v>
      </c>
      <c r="E42" s="54" t="s">
        <v>32</v>
      </c>
      <c r="F42" s="53" t="s">
        <v>29</v>
      </c>
      <c r="G42" s="53">
        <v>1500</v>
      </c>
      <c r="H42" s="4">
        <v>1500</v>
      </c>
      <c r="I42" s="4">
        <v>1500</v>
      </c>
      <c r="J42" s="4">
        <v>1500</v>
      </c>
      <c r="K42" s="4">
        <v>1500</v>
      </c>
      <c r="L42" s="4">
        <v>1500</v>
      </c>
      <c r="M42" s="4">
        <v>1500</v>
      </c>
      <c r="N42" s="4">
        <v>1500</v>
      </c>
      <c r="O42" s="4">
        <v>1500</v>
      </c>
      <c r="P42" s="4">
        <v>1500</v>
      </c>
      <c r="Q42" s="4">
        <v>1500</v>
      </c>
      <c r="R42" s="5">
        <v>0</v>
      </c>
    </row>
    <row r="43" spans="3:24" ht="15.6" thickTop="1" thickBot="1" x14ac:dyDescent="0.35">
      <c r="C43" s="33"/>
      <c r="D43" s="53">
        <v>35</v>
      </c>
      <c r="E43" s="54" t="s">
        <v>33</v>
      </c>
      <c r="F43" s="53" t="s">
        <v>29</v>
      </c>
      <c r="G43" s="53">
        <v>2300</v>
      </c>
      <c r="H43" s="4">
        <v>2300</v>
      </c>
      <c r="I43" s="4">
        <v>2300</v>
      </c>
      <c r="J43" s="4">
        <v>2300</v>
      </c>
      <c r="K43" s="4">
        <v>2300</v>
      </c>
      <c r="L43" s="4">
        <v>2300</v>
      </c>
      <c r="M43" s="4">
        <v>2300</v>
      </c>
      <c r="N43" s="4">
        <v>2300</v>
      </c>
      <c r="O43" s="4">
        <v>2300</v>
      </c>
      <c r="P43" s="4">
        <v>2300</v>
      </c>
      <c r="Q43" s="4">
        <v>2300</v>
      </c>
      <c r="R43" s="4">
        <v>2300</v>
      </c>
    </row>
    <row r="44" spans="3:24" ht="15.6" thickTop="1" thickBot="1" x14ac:dyDescent="0.35">
      <c r="C44" s="33"/>
      <c r="D44" s="53">
        <v>36</v>
      </c>
      <c r="E44" s="54" t="s">
        <v>36</v>
      </c>
      <c r="F44" s="53" t="s">
        <v>29</v>
      </c>
      <c r="G44" s="53">
        <v>1800</v>
      </c>
      <c r="H44" s="4">
        <v>1800</v>
      </c>
      <c r="I44" s="4">
        <v>1800</v>
      </c>
      <c r="J44" s="4">
        <v>1800</v>
      </c>
      <c r="K44" s="4">
        <v>1800</v>
      </c>
      <c r="L44" s="4">
        <v>1800</v>
      </c>
      <c r="M44" s="4">
        <v>1800</v>
      </c>
      <c r="N44" s="4">
        <v>1800</v>
      </c>
      <c r="O44" s="4">
        <v>1800</v>
      </c>
      <c r="P44" s="4">
        <v>1800</v>
      </c>
      <c r="Q44" s="4">
        <v>1800</v>
      </c>
      <c r="R44" s="4">
        <v>1800</v>
      </c>
    </row>
    <row r="45" spans="3:24" ht="15.6" thickTop="1" thickBot="1" x14ac:dyDescent="0.35">
      <c r="C45" s="33"/>
      <c r="D45" s="53">
        <v>37</v>
      </c>
      <c r="E45" s="54" t="s">
        <v>56</v>
      </c>
      <c r="F45" s="53" t="s">
        <v>29</v>
      </c>
      <c r="G45" s="53">
        <v>2200</v>
      </c>
      <c r="H45" s="4">
        <v>2200</v>
      </c>
      <c r="I45" s="4">
        <v>2200</v>
      </c>
      <c r="J45" s="52">
        <v>0</v>
      </c>
      <c r="K45" s="4">
        <v>2200</v>
      </c>
      <c r="L45" s="4">
        <v>2200</v>
      </c>
      <c r="M45" s="4">
        <v>2200</v>
      </c>
      <c r="N45" s="4">
        <v>2200</v>
      </c>
      <c r="O45" s="4">
        <v>2200</v>
      </c>
      <c r="P45" s="4">
        <v>2200</v>
      </c>
      <c r="Q45" s="4">
        <v>2200</v>
      </c>
      <c r="R45" s="4">
        <v>2200</v>
      </c>
    </row>
    <row r="46" spans="3:24" ht="15.6" thickTop="1" thickBot="1" x14ac:dyDescent="0.35">
      <c r="C46" s="33"/>
      <c r="D46" s="53">
        <v>38</v>
      </c>
      <c r="E46" s="54" t="s">
        <v>62</v>
      </c>
      <c r="F46" s="53" t="s">
        <v>29</v>
      </c>
      <c r="G46" s="53">
        <v>2000</v>
      </c>
      <c r="H46" s="4">
        <v>2000</v>
      </c>
      <c r="I46" s="4">
        <v>2000</v>
      </c>
      <c r="J46" s="4">
        <v>2000</v>
      </c>
      <c r="K46" s="4">
        <v>2000</v>
      </c>
      <c r="L46" s="4">
        <v>2000</v>
      </c>
      <c r="M46" s="4">
        <v>2000</v>
      </c>
      <c r="N46" s="4">
        <v>2000</v>
      </c>
      <c r="O46" s="4">
        <v>2000</v>
      </c>
      <c r="P46" s="4">
        <v>2000</v>
      </c>
      <c r="Q46" s="4">
        <v>2000</v>
      </c>
      <c r="R46" s="5">
        <v>0</v>
      </c>
    </row>
    <row r="47" spans="3:24" ht="15.6" thickTop="1" thickBot="1" x14ac:dyDescent="0.35">
      <c r="C47" s="33"/>
      <c r="D47" s="53">
        <v>39</v>
      </c>
      <c r="E47" s="54" t="s">
        <v>100</v>
      </c>
      <c r="F47" s="53" t="s">
        <v>29</v>
      </c>
      <c r="G47" s="53">
        <v>2000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4">
        <v>2000</v>
      </c>
      <c r="O47" s="4">
        <v>2000</v>
      </c>
      <c r="P47" s="4">
        <v>2000</v>
      </c>
      <c r="Q47" s="4">
        <v>2000</v>
      </c>
      <c r="R47" s="4">
        <v>2000</v>
      </c>
      <c r="W47" s="123" t="s">
        <v>91</v>
      </c>
      <c r="X47" s="124"/>
    </row>
    <row r="48" spans="3:24" ht="15.6" thickTop="1" thickBot="1" x14ac:dyDescent="0.35">
      <c r="C48" s="33"/>
      <c r="D48" s="53">
        <v>40</v>
      </c>
      <c r="E48" s="54" t="s">
        <v>99</v>
      </c>
      <c r="F48" s="53" t="s">
        <v>29</v>
      </c>
      <c r="G48" s="53">
        <v>2400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4">
        <v>2400</v>
      </c>
      <c r="P48" s="4">
        <v>2400</v>
      </c>
      <c r="Q48" s="4">
        <v>2400</v>
      </c>
      <c r="R48" s="4">
        <v>2400</v>
      </c>
      <c r="W48" s="68"/>
      <c r="X48" s="69"/>
    </row>
    <row r="49" spans="3:29" ht="15.6" thickTop="1" thickBot="1" x14ac:dyDescent="0.35">
      <c r="D49" s="53">
        <v>41</v>
      </c>
      <c r="E49" s="54" t="s">
        <v>38</v>
      </c>
      <c r="F49" s="53" t="s">
        <v>30</v>
      </c>
      <c r="G49" s="53">
        <v>2300</v>
      </c>
      <c r="H49" s="4">
        <v>2300</v>
      </c>
      <c r="I49" s="4">
        <v>2300</v>
      </c>
      <c r="J49" s="4">
        <v>2300</v>
      </c>
      <c r="K49" s="4">
        <v>2300</v>
      </c>
      <c r="L49" s="4">
        <v>2300</v>
      </c>
      <c r="M49" s="4">
        <v>2300</v>
      </c>
      <c r="N49" s="4">
        <v>2300</v>
      </c>
      <c r="O49" s="4">
        <v>2300</v>
      </c>
      <c r="P49" s="4">
        <v>2300</v>
      </c>
      <c r="Q49" s="4">
        <v>2300</v>
      </c>
      <c r="R49" s="52">
        <v>0</v>
      </c>
      <c r="W49" s="50" t="s">
        <v>76</v>
      </c>
      <c r="X49" s="4">
        <v>15000</v>
      </c>
    </row>
    <row r="50" spans="3:29" ht="15.6" thickTop="1" thickBot="1" x14ac:dyDescent="0.35">
      <c r="D50" s="40"/>
      <c r="E50" s="34" t="s">
        <v>47</v>
      </c>
      <c r="F50" s="111">
        <f>SUM(G9:G49)</f>
        <v>54300</v>
      </c>
      <c r="G50" s="111"/>
      <c r="H50" s="36">
        <f t="shared" ref="H50:R50" si="0">SUM(H9:H49)</f>
        <v>31100</v>
      </c>
      <c r="I50" s="36">
        <f t="shared" si="0"/>
        <v>46600</v>
      </c>
      <c r="J50" s="36">
        <f t="shared" si="0"/>
        <v>43400</v>
      </c>
      <c r="K50" s="36">
        <f t="shared" si="0"/>
        <v>46100</v>
      </c>
      <c r="L50" s="36">
        <f t="shared" si="0"/>
        <v>52100</v>
      </c>
      <c r="M50" s="36">
        <f t="shared" si="0"/>
        <v>49900</v>
      </c>
      <c r="N50" s="36">
        <f t="shared" si="0"/>
        <v>51900</v>
      </c>
      <c r="O50" s="36">
        <f t="shared" si="0"/>
        <v>53700</v>
      </c>
      <c r="P50" s="36">
        <f t="shared" si="0"/>
        <v>50000</v>
      </c>
      <c r="Q50" s="36">
        <f t="shared" si="0"/>
        <v>48500</v>
      </c>
      <c r="R50" s="36">
        <f t="shared" si="0"/>
        <v>33700</v>
      </c>
      <c r="W50" s="50" t="s">
        <v>77</v>
      </c>
      <c r="X50" s="4">
        <v>15000</v>
      </c>
    </row>
    <row r="51" spans="3:29" ht="15.6" thickTop="1" thickBot="1" x14ac:dyDescent="0.35">
      <c r="D51" s="40"/>
      <c r="E51" s="125" t="s">
        <v>42</v>
      </c>
      <c r="F51" s="125"/>
      <c r="G51" s="125"/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f>F50-N50-G48</f>
        <v>0</v>
      </c>
      <c r="O51" s="7">
        <f>F50-O50-G9</f>
        <v>0</v>
      </c>
      <c r="P51" s="7">
        <f>F50-P50-G30-2500</f>
        <v>0</v>
      </c>
      <c r="Q51" s="7">
        <v>1500</v>
      </c>
      <c r="R51" s="7">
        <f>F50-R50-G30</f>
        <v>18800</v>
      </c>
      <c r="W51" s="50" t="s">
        <v>89</v>
      </c>
      <c r="X51" s="4">
        <v>15000</v>
      </c>
    </row>
    <row r="52" spans="3:29" ht="15.6" thickTop="1" thickBot="1" x14ac:dyDescent="0.35">
      <c r="D52" s="40"/>
      <c r="R52" s="41"/>
      <c r="W52" s="50" t="s">
        <v>92</v>
      </c>
      <c r="X52" s="4">
        <v>15000</v>
      </c>
      <c r="AC52" s="10"/>
    </row>
    <row r="53" spans="3:29" ht="16.8" customHeight="1" thickTop="1" thickBot="1" x14ac:dyDescent="0.35">
      <c r="D53" s="106" t="s">
        <v>0</v>
      </c>
      <c r="E53" s="105" t="s">
        <v>1</v>
      </c>
      <c r="F53" s="106" t="s">
        <v>15</v>
      </c>
      <c r="G53" s="106" t="s">
        <v>2</v>
      </c>
      <c r="H53" s="109" t="s">
        <v>43</v>
      </c>
      <c r="I53" s="109"/>
      <c r="J53" s="109"/>
      <c r="K53" s="109"/>
      <c r="R53" s="41"/>
      <c r="W53" s="50" t="s">
        <v>90</v>
      </c>
      <c r="X53" s="4">
        <v>15000</v>
      </c>
    </row>
    <row r="54" spans="3:29" ht="15.6" thickTop="1" thickBot="1" x14ac:dyDescent="0.35">
      <c r="D54" s="106"/>
      <c r="E54" s="105"/>
      <c r="F54" s="106"/>
      <c r="G54" s="106"/>
      <c r="H54" s="51" t="s">
        <v>44</v>
      </c>
      <c r="I54" s="51" t="s">
        <v>45</v>
      </c>
      <c r="J54" s="51" t="s">
        <v>46</v>
      </c>
      <c r="K54" s="50" t="s">
        <v>42</v>
      </c>
      <c r="R54" s="41"/>
      <c r="W54" s="50" t="s">
        <v>93</v>
      </c>
      <c r="X54" s="4">
        <v>15000</v>
      </c>
    </row>
    <row r="55" spans="3:29" ht="15.6" thickTop="1" thickBot="1" x14ac:dyDescent="0.35">
      <c r="D55" s="53">
        <v>40</v>
      </c>
      <c r="E55" s="54" t="s">
        <v>37</v>
      </c>
      <c r="F55" s="55" t="s">
        <v>30</v>
      </c>
      <c r="G55" s="55">
        <v>30000</v>
      </c>
      <c r="H55" s="4">
        <v>5000</v>
      </c>
      <c r="I55" s="4">
        <v>3000</v>
      </c>
      <c r="J55" s="4">
        <v>22000</v>
      </c>
      <c r="K55" s="5">
        <f t="shared" ref="K55:K56" si="1">G55-(H55+I55+J55)</f>
        <v>0</v>
      </c>
      <c r="M55" s="49" t="s">
        <v>52</v>
      </c>
      <c r="N55" s="36">
        <f>SUM(H50:R50,H58:J58)</f>
        <v>597000</v>
      </c>
      <c r="R55" s="41"/>
      <c r="W55" s="50" t="s">
        <v>94</v>
      </c>
      <c r="X55" s="4">
        <v>15000</v>
      </c>
    </row>
    <row r="56" spans="3:29" ht="15.6" thickTop="1" thickBot="1" x14ac:dyDescent="0.35">
      <c r="D56" s="53">
        <v>41</v>
      </c>
      <c r="E56" s="54" t="s">
        <v>54</v>
      </c>
      <c r="F56" s="55" t="s">
        <v>30</v>
      </c>
      <c r="G56" s="55">
        <v>30000</v>
      </c>
      <c r="H56" s="4">
        <v>5000</v>
      </c>
      <c r="I56" s="4">
        <v>18000</v>
      </c>
      <c r="J56" s="4">
        <v>7000</v>
      </c>
      <c r="K56" s="5">
        <f t="shared" si="1"/>
        <v>0</v>
      </c>
      <c r="M56" s="48" t="s">
        <v>71</v>
      </c>
      <c r="N56" s="5">
        <f>SUM(H51:R51,K58)</f>
        <v>20300</v>
      </c>
      <c r="R56" s="41"/>
      <c r="W56" s="50" t="s">
        <v>95</v>
      </c>
      <c r="X56" s="4">
        <v>15000</v>
      </c>
    </row>
    <row r="57" spans="3:29" ht="15.6" thickTop="1" thickBot="1" x14ac:dyDescent="0.35">
      <c r="D57" s="53">
        <v>42</v>
      </c>
      <c r="E57" s="54" t="s">
        <v>60</v>
      </c>
      <c r="F57" s="55" t="s">
        <v>30</v>
      </c>
      <c r="G57" s="55">
        <v>30000</v>
      </c>
      <c r="H57" s="113">
        <v>30000</v>
      </c>
      <c r="I57" s="114"/>
      <c r="J57" s="115"/>
      <c r="K57" s="5">
        <f>G57-(H57+I57+J57)</f>
        <v>0</v>
      </c>
      <c r="R57" s="41"/>
      <c r="W57" s="50" t="s">
        <v>96</v>
      </c>
      <c r="X57" s="4">
        <v>15000</v>
      </c>
    </row>
    <row r="58" spans="3:29" ht="15.6" thickTop="1" thickBot="1" x14ac:dyDescent="0.35">
      <c r="D58" s="40"/>
      <c r="F58" s="34" t="s">
        <v>47</v>
      </c>
      <c r="G58" s="35">
        <f>SUM(G55:G57)</f>
        <v>90000</v>
      </c>
      <c r="H58" s="7">
        <f>SUM(H55:H57)</f>
        <v>40000</v>
      </c>
      <c r="I58" s="7">
        <f>SUM(I55:I57)</f>
        <v>21000</v>
      </c>
      <c r="J58" s="7">
        <f>SUM(J55:J57)</f>
        <v>29000</v>
      </c>
      <c r="K58" s="5">
        <f>G58-(H58+I58+J58)</f>
        <v>0</v>
      </c>
      <c r="R58" s="41"/>
      <c r="W58" s="67"/>
      <c r="X58" s="4">
        <f>SUBTOTAL(9,X49:X57)</f>
        <v>135000</v>
      </c>
    </row>
    <row r="59" spans="3:29" ht="15" thickTop="1" x14ac:dyDescent="0.3">
      <c r="C59" s="47"/>
      <c r="R59" s="41"/>
    </row>
    <row r="60" spans="3:29" ht="15" thickBot="1" x14ac:dyDescent="0.35">
      <c r="D60" s="42"/>
      <c r="E60" s="43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4"/>
    </row>
    <row r="61" spans="3:29" ht="15" thickTop="1" x14ac:dyDescent="0.3"/>
    <row r="64" spans="3:29" x14ac:dyDescent="0.3">
      <c r="E64" s="31"/>
      <c r="G64" s="10"/>
      <c r="U64" s="122" t="s">
        <v>97</v>
      </c>
      <c r="V64" s="122"/>
      <c r="W64" s="66">
        <f>N55-X58</f>
        <v>462000</v>
      </c>
    </row>
    <row r="65" spans="5:14" ht="15" thickBot="1" x14ac:dyDescent="0.35">
      <c r="E65" s="31"/>
      <c r="F65" s="37"/>
      <c r="G65" s="38"/>
      <c r="H65" s="37">
        <v>1</v>
      </c>
      <c r="I65" s="37">
        <v>2</v>
      </c>
      <c r="J65" s="37">
        <v>3</v>
      </c>
      <c r="K65" s="37">
        <v>4</v>
      </c>
      <c r="L65" s="37">
        <v>5</v>
      </c>
      <c r="M65" s="37">
        <v>6</v>
      </c>
      <c r="N65" s="37"/>
    </row>
    <row r="66" spans="5:14" ht="15.6" thickTop="1" thickBot="1" x14ac:dyDescent="0.35">
      <c r="E66" s="31"/>
      <c r="F66" s="37"/>
      <c r="G66" s="119" t="s">
        <v>54</v>
      </c>
      <c r="H66" s="45">
        <v>5000</v>
      </c>
      <c r="I66" s="4">
        <v>5000</v>
      </c>
      <c r="J66" s="4">
        <v>5000</v>
      </c>
      <c r="K66" s="4">
        <v>8000</v>
      </c>
      <c r="L66" s="4">
        <v>3500</v>
      </c>
      <c r="M66" s="4">
        <v>3500</v>
      </c>
      <c r="N66" s="37"/>
    </row>
    <row r="67" spans="5:14" ht="15.6" thickTop="1" thickBot="1" x14ac:dyDescent="0.35">
      <c r="E67" s="31"/>
      <c r="F67" s="37"/>
      <c r="G67" s="120"/>
      <c r="H67" s="46" t="s">
        <v>76</v>
      </c>
      <c r="I67" s="113" t="s">
        <v>77</v>
      </c>
      <c r="J67" s="114"/>
      <c r="K67" s="115"/>
      <c r="L67" s="4" t="s">
        <v>87</v>
      </c>
      <c r="M67" s="4" t="s">
        <v>90</v>
      </c>
      <c r="N67" s="37"/>
    </row>
    <row r="68" spans="5:14" ht="15.6" thickTop="1" thickBot="1" x14ac:dyDescent="0.35">
      <c r="E68" s="31"/>
      <c r="F68" s="37"/>
      <c r="G68" s="119" t="s">
        <v>37</v>
      </c>
      <c r="H68" s="45">
        <v>5000</v>
      </c>
      <c r="I68" s="4">
        <v>3000</v>
      </c>
      <c r="J68" s="4">
        <v>5000</v>
      </c>
      <c r="K68" s="4">
        <v>5000</v>
      </c>
      <c r="L68" s="4">
        <v>5000</v>
      </c>
      <c r="M68" s="4">
        <v>7000</v>
      </c>
      <c r="N68" s="37"/>
    </row>
    <row r="69" spans="5:14" ht="15.6" thickTop="1" thickBot="1" x14ac:dyDescent="0.35">
      <c r="E69" s="31"/>
      <c r="F69" s="37"/>
      <c r="G69" s="120"/>
      <c r="H69" s="46" t="s">
        <v>76</v>
      </c>
      <c r="I69" s="4" t="s">
        <v>77</v>
      </c>
      <c r="J69" s="4" t="s">
        <v>89</v>
      </c>
      <c r="K69" s="4" t="s">
        <v>90</v>
      </c>
      <c r="L69" s="4" t="s">
        <v>98</v>
      </c>
      <c r="M69" s="4" t="s">
        <v>93</v>
      </c>
      <c r="N69" s="37"/>
    </row>
    <row r="70" spans="5:14" ht="15.6" thickTop="1" thickBot="1" x14ac:dyDescent="0.35">
      <c r="E70" s="31"/>
      <c r="F70" s="37"/>
      <c r="G70" s="119" t="s">
        <v>60</v>
      </c>
      <c r="H70" s="113">
        <v>30000</v>
      </c>
      <c r="I70" s="114"/>
      <c r="J70" s="114"/>
      <c r="K70" s="114"/>
      <c r="L70" s="114"/>
      <c r="M70" s="115"/>
      <c r="N70" s="37"/>
    </row>
    <row r="71" spans="5:14" ht="15.6" thickTop="1" thickBot="1" x14ac:dyDescent="0.35">
      <c r="E71" s="31"/>
      <c r="F71" s="37"/>
      <c r="G71" s="120"/>
      <c r="H71" s="116" t="s">
        <v>76</v>
      </c>
      <c r="I71" s="117"/>
      <c r="J71" s="117"/>
      <c r="K71" s="117"/>
      <c r="L71" s="117"/>
      <c r="M71" s="118"/>
      <c r="N71" s="37"/>
    </row>
    <row r="72" spans="5:14" ht="15" thickTop="1" x14ac:dyDescent="0.3">
      <c r="E72" s="31"/>
      <c r="F72" s="37"/>
      <c r="G72" s="38"/>
      <c r="H72" s="37"/>
      <c r="I72" s="37"/>
      <c r="J72" s="37"/>
      <c r="K72" s="37"/>
      <c r="L72" s="37"/>
      <c r="M72" s="37"/>
      <c r="N72" s="37"/>
    </row>
    <row r="73" spans="5:14" x14ac:dyDescent="0.3">
      <c r="E73" s="31"/>
      <c r="G73" s="10"/>
    </row>
    <row r="74" spans="5:14" x14ac:dyDescent="0.3">
      <c r="E74" s="32"/>
      <c r="F74" s="10"/>
      <c r="G74" s="31"/>
    </row>
    <row r="75" spans="5:14" x14ac:dyDescent="0.3">
      <c r="E75" s="32"/>
    </row>
    <row r="76" spans="5:14" x14ac:dyDescent="0.3">
      <c r="E76" s="32"/>
    </row>
    <row r="77" spans="5:14" x14ac:dyDescent="0.3">
      <c r="E77" s="32"/>
    </row>
    <row r="78" spans="5:14" x14ac:dyDescent="0.3">
      <c r="E78" s="32"/>
    </row>
    <row r="79" spans="5:14" x14ac:dyDescent="0.3">
      <c r="E79" s="32"/>
    </row>
    <row r="80" spans="5:14" x14ac:dyDescent="0.3">
      <c r="E80" s="32"/>
    </row>
    <row r="81" spans="5:5" x14ac:dyDescent="0.3">
      <c r="E81" s="32"/>
    </row>
    <row r="82" spans="5:5" x14ac:dyDescent="0.3">
      <c r="E82" s="32"/>
    </row>
  </sheetData>
  <mergeCells count="22">
    <mergeCell ref="U64:V64"/>
    <mergeCell ref="W47:X47"/>
    <mergeCell ref="D53:D54"/>
    <mergeCell ref="E53:E54"/>
    <mergeCell ref="F53:F54"/>
    <mergeCell ref="G53:G54"/>
    <mergeCell ref="E51:G51"/>
    <mergeCell ref="F50:G50"/>
    <mergeCell ref="H57:J57"/>
    <mergeCell ref="H53:K53"/>
    <mergeCell ref="D5:R6"/>
    <mergeCell ref="D7:D8"/>
    <mergeCell ref="E7:E8"/>
    <mergeCell ref="F7:F8"/>
    <mergeCell ref="G7:G8"/>
    <mergeCell ref="H7:R7"/>
    <mergeCell ref="H70:M70"/>
    <mergeCell ref="H71:M71"/>
    <mergeCell ref="G66:G67"/>
    <mergeCell ref="G68:G69"/>
    <mergeCell ref="G70:G71"/>
    <mergeCell ref="I67:K67"/>
  </mergeCells>
  <phoneticPr fontId="2" type="noConversion"/>
  <pageMargins left="0.7" right="0.7" top="0.75" bottom="0.75" header="0.3" footer="0.3"/>
  <pageSetup paperSize="9" fitToHeight="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CF5A-E9CC-49D6-9717-6A602F982060}">
  <dimension ref="C2:K25"/>
  <sheetViews>
    <sheetView topLeftCell="A13" workbookViewId="0">
      <selection activeCell="S13" sqref="S13"/>
    </sheetView>
  </sheetViews>
  <sheetFormatPr defaultRowHeight="14.4" x14ac:dyDescent="0.3"/>
  <sheetData>
    <row r="2" spans="3:11" ht="15" thickBot="1" x14ac:dyDescent="0.35"/>
    <row r="3" spans="3:11" ht="19.2" thickTop="1" thickBot="1" x14ac:dyDescent="0.35">
      <c r="C3" s="106" t="s">
        <v>0</v>
      </c>
      <c r="D3" s="105" t="s">
        <v>1</v>
      </c>
      <c r="E3" s="106" t="s">
        <v>15</v>
      </c>
      <c r="F3" s="106" t="s">
        <v>2</v>
      </c>
      <c r="G3" s="126" t="s">
        <v>43</v>
      </c>
      <c r="H3" s="127"/>
      <c r="I3" s="127"/>
      <c r="J3" s="127"/>
      <c r="K3" s="128"/>
    </row>
    <row r="4" spans="3:11" ht="15.6" thickTop="1" thickBot="1" x14ac:dyDescent="0.35">
      <c r="C4" s="106"/>
      <c r="D4" s="105"/>
      <c r="E4" s="106"/>
      <c r="F4" s="106"/>
      <c r="G4" s="90" t="s">
        <v>17</v>
      </c>
      <c r="H4" s="51" t="s">
        <v>53</v>
      </c>
      <c r="I4" s="51" t="s">
        <v>19</v>
      </c>
      <c r="J4" s="51" t="s">
        <v>55</v>
      </c>
      <c r="K4" s="50" t="s">
        <v>42</v>
      </c>
    </row>
    <row r="5" spans="3:11" ht="15.6" thickTop="1" thickBot="1" x14ac:dyDescent="0.35">
      <c r="C5" s="53">
        <v>1</v>
      </c>
      <c r="D5" s="72" t="s">
        <v>99</v>
      </c>
      <c r="E5" s="55" t="s">
        <v>30</v>
      </c>
      <c r="F5" s="55">
        <v>30000</v>
      </c>
      <c r="G5" s="8"/>
      <c r="H5" s="4"/>
      <c r="I5" s="4"/>
      <c r="J5" s="4"/>
      <c r="K5" s="5">
        <f>F5-(G5+H5+I5+J5)</f>
        <v>30000</v>
      </c>
    </row>
    <row r="6" spans="3:11" ht="15.6" thickTop="1" thickBot="1" x14ac:dyDescent="0.35">
      <c r="C6" s="53">
        <v>2</v>
      </c>
      <c r="D6" s="72" t="s">
        <v>56</v>
      </c>
      <c r="E6" s="55" t="s">
        <v>30</v>
      </c>
      <c r="F6" s="55">
        <v>30000</v>
      </c>
      <c r="G6" s="8"/>
      <c r="H6" s="4"/>
      <c r="I6" s="4"/>
      <c r="J6" s="4"/>
      <c r="K6" s="5">
        <f t="shared" ref="K6:K9" si="0">F6-(G6+H6+I6+J6)</f>
        <v>30000</v>
      </c>
    </row>
    <row r="7" spans="3:11" ht="15.6" thickTop="1" thickBot="1" x14ac:dyDescent="0.35">
      <c r="C7" s="53">
        <v>3</v>
      </c>
      <c r="D7" s="72" t="s">
        <v>101</v>
      </c>
      <c r="E7" s="55" t="s">
        <v>30</v>
      </c>
      <c r="F7" s="55">
        <v>30000</v>
      </c>
      <c r="G7" s="70"/>
      <c r="H7" s="88"/>
      <c r="I7" s="88"/>
      <c r="J7" s="88"/>
      <c r="K7" s="5">
        <f t="shared" si="0"/>
        <v>30000</v>
      </c>
    </row>
    <row r="8" spans="3:11" ht="15.6" thickTop="1" thickBot="1" x14ac:dyDescent="0.35">
      <c r="C8" s="53">
        <v>4</v>
      </c>
      <c r="D8" s="72" t="s">
        <v>102</v>
      </c>
      <c r="E8" s="55" t="s">
        <v>30</v>
      </c>
      <c r="F8" s="55">
        <v>30000</v>
      </c>
      <c r="G8" s="70"/>
      <c r="H8" s="88"/>
      <c r="I8" s="88"/>
      <c r="J8" s="88"/>
      <c r="K8" s="5">
        <f t="shared" si="0"/>
        <v>30000</v>
      </c>
    </row>
    <row r="9" spans="3:11" ht="15.6" thickTop="1" thickBot="1" x14ac:dyDescent="0.35">
      <c r="C9" s="53">
        <v>5</v>
      </c>
      <c r="D9" s="72" t="s">
        <v>32</v>
      </c>
      <c r="E9" s="55" t="s">
        <v>30</v>
      </c>
      <c r="F9" s="55">
        <v>30000</v>
      </c>
      <c r="G9" s="70"/>
      <c r="H9" s="88"/>
      <c r="I9" s="88"/>
      <c r="J9" s="88"/>
      <c r="K9" s="5">
        <f t="shared" si="0"/>
        <v>30000</v>
      </c>
    </row>
    <row r="10" spans="3:11" ht="15.6" thickTop="1" thickBot="1" x14ac:dyDescent="0.35">
      <c r="C10" s="129"/>
      <c r="D10" s="130"/>
      <c r="E10" s="34" t="s">
        <v>47</v>
      </c>
      <c r="F10" s="35">
        <f>SUM(F5:F9)</f>
        <v>150000</v>
      </c>
      <c r="G10" s="89">
        <f>SUM(G5:G9)</f>
        <v>0</v>
      </c>
      <c r="H10" s="7">
        <f>SUM(H5:H9)</f>
        <v>0</v>
      </c>
      <c r="I10" s="7">
        <f>SUM(I5:I9)</f>
        <v>0</v>
      </c>
      <c r="J10" s="7">
        <f>SUM(J5:J9)</f>
        <v>0</v>
      </c>
      <c r="K10" s="5">
        <f>F10-(G10+H10+I10)</f>
        <v>150000</v>
      </c>
    </row>
    <row r="11" spans="3:11" ht="15" thickTop="1" x14ac:dyDescent="0.3">
      <c r="C11" s="78"/>
      <c r="K11" s="77"/>
    </row>
    <row r="12" spans="3:11" ht="15" thickBot="1" x14ac:dyDescent="0.35">
      <c r="C12" s="81"/>
      <c r="D12" s="75"/>
      <c r="E12" s="75"/>
      <c r="F12" s="75"/>
      <c r="G12" s="75"/>
      <c r="H12" s="75"/>
      <c r="I12" s="75"/>
      <c r="J12" s="75"/>
      <c r="K12" s="82"/>
    </row>
    <row r="13" spans="3:11" ht="15.6" thickTop="1" thickBot="1" x14ac:dyDescent="0.35">
      <c r="C13" s="79"/>
      <c r="D13" s="91" t="s">
        <v>103</v>
      </c>
      <c r="E13" s="15">
        <v>1</v>
      </c>
      <c r="F13" s="15">
        <v>2</v>
      </c>
      <c r="G13" s="15">
        <v>3</v>
      </c>
      <c r="H13" s="15">
        <v>4</v>
      </c>
      <c r="I13" s="15">
        <v>5</v>
      </c>
      <c r="J13" s="15">
        <v>6</v>
      </c>
      <c r="K13" s="80"/>
    </row>
    <row r="14" spans="3:11" ht="15.6" thickTop="1" thickBot="1" x14ac:dyDescent="0.35">
      <c r="C14" s="79"/>
      <c r="D14" s="131" t="s">
        <v>99</v>
      </c>
      <c r="E14" s="73"/>
      <c r="F14" s="15"/>
      <c r="G14" s="15"/>
      <c r="H14" s="15"/>
      <c r="I14" s="15"/>
      <c r="J14" s="15"/>
      <c r="K14" s="80"/>
    </row>
    <row r="15" spans="3:11" ht="15.6" thickTop="1" thickBot="1" x14ac:dyDescent="0.35">
      <c r="C15" s="79"/>
      <c r="D15" s="132"/>
      <c r="E15" s="74"/>
      <c r="F15" s="15"/>
      <c r="G15" s="15"/>
      <c r="H15" s="15"/>
      <c r="I15" s="15"/>
      <c r="J15" s="15"/>
      <c r="K15" s="80"/>
    </row>
    <row r="16" spans="3:11" ht="15.6" thickTop="1" thickBot="1" x14ac:dyDescent="0.35">
      <c r="C16" s="79"/>
      <c r="D16" s="131" t="s">
        <v>56</v>
      </c>
      <c r="E16" s="73"/>
      <c r="F16" s="15"/>
      <c r="G16" s="15"/>
      <c r="H16" s="15"/>
      <c r="I16" s="15"/>
      <c r="J16" s="15"/>
      <c r="K16" s="80"/>
    </row>
    <row r="17" spans="3:11" ht="15.6" thickTop="1" thickBot="1" x14ac:dyDescent="0.35">
      <c r="C17" s="79"/>
      <c r="D17" s="132"/>
      <c r="E17" s="74"/>
      <c r="F17" s="15"/>
      <c r="G17" s="15"/>
      <c r="H17" s="15"/>
      <c r="I17" s="15"/>
      <c r="J17" s="15"/>
      <c r="K17" s="80"/>
    </row>
    <row r="18" spans="3:11" ht="15.6" thickTop="1" thickBot="1" x14ac:dyDescent="0.35">
      <c r="C18" s="79"/>
      <c r="D18" s="131" t="s">
        <v>101</v>
      </c>
      <c r="E18" s="73"/>
      <c r="F18" s="15"/>
      <c r="G18" s="15"/>
      <c r="H18" s="15"/>
      <c r="I18" s="15"/>
      <c r="J18" s="15"/>
      <c r="K18" s="80"/>
    </row>
    <row r="19" spans="3:11" ht="15.6" thickTop="1" thickBot="1" x14ac:dyDescent="0.35">
      <c r="C19" s="79"/>
      <c r="D19" s="132"/>
      <c r="E19" s="74"/>
      <c r="F19" s="15"/>
      <c r="G19" s="15"/>
      <c r="H19" s="15"/>
      <c r="I19" s="15"/>
      <c r="J19" s="15"/>
      <c r="K19" s="80"/>
    </row>
    <row r="20" spans="3:11" ht="15.6" thickTop="1" thickBot="1" x14ac:dyDescent="0.35">
      <c r="C20" s="79"/>
      <c r="D20" s="131" t="s">
        <v>102</v>
      </c>
      <c r="E20" s="73"/>
      <c r="F20" s="15"/>
      <c r="G20" s="15"/>
      <c r="H20" s="15"/>
      <c r="I20" s="15"/>
      <c r="J20" s="15"/>
      <c r="K20" s="80"/>
    </row>
    <row r="21" spans="3:11" ht="15.6" thickTop="1" thickBot="1" x14ac:dyDescent="0.35">
      <c r="C21" s="81"/>
      <c r="D21" s="132"/>
      <c r="E21" s="74"/>
      <c r="F21" s="15"/>
      <c r="G21" s="15"/>
      <c r="H21" s="15"/>
      <c r="I21" s="15"/>
      <c r="J21" s="15"/>
      <c r="K21" s="82"/>
    </row>
    <row r="22" spans="3:11" ht="15.6" thickTop="1" thickBot="1" x14ac:dyDescent="0.35">
      <c r="C22" s="81"/>
      <c r="D22" s="131" t="s">
        <v>32</v>
      </c>
      <c r="E22" s="73"/>
      <c r="F22" s="15"/>
      <c r="G22" s="15"/>
      <c r="H22" s="15"/>
      <c r="I22" s="15"/>
      <c r="J22" s="15"/>
      <c r="K22" s="82"/>
    </row>
    <row r="23" spans="3:11" ht="15.6" thickTop="1" thickBot="1" x14ac:dyDescent="0.35">
      <c r="C23" s="81"/>
      <c r="D23" s="132"/>
      <c r="E23" s="74"/>
      <c r="F23" s="15"/>
      <c r="G23" s="15"/>
      <c r="H23" s="15"/>
      <c r="I23" s="15"/>
      <c r="J23" s="15"/>
      <c r="K23" s="82"/>
    </row>
    <row r="24" spans="3:11" ht="15.6" thickTop="1" thickBot="1" x14ac:dyDescent="0.35">
      <c r="C24" s="83"/>
      <c r="D24" s="84"/>
      <c r="E24" s="84"/>
      <c r="F24" s="84"/>
      <c r="G24" s="84"/>
      <c r="H24" s="84"/>
      <c r="I24" s="84"/>
      <c r="J24" s="84"/>
      <c r="K24" s="85"/>
    </row>
    <row r="25" spans="3:11" ht="15" thickTop="1" x14ac:dyDescent="0.3"/>
  </sheetData>
  <mergeCells count="11">
    <mergeCell ref="D22:D23"/>
    <mergeCell ref="D14:D15"/>
    <mergeCell ref="D16:D17"/>
    <mergeCell ref="D18:D19"/>
    <mergeCell ref="C3:C4"/>
    <mergeCell ref="D3:D4"/>
    <mergeCell ref="E3:E4"/>
    <mergeCell ref="F3:F4"/>
    <mergeCell ref="G3:K3"/>
    <mergeCell ref="C10:D10"/>
    <mergeCell ref="D20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C7C1-F506-4651-9776-B39134A0314B}">
  <dimension ref="B2:AB54"/>
  <sheetViews>
    <sheetView tabSelected="1" topLeftCell="A5" zoomScale="115" zoomScaleNormal="115" workbookViewId="0">
      <selection activeCell="D9" sqref="D9"/>
    </sheetView>
  </sheetViews>
  <sheetFormatPr defaultRowHeight="14.4" x14ac:dyDescent="0.3"/>
  <cols>
    <col min="4" max="4" width="17.88671875" customWidth="1"/>
    <col min="10" max="10" width="11.33203125" customWidth="1"/>
    <col min="12" max="12" width="11.109375" customWidth="1"/>
    <col min="13" max="13" width="10.21875" customWidth="1"/>
  </cols>
  <sheetData>
    <row r="2" spans="2:28" ht="15" thickBot="1" x14ac:dyDescent="0.35"/>
    <row r="3" spans="2:28" ht="15" thickTop="1" x14ac:dyDescent="0.3"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76"/>
    </row>
    <row r="4" spans="2:28" ht="15" thickBot="1" x14ac:dyDescent="0.35">
      <c r="B4" s="78"/>
      <c r="AB4" s="77"/>
    </row>
    <row r="5" spans="2:28" ht="19.2" thickTop="1" thickBot="1" x14ac:dyDescent="0.35">
      <c r="B5" s="78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S5" s="106" t="s">
        <v>0</v>
      </c>
      <c r="T5" s="105" t="s">
        <v>1</v>
      </c>
      <c r="U5" s="106" t="s">
        <v>15</v>
      </c>
      <c r="V5" s="106" t="s">
        <v>2</v>
      </c>
      <c r="W5" s="126" t="s">
        <v>43</v>
      </c>
      <c r="X5" s="127"/>
      <c r="Y5" s="127"/>
      <c r="Z5" s="127"/>
      <c r="AA5" s="128"/>
      <c r="AB5" s="77"/>
    </row>
    <row r="6" spans="2:28" ht="15.6" thickTop="1" thickBot="1" x14ac:dyDescent="0.35">
      <c r="B6" s="78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S6" s="106"/>
      <c r="T6" s="105"/>
      <c r="U6" s="106"/>
      <c r="V6" s="106"/>
      <c r="W6" s="90" t="s">
        <v>17</v>
      </c>
      <c r="X6" s="51" t="s">
        <v>53</v>
      </c>
      <c r="Y6" s="51" t="s">
        <v>19</v>
      </c>
      <c r="Z6" s="51" t="s">
        <v>55</v>
      </c>
      <c r="AA6" s="50" t="s">
        <v>42</v>
      </c>
      <c r="AB6" s="77"/>
    </row>
    <row r="7" spans="2:28" ht="22.2" thickTop="1" thickBot="1" x14ac:dyDescent="0.35">
      <c r="B7" s="78"/>
      <c r="C7" s="106" t="s">
        <v>0</v>
      </c>
      <c r="D7" s="105" t="s">
        <v>1</v>
      </c>
      <c r="E7" s="106" t="s">
        <v>15</v>
      </c>
      <c r="F7" s="106" t="s">
        <v>2</v>
      </c>
      <c r="G7" s="107" t="s">
        <v>3</v>
      </c>
      <c r="H7" s="107"/>
      <c r="I7" s="107"/>
      <c r="J7" s="107"/>
      <c r="K7" s="107"/>
      <c r="L7" s="107"/>
      <c r="M7" s="107"/>
      <c r="N7" s="107"/>
      <c r="O7" s="107"/>
      <c r="P7" s="107"/>
      <c r="Q7" s="107"/>
      <c r="S7" s="53">
        <v>1</v>
      </c>
      <c r="T7" s="72" t="s">
        <v>99</v>
      </c>
      <c r="U7" s="55" t="s">
        <v>30</v>
      </c>
      <c r="V7" s="55">
        <v>30000</v>
      </c>
      <c r="W7" s="8"/>
      <c r="X7" s="4"/>
      <c r="Y7" s="4"/>
      <c r="Z7" s="4"/>
      <c r="AA7" s="5">
        <f>V7-(W7+X7+Y7+Z7)</f>
        <v>30000</v>
      </c>
      <c r="AB7" s="77"/>
    </row>
    <row r="8" spans="2:28" ht="15.6" thickTop="1" thickBot="1" x14ac:dyDescent="0.35">
      <c r="B8" s="78"/>
      <c r="C8" s="106"/>
      <c r="D8" s="105"/>
      <c r="E8" s="106"/>
      <c r="F8" s="106"/>
      <c r="G8" s="50" t="s">
        <v>4</v>
      </c>
      <c r="H8" s="50" t="s">
        <v>5</v>
      </c>
      <c r="I8" s="50" t="s">
        <v>6</v>
      </c>
      <c r="J8" s="50" t="s">
        <v>7</v>
      </c>
      <c r="K8" s="50" t="s">
        <v>8</v>
      </c>
      <c r="L8" s="50" t="s">
        <v>9</v>
      </c>
      <c r="M8" s="50" t="s">
        <v>10</v>
      </c>
      <c r="N8" s="50" t="s">
        <v>11</v>
      </c>
      <c r="O8" s="50" t="s">
        <v>12</v>
      </c>
      <c r="P8" s="50" t="s">
        <v>13</v>
      </c>
      <c r="Q8" s="50" t="s">
        <v>14</v>
      </c>
      <c r="S8" s="53">
        <v>2</v>
      </c>
      <c r="T8" s="72" t="s">
        <v>56</v>
      </c>
      <c r="U8" s="55" t="s">
        <v>30</v>
      </c>
      <c r="V8" s="55">
        <v>30000</v>
      </c>
      <c r="W8" s="8"/>
      <c r="X8" s="4"/>
      <c r="Y8" s="4"/>
      <c r="Z8" s="4"/>
      <c r="AA8" s="5">
        <f t="shared" ref="AA8:AA11" si="0">V8-(W8+X8+Y8+Z8)</f>
        <v>30000</v>
      </c>
      <c r="AB8" s="77"/>
    </row>
    <row r="9" spans="2:28" ht="15.6" thickTop="1" thickBot="1" x14ac:dyDescent="0.35">
      <c r="B9" s="78"/>
      <c r="C9" s="53">
        <v>1</v>
      </c>
      <c r="D9" s="54"/>
      <c r="E9" s="93"/>
      <c r="F9" s="93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S9" s="53">
        <v>3</v>
      </c>
      <c r="T9" s="72" t="s">
        <v>101</v>
      </c>
      <c r="U9" s="55" t="s">
        <v>30</v>
      </c>
      <c r="V9" s="55">
        <v>30000</v>
      </c>
      <c r="W9" s="70"/>
      <c r="X9" s="88"/>
      <c r="Y9" s="88"/>
      <c r="Z9" s="88"/>
      <c r="AA9" s="5">
        <f t="shared" si="0"/>
        <v>30000</v>
      </c>
      <c r="AB9" s="77"/>
    </row>
    <row r="10" spans="2:28" ht="15.6" thickTop="1" thickBot="1" x14ac:dyDescent="0.35">
      <c r="B10" s="78"/>
      <c r="C10" s="53">
        <v>2</v>
      </c>
      <c r="D10" s="54"/>
      <c r="E10" s="93"/>
      <c r="F10" s="93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S10" s="53">
        <v>4</v>
      </c>
      <c r="T10" s="72" t="s">
        <v>102</v>
      </c>
      <c r="U10" s="55" t="s">
        <v>30</v>
      </c>
      <c r="V10" s="55">
        <v>30000</v>
      </c>
      <c r="W10" s="70"/>
      <c r="X10" s="88"/>
      <c r="Y10" s="88"/>
      <c r="Z10" s="88"/>
      <c r="AA10" s="5">
        <f t="shared" si="0"/>
        <v>30000</v>
      </c>
      <c r="AB10" s="77"/>
    </row>
    <row r="11" spans="2:28" ht="15.6" thickTop="1" thickBot="1" x14ac:dyDescent="0.35">
      <c r="B11" s="78"/>
      <c r="C11" s="53">
        <v>3</v>
      </c>
      <c r="D11" s="54"/>
      <c r="E11" s="93"/>
      <c r="F11" s="93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S11" s="53">
        <v>5</v>
      </c>
      <c r="T11" s="72" t="s">
        <v>32</v>
      </c>
      <c r="U11" s="55" t="s">
        <v>30</v>
      </c>
      <c r="V11" s="55">
        <v>30000</v>
      </c>
      <c r="W11" s="70"/>
      <c r="X11" s="88"/>
      <c r="Y11" s="88"/>
      <c r="Z11" s="88"/>
      <c r="AA11" s="5">
        <f t="shared" si="0"/>
        <v>30000</v>
      </c>
      <c r="AB11" s="77"/>
    </row>
    <row r="12" spans="2:28" ht="15.6" thickTop="1" thickBot="1" x14ac:dyDescent="0.35">
      <c r="B12" s="78"/>
      <c r="C12" s="53">
        <v>4</v>
      </c>
      <c r="D12" s="54"/>
      <c r="E12" s="93"/>
      <c r="F12" s="93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S12" s="129"/>
      <c r="T12" s="130"/>
      <c r="U12" s="34" t="s">
        <v>47</v>
      </c>
      <c r="V12" s="35">
        <f>SUM(V7:V11)</f>
        <v>150000</v>
      </c>
      <c r="W12" s="89">
        <f>SUM(W7:W11)</f>
        <v>0</v>
      </c>
      <c r="X12" s="7">
        <f>SUM(X7:X11)</f>
        <v>0</v>
      </c>
      <c r="Y12" s="7">
        <f>SUM(Y7:Y11)</f>
        <v>0</v>
      </c>
      <c r="Z12" s="7">
        <f>SUM(Z7:Z11)</f>
        <v>0</v>
      </c>
      <c r="AA12" s="5">
        <f>V12-(W12+X12+Y12)</f>
        <v>150000</v>
      </c>
      <c r="AB12" s="77"/>
    </row>
    <row r="13" spans="2:28" ht="15.6" thickTop="1" thickBot="1" x14ac:dyDescent="0.35">
      <c r="B13" s="78"/>
      <c r="C13" s="53">
        <v>5</v>
      </c>
      <c r="D13" s="54"/>
      <c r="E13" s="93"/>
      <c r="F13" s="93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AB13" s="77"/>
    </row>
    <row r="14" spans="2:28" ht="15.6" thickTop="1" thickBot="1" x14ac:dyDescent="0.35">
      <c r="B14" s="78"/>
      <c r="C14" s="53">
        <v>6</v>
      </c>
      <c r="D14" s="54"/>
      <c r="E14" s="93"/>
      <c r="F14" s="93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AB14" s="77"/>
    </row>
    <row r="15" spans="2:28" ht="15.6" thickTop="1" thickBot="1" x14ac:dyDescent="0.35">
      <c r="B15" s="78"/>
      <c r="C15" s="53">
        <v>7</v>
      </c>
      <c r="D15" s="54"/>
      <c r="E15" s="93"/>
      <c r="F15" s="93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AB15" s="77"/>
    </row>
    <row r="16" spans="2:28" ht="15.6" thickTop="1" thickBot="1" x14ac:dyDescent="0.35">
      <c r="B16" s="78"/>
      <c r="C16" s="53">
        <v>8</v>
      </c>
      <c r="D16" s="54"/>
      <c r="E16" s="93"/>
      <c r="F16" s="93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AB16" s="77"/>
    </row>
    <row r="17" spans="2:28" ht="15.6" thickTop="1" thickBot="1" x14ac:dyDescent="0.35">
      <c r="B17" s="78"/>
      <c r="C17" s="53">
        <v>9</v>
      </c>
      <c r="D17" s="54"/>
      <c r="E17" s="93"/>
      <c r="F17" s="93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AB17" s="77"/>
    </row>
    <row r="18" spans="2:28" ht="15.6" thickTop="1" thickBot="1" x14ac:dyDescent="0.35">
      <c r="B18" s="78"/>
      <c r="C18" s="53">
        <v>10</v>
      </c>
      <c r="D18" s="54"/>
      <c r="E18" s="93"/>
      <c r="F18" s="93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AB18" s="77"/>
    </row>
    <row r="19" spans="2:28" ht="15.6" thickTop="1" thickBot="1" x14ac:dyDescent="0.35">
      <c r="B19" s="78"/>
      <c r="C19" s="53">
        <v>11</v>
      </c>
      <c r="D19" s="54"/>
      <c r="E19" s="93"/>
      <c r="F19" s="93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AB19" s="77"/>
    </row>
    <row r="20" spans="2:28" ht="15.6" thickTop="1" thickBot="1" x14ac:dyDescent="0.35">
      <c r="B20" s="78"/>
      <c r="C20" s="53">
        <v>12</v>
      </c>
      <c r="D20" s="54"/>
      <c r="E20" s="93"/>
      <c r="F20" s="93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AB20" s="77"/>
    </row>
    <row r="21" spans="2:28" ht="15.6" thickTop="1" thickBot="1" x14ac:dyDescent="0.35">
      <c r="B21" s="78"/>
      <c r="C21" s="53">
        <v>13</v>
      </c>
      <c r="D21" s="54"/>
      <c r="E21" s="93"/>
      <c r="F21" s="93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AB21" s="77"/>
    </row>
    <row r="22" spans="2:28" ht="15.6" thickTop="1" thickBot="1" x14ac:dyDescent="0.35">
      <c r="B22" s="78"/>
      <c r="C22" s="53">
        <v>14</v>
      </c>
      <c r="D22" s="54"/>
      <c r="E22" s="93"/>
      <c r="F22" s="93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AB22" s="77"/>
    </row>
    <row r="23" spans="2:28" ht="15.6" thickTop="1" thickBot="1" x14ac:dyDescent="0.35">
      <c r="B23" s="78"/>
      <c r="C23" s="53">
        <v>15</v>
      </c>
      <c r="D23" s="54"/>
      <c r="E23" s="93"/>
      <c r="F23" s="93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AB23" s="77"/>
    </row>
    <row r="24" spans="2:28" ht="15.6" hidden="1" thickTop="1" thickBot="1" x14ac:dyDescent="0.35">
      <c r="B24" s="78"/>
      <c r="C24" s="53">
        <v>16</v>
      </c>
      <c r="D24" s="54"/>
      <c r="E24" s="93"/>
      <c r="F24" s="93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AB24" s="77"/>
    </row>
    <row r="25" spans="2:28" ht="15.6" hidden="1" thickTop="1" thickBot="1" x14ac:dyDescent="0.35">
      <c r="B25" s="78"/>
      <c r="C25" s="53">
        <v>17</v>
      </c>
      <c r="D25" s="54"/>
      <c r="E25" s="93"/>
      <c r="F25" s="93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AB25" s="77"/>
    </row>
    <row r="26" spans="2:28" ht="15.6" hidden="1" thickTop="1" thickBot="1" x14ac:dyDescent="0.35">
      <c r="B26" s="78"/>
      <c r="C26" s="53">
        <v>18</v>
      </c>
      <c r="D26" s="54"/>
      <c r="E26" s="93"/>
      <c r="F26" s="93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AB26" s="77"/>
    </row>
    <row r="27" spans="2:28" ht="15.6" hidden="1" thickTop="1" thickBot="1" x14ac:dyDescent="0.35">
      <c r="B27" s="78"/>
      <c r="C27" s="53">
        <v>19</v>
      </c>
      <c r="D27" s="54"/>
      <c r="E27" s="93"/>
      <c r="F27" s="9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AB27" s="77"/>
    </row>
    <row r="28" spans="2:28" ht="15.6" hidden="1" thickTop="1" thickBot="1" x14ac:dyDescent="0.35">
      <c r="B28" s="78"/>
      <c r="C28" s="53">
        <v>20</v>
      </c>
      <c r="D28" s="54"/>
      <c r="E28" s="93"/>
      <c r="F28" s="93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AB28" s="77"/>
    </row>
    <row r="29" spans="2:28" ht="15.6" hidden="1" thickTop="1" thickBot="1" x14ac:dyDescent="0.35">
      <c r="B29" s="78"/>
      <c r="C29" s="53">
        <v>21</v>
      </c>
      <c r="D29" s="54"/>
      <c r="E29" s="93"/>
      <c r="F29" s="93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AB29" s="77"/>
    </row>
    <row r="30" spans="2:28" ht="15.6" hidden="1" thickTop="1" thickBot="1" x14ac:dyDescent="0.35">
      <c r="B30" s="78"/>
      <c r="C30" s="53">
        <v>22</v>
      </c>
      <c r="D30" s="54"/>
      <c r="E30" s="93"/>
      <c r="F30" s="93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AB30" s="77"/>
    </row>
    <row r="31" spans="2:28" ht="15.6" hidden="1" thickTop="1" thickBot="1" x14ac:dyDescent="0.35">
      <c r="B31" s="78"/>
      <c r="C31" s="53">
        <v>23</v>
      </c>
      <c r="D31" s="54"/>
      <c r="E31" s="93"/>
      <c r="F31" s="93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AB31" s="77"/>
    </row>
    <row r="32" spans="2:28" ht="15.6" hidden="1" thickTop="1" thickBot="1" x14ac:dyDescent="0.35">
      <c r="B32" s="78"/>
      <c r="C32" s="53">
        <v>24</v>
      </c>
      <c r="D32" s="54"/>
      <c r="E32" s="93"/>
      <c r="F32" s="93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AB32" s="77"/>
    </row>
    <row r="33" spans="2:28" ht="15.6" hidden="1" thickTop="1" thickBot="1" x14ac:dyDescent="0.35">
      <c r="B33" s="78"/>
      <c r="C33" s="53">
        <v>25</v>
      </c>
      <c r="D33" s="54"/>
      <c r="E33" s="93"/>
      <c r="F33" s="93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AB33" s="77"/>
    </row>
    <row r="34" spans="2:28" ht="15.6" hidden="1" thickTop="1" thickBot="1" x14ac:dyDescent="0.35">
      <c r="B34" s="78"/>
      <c r="C34" s="53">
        <v>26</v>
      </c>
      <c r="D34" s="54"/>
      <c r="E34" s="93"/>
      <c r="F34" s="93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AB34" s="77"/>
    </row>
    <row r="35" spans="2:28" ht="15.6" hidden="1" thickTop="1" thickBot="1" x14ac:dyDescent="0.35">
      <c r="B35" s="78"/>
      <c r="C35" s="53">
        <v>27</v>
      </c>
      <c r="D35" s="54"/>
      <c r="E35" s="93"/>
      <c r="F35" s="93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AB35" s="77"/>
    </row>
    <row r="36" spans="2:28" ht="15.6" hidden="1" thickTop="1" thickBot="1" x14ac:dyDescent="0.35">
      <c r="B36" s="78"/>
      <c r="C36" s="53">
        <v>28</v>
      </c>
      <c r="D36" s="54"/>
      <c r="E36" s="93"/>
      <c r="F36" s="93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AB36" s="77"/>
    </row>
    <row r="37" spans="2:28" ht="15.6" hidden="1" thickTop="1" thickBot="1" x14ac:dyDescent="0.35">
      <c r="B37" s="78"/>
      <c r="C37" s="53">
        <v>29</v>
      </c>
      <c r="D37" s="54"/>
      <c r="E37" s="93"/>
      <c r="F37" s="93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AB37" s="77"/>
    </row>
    <row r="38" spans="2:28" ht="15.6" hidden="1" thickTop="1" thickBot="1" x14ac:dyDescent="0.35">
      <c r="B38" s="78"/>
      <c r="C38" s="53">
        <v>30</v>
      </c>
      <c r="D38" s="54"/>
      <c r="E38" s="93"/>
      <c r="F38" s="93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AB38" s="77"/>
    </row>
    <row r="39" spans="2:28" ht="15.6" hidden="1" thickTop="1" thickBot="1" x14ac:dyDescent="0.35">
      <c r="B39" s="78"/>
      <c r="C39" s="53">
        <v>31</v>
      </c>
      <c r="D39" s="54"/>
      <c r="E39" s="93"/>
      <c r="F39" s="93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AB39" s="77"/>
    </row>
    <row r="40" spans="2:28" ht="15.6" hidden="1" thickTop="1" thickBot="1" x14ac:dyDescent="0.35">
      <c r="B40" s="78"/>
      <c r="C40" s="53">
        <v>32</v>
      </c>
      <c r="D40" s="54"/>
      <c r="E40" s="93"/>
      <c r="F40" s="93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AB40" s="77"/>
    </row>
    <row r="41" spans="2:28" ht="15.6" hidden="1" thickTop="1" thickBot="1" x14ac:dyDescent="0.35">
      <c r="B41" s="78"/>
      <c r="C41" s="53">
        <v>33</v>
      </c>
      <c r="D41" s="54"/>
      <c r="E41" s="93"/>
      <c r="F41" s="93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AB41" s="77"/>
    </row>
    <row r="42" spans="2:28" ht="15.6" hidden="1" thickTop="1" thickBot="1" x14ac:dyDescent="0.35">
      <c r="B42" s="78"/>
      <c r="C42" s="53">
        <v>34</v>
      </c>
      <c r="D42" s="54"/>
      <c r="E42" s="93"/>
      <c r="F42" s="93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AB42" s="77"/>
    </row>
    <row r="43" spans="2:28" ht="15.6" hidden="1" thickTop="1" thickBot="1" x14ac:dyDescent="0.35">
      <c r="B43" s="78"/>
      <c r="C43" s="53">
        <v>35</v>
      </c>
      <c r="D43" s="54"/>
      <c r="E43" s="93"/>
      <c r="F43" s="93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AB43" s="77"/>
    </row>
    <row r="44" spans="2:28" ht="15.6" hidden="1" thickTop="1" thickBot="1" x14ac:dyDescent="0.35">
      <c r="B44" s="78"/>
      <c r="C44" s="53">
        <v>36</v>
      </c>
      <c r="D44" s="54"/>
      <c r="E44" s="93"/>
      <c r="F44" s="93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AB44" s="77"/>
    </row>
    <row r="45" spans="2:28" ht="15.6" hidden="1" thickTop="1" thickBot="1" x14ac:dyDescent="0.35">
      <c r="B45" s="78"/>
      <c r="C45" s="53">
        <v>37</v>
      </c>
      <c r="D45" s="54"/>
      <c r="E45" s="93"/>
      <c r="F45" s="93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AB45" s="77"/>
    </row>
    <row r="46" spans="2:28" ht="15.6" hidden="1" thickTop="1" thickBot="1" x14ac:dyDescent="0.35">
      <c r="B46" s="78"/>
      <c r="C46" s="53">
        <v>38</v>
      </c>
      <c r="D46" s="54"/>
      <c r="E46" s="93"/>
      <c r="F46" s="93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AB46" s="77"/>
    </row>
    <row r="47" spans="2:28" ht="15.6" hidden="1" thickTop="1" thickBot="1" x14ac:dyDescent="0.35">
      <c r="B47" s="78"/>
      <c r="C47" s="53">
        <v>39</v>
      </c>
      <c r="D47" s="54"/>
      <c r="E47" s="93"/>
      <c r="F47" s="93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AB47" s="77"/>
    </row>
    <row r="48" spans="2:28" ht="15.6" hidden="1" thickTop="1" thickBot="1" x14ac:dyDescent="0.35">
      <c r="B48" s="78"/>
      <c r="C48" s="53">
        <v>40</v>
      </c>
      <c r="D48" s="54"/>
      <c r="E48" s="93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AB48" s="77"/>
    </row>
    <row r="49" spans="2:28" ht="15.6" hidden="1" thickTop="1" thickBot="1" x14ac:dyDescent="0.35">
      <c r="B49" s="78"/>
      <c r="C49" s="53">
        <v>41</v>
      </c>
      <c r="D49" s="54"/>
      <c r="E49" s="93"/>
      <c r="F49" s="93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AB49" s="77"/>
    </row>
    <row r="50" spans="2:28" ht="15.6" thickTop="1" thickBot="1" x14ac:dyDescent="0.35">
      <c r="B50" s="78"/>
      <c r="C50" s="133" t="s">
        <v>47</v>
      </c>
      <c r="D50" s="134"/>
      <c r="E50" s="135"/>
      <c r="F50" s="71">
        <f>SUM(F9:F49)</f>
        <v>0</v>
      </c>
      <c r="G50" s="36">
        <f t="shared" ref="G50" si="1">SUM(G9:G49)</f>
        <v>0</v>
      </c>
      <c r="H50" s="36">
        <f t="shared" ref="H50:Q50" si="2">SUM(H9:H49)</f>
        <v>0</v>
      </c>
      <c r="I50" s="36">
        <f t="shared" si="2"/>
        <v>0</v>
      </c>
      <c r="J50" s="36">
        <f t="shared" si="2"/>
        <v>0</v>
      </c>
      <c r="K50" s="36">
        <f t="shared" si="2"/>
        <v>0</v>
      </c>
      <c r="L50" s="36">
        <f t="shared" si="2"/>
        <v>0</v>
      </c>
      <c r="M50" s="36">
        <f t="shared" si="2"/>
        <v>0</v>
      </c>
      <c r="N50" s="36">
        <f t="shared" si="2"/>
        <v>0</v>
      </c>
      <c r="O50" s="36">
        <f t="shared" si="2"/>
        <v>0</v>
      </c>
      <c r="P50" s="36">
        <f t="shared" si="2"/>
        <v>0</v>
      </c>
      <c r="Q50" s="36">
        <f t="shared" si="2"/>
        <v>0</v>
      </c>
      <c r="AB50" s="77"/>
    </row>
    <row r="51" spans="2:28" ht="15.6" thickTop="1" thickBot="1" x14ac:dyDescent="0.35">
      <c r="B51" s="78"/>
      <c r="C51" s="136" t="s">
        <v>42</v>
      </c>
      <c r="D51" s="137"/>
      <c r="E51" s="137"/>
      <c r="F51" s="138"/>
      <c r="G51" s="7">
        <f>F50-G50</f>
        <v>0</v>
      </c>
      <c r="H51" s="7">
        <f>F50-H50</f>
        <v>0</v>
      </c>
      <c r="I51" s="7">
        <f>F50-I50</f>
        <v>0</v>
      </c>
      <c r="J51" s="7">
        <f>F50-J50</f>
        <v>0</v>
      </c>
      <c r="K51" s="7">
        <f>F50-K50</f>
        <v>0</v>
      </c>
      <c r="L51" s="7">
        <f>F50-L50</f>
        <v>0</v>
      </c>
      <c r="M51" s="7">
        <f>F50-M50</f>
        <v>0</v>
      </c>
      <c r="N51" s="7">
        <f>F50-N50</f>
        <v>0</v>
      </c>
      <c r="O51" s="7">
        <f>F50-O50</f>
        <v>0</v>
      </c>
      <c r="P51" s="7">
        <f>F50-P50</f>
        <v>0</v>
      </c>
      <c r="Q51" s="7">
        <f>F50-Q50</f>
        <v>0</v>
      </c>
      <c r="AB51" s="77"/>
    </row>
    <row r="52" spans="2:28" ht="15" thickTop="1" x14ac:dyDescent="0.3">
      <c r="B52" s="78"/>
      <c r="AB52" s="77"/>
    </row>
    <row r="53" spans="2:28" ht="15" thickBot="1" x14ac:dyDescent="0.35"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96"/>
    </row>
    <row r="54" spans="2:28" ht="15" thickTop="1" x14ac:dyDescent="0.3"/>
  </sheetData>
  <mergeCells count="14">
    <mergeCell ref="S12:T12"/>
    <mergeCell ref="C50:E50"/>
    <mergeCell ref="C51:F51"/>
    <mergeCell ref="C5:Q6"/>
    <mergeCell ref="C7:C8"/>
    <mergeCell ref="D7:D8"/>
    <mergeCell ref="E7:E8"/>
    <mergeCell ref="F7:F8"/>
    <mergeCell ref="G7:Q7"/>
    <mergeCell ref="S5:S6"/>
    <mergeCell ref="T5:T6"/>
    <mergeCell ref="U5:U6"/>
    <mergeCell ref="V5:V6"/>
    <mergeCell ref="W5:A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2023</vt:lpstr>
      <vt:lpstr>2024</vt:lpstr>
      <vt:lpstr>Sheet2</vt:lpstr>
      <vt:lpstr>Sheet3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parek</dc:creator>
  <cp:lastModifiedBy>Jinay Parekh</cp:lastModifiedBy>
  <cp:lastPrinted>2024-07-17T15:16:28Z</cp:lastPrinted>
  <dcterms:created xsi:type="dcterms:W3CDTF">2023-08-28T16:01:57Z</dcterms:created>
  <dcterms:modified xsi:type="dcterms:W3CDTF">2025-07-12T11:06:30Z</dcterms:modified>
</cp:coreProperties>
</file>