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345" windowHeight="11925" firstSheet="2" activeTab="6"/>
  </bookViews>
  <sheets>
    <sheet name="Note" sheetId="5" r:id="rId1"/>
    <sheet name="Air" sheetId="2" r:id="rId2"/>
    <sheet name="AFR" sheetId="6" r:id="rId3"/>
    <sheet name="Fuel" sheetId="7" r:id="rId4"/>
    <sheet name="TPSCntrl" sheetId="14" r:id="rId5"/>
    <sheet name="Spark" sheetId="9" r:id="rId6"/>
    <sheet name="BST" sheetId="10" r:id="rId7"/>
    <sheet name="KNK" sheetId="11" r:id="rId8"/>
    <sheet name="Sensors" sheetId="20" r:id="rId9"/>
    <sheet name="DTC" sheetId="13" r:id="rId10"/>
    <sheet name="PIN" sheetId="15" r:id="rId11"/>
    <sheet name="FL" sheetId="16" r:id="rId12"/>
    <sheet name="6.2L" sheetId="18" r:id="rId13"/>
  </sheets>
  <externalReferences>
    <externalReference r:id="rId14"/>
  </externalReferences>
  <definedNames>
    <definedName name="_xlnm._FilterDatabase" localSheetId="9" hidden="1">DTC!$A$2:$O$118</definedName>
    <definedName name="_xlnm._FilterDatabase" localSheetId="10" hidden="1">PIN!$A$1:$H$145</definedName>
    <definedName name="v_fm_hybrid_mode">[1]DiagConfig!$B$14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MTH</author>
  </authors>
  <commentList>
    <comment ref="D2" authorId="0">
      <text>
        <r>
          <rPr>
            <sz val="9"/>
            <rFont val="Tahoma"/>
            <charset val="134"/>
          </rPr>
          <t xml:space="preserve">DTCs are reported over the ISO 15031-4 / SAE J1979 protocol using the SAE J2012 2-byte format. Each DTC will consist of a DTC High Byte and a DTC Low Byte constructed from a combination of the J2012 System and ISO 15031-5 DTC / Flash Code.
The ISO 15031-5 DTC / Flash Code is also the value used with the MIL Blink functionality when blinking fault codes over the MIL.
The ISO 15031-5 is a 2-byte hexadecimal value and should typically have a maximum value of 0x3FFF. The value should follow the recommendations outlines in the SAE J2012 – Surface Vehicle Recommended Practice – Diagnostic Trouble Code Definitions document.
</t>
        </r>
      </text>
    </comment>
  </commentList>
</comments>
</file>

<file path=xl/sharedStrings.xml><?xml version="1.0" encoding="utf-8"?>
<sst xmlns="http://schemas.openxmlformats.org/spreadsheetml/2006/main" count="2956" uniqueCount="2074">
  <si>
    <t>3D Map Pattern</t>
  </si>
  <si>
    <t>CT_TAB(X,    Y)</t>
  </si>
  <si>
    <t>y/x</t>
  </si>
  <si>
    <t>Y1</t>
  </si>
  <si>
    <t>Y2</t>
  </si>
  <si>
    <t>Y3</t>
  </si>
  <si>
    <t>Y4</t>
  </si>
  <si>
    <t>Y5</t>
  </si>
  <si>
    <t>Y6</t>
  </si>
  <si>
    <t>Y7</t>
  </si>
  <si>
    <t>X1</t>
  </si>
  <si>
    <t>value</t>
  </si>
  <si>
    <t>X2</t>
  </si>
  <si>
    <t>X3</t>
  </si>
  <si>
    <t>X4</t>
  </si>
  <si>
    <t>X5</t>
  </si>
  <si>
    <t>X6</t>
  </si>
  <si>
    <t>X7</t>
  </si>
  <si>
    <t>2D Curve Pattern</t>
  </si>
  <si>
    <t>CT_TAB(X)</t>
  </si>
  <si>
    <t>x</t>
  </si>
  <si>
    <t>z</t>
  </si>
  <si>
    <t>ApplyFILT_1stOrderLag_usp(LfFILT_Old,LfFILT_New,LfFILT_k_Coeff )     -------&gt;    LfFILT_New * LfFILT_k_Coeff + LfFILT_Old * (1 - LfFILT_k_Coeff)</t>
  </si>
  <si>
    <t>Loop</t>
  </si>
  <si>
    <t>Equations</t>
  </si>
  <si>
    <t>MAP</t>
  </si>
  <si>
    <t>map.</t>
  </si>
  <si>
    <t>MAPUnfilt = MAPRaw * C_MAPSignalConvSlope + C_MAPSignalConvIntercept</t>
  </si>
  <si>
    <t>MAPUnfilt</t>
  </si>
  <si>
    <t>True manifold pressure signal before filtering, read at the calibrated manifold pressure reading angle MAPReadAngle</t>
  </si>
  <si>
    <t>MAPRaw</t>
  </si>
  <si>
    <t xml:space="preserve">Percentage of MAP sensor voltage signal divided by 5V </t>
  </si>
  <si>
    <t>15.6ms</t>
  </si>
  <si>
    <t>MAPReadAngle = CT_MAPReadAngleMain(VACActual)</t>
  </si>
  <si>
    <t>MAPReadAngle</t>
  </si>
  <si>
    <t>Crank angle (degrees after exhaust TDC) for reading manifold pressure signal</t>
  </si>
  <si>
    <t>MAPActual = ApplyFILT_1stOrderLag_usp(MAPActual,MAPUnfilt, C_MAPFiltCoef)</t>
  </si>
  <si>
    <t>MAPActual</t>
  </si>
  <si>
    <t>Derived from MAPUnfilt using a first-order filter with coefficient C_MAPFiltCoef</t>
  </si>
  <si>
    <t>MAPReadAngleDel = MAPReadAngle - C_TargetWheelErrorOfst</t>
  </si>
  <si>
    <t>MAPReadAngleDel</t>
  </si>
  <si>
    <t>Adjusted by C_TargetWheelErrorOfst and constrained between C_MAPReadingAngleMinLimit and C_MAPReadingAngleMaxLimit</t>
  </si>
  <si>
    <t>7.8ms</t>
  </si>
  <si>
    <t>MAPAltComp = CT_AltMAPCalcMult(Baro) * (MAPActual - C_AltMAPCalcOffset) + C_AltMAPCalcOffset</t>
  </si>
  <si>
    <t>MAPAltComp</t>
  </si>
  <si>
    <t>Manifold pressure adjusted for altitude (maximum corrected to 100 kPa at high altitudes)</t>
  </si>
  <si>
    <t>7.8ms.</t>
  </si>
  <si>
    <t>MAPEstimated = CT_MAPEstimateMain(EngineSpeed,TPS)</t>
  </si>
  <si>
    <t>MAPEstimated</t>
  </si>
  <si>
    <t>Obtained from CT_MAPEstimateMain based on speed and throttle position</t>
  </si>
  <si>
    <t>NominalBaro = Baro/C_ReferenceBaro</t>
  </si>
  <si>
    <t>C_ReferenceBaro</t>
  </si>
  <si>
    <t>Atmospheric pressure during bench testing</t>
  </si>
  <si>
    <t>NominalBaro</t>
  </si>
  <si>
    <t xml:space="preserve">Directly assigned 1.0 if C_TurboEngUsed enabled, </t>
  </si>
  <si>
    <t>MAPEstCorr = MAPEstimated * NominalBaro</t>
  </si>
  <si>
    <t>MAPExpected = MAPEstCorr * AFCMult</t>
  </si>
  <si>
    <t>MAPExpected</t>
  </si>
  <si>
    <t>Directly assigned from MAPActual when throttle position TPS is below C_ExpectMAPUsedTPSThreshLo and calculation resumes only when TPS exceeds C_ExpectMAPUsedTPSThreshHi.</t>
  </si>
  <si>
    <t>MAPExpAltCmpd = MAPExpected / NominalBaro</t>
  </si>
  <si>
    <t>AFCMult</t>
  </si>
  <si>
    <t>AFCLMet = 1  if all the following conditions are met for more than C_AFLCSteadyStateTime</t>
  </si>
  <si>
    <t>TPS &lt; CT_AFLCTPSMaxThresh(EngineSpeed) and below the last grid point in CT_AFLCCellTPSBoundary</t>
  </si>
  <si>
    <t>TPSDiffF2UF &lt; C_AFLCTPSDeltaThresh.</t>
  </si>
  <si>
    <t>EngSpdErrF2UF &lt; C_AFLCEngSpdDeltaThresh</t>
  </si>
  <si>
    <t>Cylinder identification success (CIDSucceed).</t>
  </si>
  <si>
    <t>Baro &gt; C_AFLCBaroMinThresh</t>
  </si>
  <si>
    <t>EngineSpeed is between C_AFLCEngSpdMinThresh and C_AFLCEngSpdMaxThresh.</t>
  </si>
  <si>
    <t>CoolTemp is between C_AFLCCoolTempMinThresh and C_AFLCCoolTempMaxThresh.</t>
  </si>
  <si>
    <t>ChrgAirTmpCyl1 is between C_AFLCChargeAirTempMinThresh and C_AFLCChargeAirTempMaxThresh.</t>
  </si>
  <si>
    <t>No faults in MAP and TPS signals; default values are not being used</t>
  </si>
  <si>
    <r>
      <rPr>
        <sz val="11"/>
        <color theme="4" tint="-0.25"/>
        <rFont val="Malgun Gothic"/>
        <charset val="134"/>
      </rPr>
      <t>AFCFiltExpMAPMult = ApplyFILT_1stOrderLag_usp(AFCFiltExpMAPMult,</t>
    </r>
    <r>
      <rPr>
        <u/>
        <sz val="11"/>
        <color theme="4" tint="-0.25"/>
        <rFont val="Malgun Gothic"/>
        <charset val="134"/>
      </rPr>
      <t>AFCFiltMAP / MAPEstCorr</t>
    </r>
    <r>
      <rPr>
        <sz val="11"/>
        <color theme="4" tint="-0.25"/>
        <rFont val="Malgun Gothic"/>
        <charset val="134"/>
      </rPr>
      <t>, C_AFLCMultLearnCoef)</t>
    </r>
  </si>
  <si>
    <t xml:space="preserve">CT_AFLCCellEngSpdBoundary </t>
  </si>
  <si>
    <t xml:space="preserve">Grid boundaries </t>
  </si>
  <si>
    <t xml:space="preserve">CT_AFLCCellTPSBoundary </t>
  </si>
  <si>
    <t xml:space="preserve">C_AFLCCellEngSpdBoundaryHyst </t>
  </si>
  <si>
    <t>Prevents frequent switching between adjacent grids.</t>
  </si>
  <si>
    <t>C_AFLCCellTPSBoundaryHyst</t>
  </si>
  <si>
    <t xml:space="preserve">C_AFLCLearnedMultMin </t>
  </si>
  <si>
    <t>C_AFLCLearnedMultMax</t>
  </si>
  <si>
    <t>AFCCell[AFCCellNum] = AFCFiltExpMAPMult</t>
  </si>
  <si>
    <t>AFCMult = AFCCell[AFCCellNum]</t>
  </si>
  <si>
    <t>Volumetric Efficiency (VE)</t>
  </si>
  <si>
    <t>VECylx = CT_VEMainHighLoadCylx(EngineSpeed,MAPExpAltCmpd) * CT_VEAltCorrFactor(Baro,MAPExpAltCmpd)</t>
  </si>
  <si>
    <t>Charge Air Temperature</t>
  </si>
  <si>
    <t>CATFactorCyl1 = CT_ChargeAirTempFactorCyl1(EngineSpeed,MAPExpected) + CT_CATFactorCLTIATCorr(CoolTemp,IntakeAirTemp)</t>
  </si>
  <si>
    <r>
      <rPr>
        <sz val="11"/>
        <color theme="4" tint="-0.25"/>
        <rFont val="Malgun Gothic"/>
        <charset val="134"/>
      </rPr>
      <t xml:space="preserve">ChrgAirTmpCyl1 = ApplyFILT_1stOrderLag_ssp(ChrgAirTmpCyl1, </t>
    </r>
    <r>
      <rPr>
        <u/>
        <sz val="11"/>
        <color theme="4" tint="-0.25"/>
        <rFont val="Malgun Gothic"/>
        <charset val="134"/>
      </rPr>
      <t>CoolTemp - CATFactorCyl1 * (CoolTemp - IntakeAirTemp)</t>
    </r>
    <r>
      <rPr>
        <sz val="11"/>
        <color theme="4" tint="-0.25"/>
        <rFont val="Malgun Gothic"/>
        <charset val="134"/>
      </rPr>
      <t>, C_ChargeAirTempFiltCoef)</t>
    </r>
  </si>
  <si>
    <t>Atmospheric Pressure Update (Baro)</t>
  </si>
  <si>
    <t>62.5ms</t>
  </si>
  <si>
    <t>Baro = ApplyFILT_1stOrderLag_usp(Baro, MAP, C_BaroUpdtFiltCoefStall)</t>
  </si>
  <si>
    <t>Stability Check</t>
  </si>
  <si>
    <t>If the difference between the manifold pressure (MAP) readings across C_BaroStallUpdateMAPCheckTimes (sampled every 62.5 ms) is within C_DeltaMAPThrshForBaroUpdtStall, MAP is considered stable.</t>
  </si>
  <si>
    <t>Baro = ApplyFILT_1stOrderLag_usp(Baro,MAP, C_BaroUpdtFiltCoefRun)</t>
  </si>
  <si>
    <t>Pressure read at tooth CT_BaroReadTooth(EngineSpeed)  + CT_BaroUpdtEngRunOfstMain(EngineSpeed, TPS)</t>
  </si>
  <si>
    <t>C_BaroMinLimit</t>
  </si>
  <si>
    <t>C_BaroMaxLimit</t>
  </si>
  <si>
    <t>C_BaroDefault</t>
  </si>
  <si>
    <t>Baro assigned from C_BaroDefault if MAP faults present</t>
  </si>
  <si>
    <t>Conditions for Update</t>
  </si>
  <si>
    <t>1. Cylinder detection is successful (CIDSucceed).</t>
  </si>
  <si>
    <t xml:space="preserve">2. Engine speed (EngineSpeed) &lt; C_BaroUpdtEngSpdThrshHi, and speed fluctuation (EngSpdErrF2UF) &lt; C_BaroUpdateDltEngSpdThresh. </t>
  </si>
  <si>
    <t xml:space="preserve">3. Throttle position (TPS) is between CT_BaroUpdtEngRunTPSMinThresh and CT_BaroUpdtEngRunTPSMaxThresh. </t>
  </si>
  <si>
    <t xml:space="preserve">4. TPS fluctuation (TPSDiffF2UF) &lt; C_BaroUpdtEngRunTPSDeltaMaxThrsh. </t>
  </si>
  <si>
    <t>Intake Calculation</t>
  </si>
  <si>
    <t>half turn</t>
  </si>
  <si>
    <t>AirPerCylx = (1/(273+ChrgAirTmpCyl1)) * MAPExpected * VECylx * (C_CylinderDisplacement / 1000) * (28.97/8.314 ) / 100            {x = 1, 2 .....}</t>
  </si>
  <si>
    <t>ChrgAirTmpCyl1</t>
  </si>
  <si>
    <t>Intake charge temperature</t>
  </si>
  <si>
    <t>Characteristic intake pressure</t>
  </si>
  <si>
    <t>VECylx</t>
  </si>
  <si>
    <t>Intake charge efficiency corresponding to the characteristic intake pressure</t>
  </si>
  <si>
    <t>C_CylinderDisplacement</t>
  </si>
  <si>
    <t>Single-cylinder displacement</t>
  </si>
  <si>
    <t>AirFlowCylx = AirPerCylx / (RefPeriod / 1000)     {x = 1, 2 .....}</t>
  </si>
  <si>
    <t>AirFlowCylx</t>
  </si>
  <si>
    <t>Airflow rate</t>
  </si>
  <si>
    <t>RefPeriod</t>
  </si>
  <si>
    <t>Time for the crankshaft to complete a half-turn</t>
  </si>
  <si>
    <t>Start Air-Fuel Ratio (AFR)</t>
  </si>
  <si>
    <t>31.2ms</t>
  </si>
  <si>
    <t>AFRTarget = CT_AFRCrank_XX(CoolTemp) + CT_AFRCrankBaroComp(Baro) - AFRCrkRSOfst;      XX :  NG, LPG, etc</t>
  </si>
  <si>
    <t>AFRCrkRSOfst  Behavior</t>
  </si>
  <si>
    <t>Details</t>
  </si>
  <si>
    <t>Initialization</t>
  </si>
  <si>
    <t>Upon power-up, AFRCrkRSOfst is initialized to C_CrankAFROffset.</t>
  </si>
  <si>
    <t>Decay During Cranking</t>
  </si>
  <si>
    <t>1. During cranking, after the engine has rotated for C_CrankAFROffsetDecayDelay half-turns, AFRCrkRSOfst starts to decay.</t>
  </si>
  <si>
    <t>2. Every C_CrankAFROffsetDecayInterval, AFRCrkRSOfst is reduced by a factor of C_CrankAFROffsetDecayFactor</t>
  </si>
  <si>
    <t>Reinitialization Conditions</t>
  </si>
  <si>
    <t>1. CoolTemp exceeds C_CrankAFROffsetResetCltTempThrsh</t>
  </si>
  <si>
    <t>2. RunTime exceeds C_CrankAFROffsetResetRunTimeThrsh.</t>
  </si>
  <si>
    <t>Run Air-Fuel Ratio (AFR)</t>
  </si>
  <si>
    <t>Power Enrichment Mode</t>
  </si>
  <si>
    <t>AFRTarget = CT_AFRPowerEnrich(EngineSpeed,TPS) * CT_AFRPECoolTempMult(CoolTemp)</t>
  </si>
  <si>
    <t>PowerEnrich</t>
  </si>
  <si>
    <t>Activation</t>
  </si>
  <si>
    <t>TPS exceeds CT_PowerEnrichEnbTPSThresh(EngineSpeed)</t>
  </si>
  <si>
    <t>Deactivation</t>
  </si>
  <si>
    <t>1. TPS falls below CT_PowerEnrichEnbTPSThresh(EngineSpeed) - C_PowerEnrichDsblTPSThrshHyst</t>
  </si>
  <si>
    <t>2. The condition lasts longer than CT_PowerEnrichExitDelay(EngineSpeed)</t>
  </si>
  <si>
    <t>Extended Power Enrichment Mode</t>
  </si>
  <si>
    <r>
      <rPr>
        <sz val="11"/>
        <color theme="4" tint="-0.25"/>
        <rFont val="Malgun Gothic"/>
        <charset val="134"/>
      </rPr>
      <t>AFRTarget = CT_AFRPowerEnrich(EngineSpeed,TPS)</t>
    </r>
    <r>
      <rPr>
        <sz val="11"/>
        <color theme="4" tint="-0.25"/>
        <rFont val="宋体"/>
        <charset val="134"/>
      </rPr>
      <t>−</t>
    </r>
    <r>
      <rPr>
        <sz val="11"/>
        <color theme="4" tint="-0.25"/>
        <rFont val="Malgun Gothic"/>
        <charset val="134"/>
      </rPr>
      <t>C_ExtPEModeAFRExtraOffset</t>
    </r>
  </si>
  <si>
    <t>ExtPEModeEnb</t>
  </si>
  <si>
    <t>CoolTemp exceeds C_ExtPEModeCoolTempThresh and stays high for longer than C_ExtPEModeEnableDelay</t>
  </si>
  <si>
    <t>Extended mode exits when power enrichment mode is deactivated for longer than C_ExtPEModeDisableDelay</t>
  </si>
  <si>
    <t>Closed-Loop Mode</t>
  </si>
  <si>
    <t>AFRTarget = C_ClosedLoopAFR</t>
  </si>
  <si>
    <t>Closed-loop fuel control is enabled when FuelCLEnbCyl1 is set, and coolant temperature (CoolTemp) exceeds C_CLAFREnbCoolTempThresh</t>
  </si>
  <si>
    <t>Open-Loop Mode</t>
  </si>
  <si>
    <r>
      <rPr>
        <sz val="11"/>
        <color theme="4" tint="-0.25"/>
        <rFont val="Malgun Gothic"/>
        <charset val="134"/>
      </rPr>
      <t>AFRTarget = CT_AirFuelRatioBase(EngineSpeed,MAPExpected)×CT_AirFuelRatioBaseCoolTempMult(CoolTemp)</t>
    </r>
    <r>
      <rPr>
        <sz val="11"/>
        <color theme="4" tint="-0.25"/>
        <rFont val="宋体"/>
        <charset val="134"/>
      </rPr>
      <t>−</t>
    </r>
    <r>
      <rPr>
        <sz val="11"/>
        <color theme="4" tint="-0.25"/>
        <rFont val="Malgun Gothic"/>
        <charset val="134"/>
      </rPr>
      <t>AFRWarmUp</t>
    </r>
  </si>
  <si>
    <t>Open-loop mode is active when closed-loop is not enabled, and the engine is not in power enrichment mode.</t>
  </si>
  <si>
    <t xml:space="preserve">Lean Limit </t>
  </si>
  <si>
    <t>The base AFR is limited by CT_AFRLeanLimit(CoolTemp). If acceleration enrichment is activated (AccEnrich = true), the target AFR will be further restricted by C_AFRLeanLimitDuringAE.</t>
  </si>
  <si>
    <t>AFR Warm-Up Correction</t>
  </si>
  <si>
    <t>Aspect</t>
  </si>
  <si>
    <t>Purpose</t>
  </si>
  <si>
    <t>AFRWarmUp helps transition the air-fuel ratio from startup to warm-up or closed-loop AFR. It decays gradually to 0 during the warm-up phase.</t>
  </si>
  <si>
    <t>Idle and Run Warm-Up Corrections</t>
  </si>
  <si>
    <t>AFRWarmUpIdle is used for cold start idle conditions, and AFRWarmUpRun is used for non-idle conditions.</t>
  </si>
  <si>
    <t xml:space="preserve">Initial Values </t>
  </si>
  <si>
    <t>AFRWarmUpRun = CT_AFRWarmUpOffsetRun(CoolTemp)+CT_AFRWarmUpOffsetBaroCompRun(Baro).</t>
  </si>
  <si>
    <t>AFRWarmUpIdle = CT_AFRWarmUpOffsetIdle(CoolTemp)+CT_AFRWarmUpOffsetBaroCompIdle(Baro).</t>
  </si>
  <si>
    <t>Decay</t>
  </si>
  <si>
    <t>These corrections decay over time by a factor of C_AFRWarmUpOffsetDecayFactor at intervals defined by CT_AFRWarmUpOffsetDecayIntervel.</t>
  </si>
  <si>
    <t>Closed-Loop Mode Transition</t>
  </si>
  <si>
    <t>If the closed-loop AFR condition is met, AFRWarmUpIdle and AFRWarmUpRun are reset to 0.</t>
  </si>
  <si>
    <t xml:space="preserve">Engine Shutdown </t>
  </si>
  <si>
    <t>When the engine shuts off, if AFRWarmUpIdle and AFRWarmUpRun have decayed below 0.1 and the engine coolant temperature exceeds C_ColdEnrichCompTempThresh, both will be reset for the next start.</t>
  </si>
  <si>
    <t>Air-Fuel Ratio Transition</t>
  </si>
  <si>
    <r>
      <rPr>
        <sz val="11"/>
        <color theme="4" tint="-0.25"/>
        <rFont val="Malgun Gothic"/>
        <charset val="134"/>
      </rPr>
      <t>AFRFinal = AFRTarget</t>
    </r>
    <r>
      <rPr>
        <sz val="11"/>
        <color theme="4" tint="-0.25"/>
        <rFont val="宋体"/>
        <charset val="134"/>
      </rPr>
      <t>−</t>
    </r>
    <r>
      <rPr>
        <sz val="11"/>
        <color theme="4" tint="-0.25"/>
        <rFont val="Malgun Gothic"/>
        <charset val="134"/>
      </rPr>
      <t xml:space="preserve"> (AFRTarget</t>
    </r>
    <r>
      <rPr>
        <sz val="11"/>
        <color theme="4" tint="-0.25"/>
        <rFont val="宋体"/>
        <charset val="134"/>
      </rPr>
      <t>−</t>
    </r>
    <r>
      <rPr>
        <sz val="11"/>
        <color theme="4" tint="-0.25"/>
        <rFont val="Malgun Gothic"/>
        <charset val="134"/>
      </rPr>
      <t>AFRFinal) * C_AFRCrankToRunDecayFactor</t>
    </r>
  </si>
  <si>
    <t xml:space="preserve">Crank to Run Transition </t>
  </si>
  <si>
    <t>Decay Process</t>
  </si>
  <si>
    <t>Every CT_AFRCrankToRunDecayInterval interval, AFRFinal decays towards AFRTarget.</t>
  </si>
  <si>
    <t>End of Transition</t>
  </si>
  <si>
    <t>The transition ends when: AFRFinal exceeds AFRTarget, or  the difference between AFRFinal and AFRTarget is less than 0.1.</t>
  </si>
  <si>
    <t>Reset Flag</t>
  </si>
  <si>
    <t>The AFRCrankToRun flag is reset once the transition is complete.</t>
  </si>
  <si>
    <t>Warm-Up Transition</t>
  </si>
  <si>
    <t>Post-Start Transition</t>
  </si>
  <si>
    <t>After the start-to-run transition ends, the AFR transition continues into the warm-up phase</t>
  </si>
  <si>
    <t>AFRFinal</t>
  </si>
  <si>
    <t>During the warm-up phase, AFRFinal is directly set to AFRTarget.</t>
  </si>
  <si>
    <t>Power Enrichment Mode Transition</t>
  </si>
  <si>
    <t>Power Enrichment Active</t>
  </si>
  <si>
    <t>When power enrichment mode is active (PowerEnrich = true), AFRFinal transitions towards AFRTarget.</t>
  </si>
  <si>
    <t xml:space="preserve">Transition Interval </t>
  </si>
  <si>
    <t>Every C_AFRPERampInterval interval, AFRFinal adjusts towards AFRTarget in steps.</t>
  </si>
  <si>
    <t xml:space="preserve">Step Adjustment </t>
  </si>
  <si>
    <t>Depending on whether AFRFinal needs to increase or decrease, the following steps are applied:</t>
  </si>
  <si>
    <t>Increase: AFRFinal+C_AFRPERampUpStep</t>
  </si>
  <si>
    <r>
      <rPr>
        <sz val="11"/>
        <color theme="1"/>
        <rFont val="Malgun Gothic"/>
        <charset val="134"/>
      </rPr>
      <t>Decrease: AFRFinal</t>
    </r>
    <r>
      <rPr>
        <sz val="11"/>
        <color theme="1"/>
        <rFont val="宋体"/>
        <charset val="134"/>
      </rPr>
      <t>−</t>
    </r>
    <r>
      <rPr>
        <sz val="11"/>
        <color theme="1"/>
        <rFont val="Malgun Gothic"/>
        <charset val="134"/>
      </rPr>
      <t>C_AFRPERampDownStep</t>
    </r>
  </si>
  <si>
    <t>General Mode Transition</t>
  </si>
  <si>
    <t>Every C_AFRRampIntervalRun interval, AFRFinal changes in steps.</t>
  </si>
  <si>
    <t xml:space="preserve">Idle vs. Run Transition </t>
  </si>
  <si>
    <t>Depending on whether the engine is in idle or non-idle state, the following step sizes are applied:</t>
  </si>
  <si>
    <r>
      <rPr>
        <sz val="11"/>
        <color theme="1"/>
        <rFont val="Malgun Gothic"/>
        <charset val="134"/>
      </rPr>
      <t>Idle :  AFRFinal+C_AFRRampUpStepIdle (increasing), or AFRFinal</t>
    </r>
    <r>
      <rPr>
        <sz val="11"/>
        <color theme="1"/>
        <rFont val="宋体"/>
        <charset val="134"/>
      </rPr>
      <t>−</t>
    </r>
    <r>
      <rPr>
        <sz val="11"/>
        <color theme="1"/>
        <rFont val="Malgun Gothic"/>
        <charset val="134"/>
      </rPr>
      <t xml:space="preserve">C_AFRRampDownStep (decreasing). </t>
    </r>
  </si>
  <si>
    <r>
      <rPr>
        <sz val="11"/>
        <color theme="1"/>
        <rFont val="Malgun Gothic"/>
        <charset val="134"/>
      </rPr>
      <t>Run:   AFRFinal+C_AFRRampUpStepRun (increasing), or AFRFinal</t>
    </r>
    <r>
      <rPr>
        <sz val="11"/>
        <color theme="1"/>
        <rFont val="宋体"/>
        <charset val="134"/>
      </rPr>
      <t>−</t>
    </r>
    <r>
      <rPr>
        <sz val="11"/>
        <color theme="1"/>
        <rFont val="Malgun Gothic"/>
        <charset val="134"/>
      </rPr>
      <t xml:space="preserve">C_AFRRampDownStep (decreasing). </t>
    </r>
  </si>
  <si>
    <t>Oxygen Sensor Heating Enable Conditions</t>
  </si>
  <si>
    <t>O2HeaterOutputEnable = 1 if all of following conditions are met</t>
  </si>
  <si>
    <t xml:space="preserve">1. C_HeatedO2SensorUsed = 1 </t>
  </si>
  <si>
    <t>2. C_O2HeaterEnbKeyOnDelay &lt; Key-on time, and engine is started</t>
  </si>
  <si>
    <t>3. IGNVolt &lt; C_MaxBatteryVoltForO2Heater</t>
  </si>
  <si>
    <t>4. No oxygen sensor heating-related faults</t>
  </si>
  <si>
    <t xml:space="preserve">5. ClTStartup &gt; C_O2HeaterCoolantTempThresh or O2HtAccFuelMass &gt; CT_O2HeaterAccFuelMassThresh(ClTStartup) </t>
  </si>
  <si>
    <t>Accumulated Fuel Mass Calculation</t>
  </si>
  <si>
    <r>
      <rPr>
        <sz val="11"/>
        <color theme="1"/>
        <rFont val="Malgun Gothic"/>
        <charset val="134"/>
      </rPr>
      <t>O2HtAccFuelMass = O2HtAccFuelMass + (</t>
    </r>
    <r>
      <rPr>
        <u/>
        <sz val="11"/>
        <color theme="1"/>
        <rFont val="Malgun Gothic"/>
        <charset val="134"/>
      </rPr>
      <t>ΣFinalFPWCylx  (x from 1 to C_NbOfCyls)</t>
    </r>
    <r>
      <rPr>
        <sz val="11"/>
        <color theme="1"/>
        <rFont val="Malgun Gothic"/>
        <charset val="134"/>
      </rPr>
      <t xml:space="preserve"> * InjectorFlow / 1000) </t>
    </r>
  </si>
  <si>
    <t>O2HtAccFuelMass</t>
  </si>
  <si>
    <t>Updated every C_O2HeaterAccFuelMassUpdateTime interval; all FinalFPWCyls = FinalFPWCyl1 + FinalFPWCyl2 + .....</t>
  </si>
  <si>
    <t>Oxygen Sensor Heater Duty Cycle Calculation</t>
  </si>
  <si>
    <t xml:space="preserve">O2HeaterDutyCycle = CT_O2HeaterDutyCycleMain(CoolTemp) * C_O2HeaterDCReducedFactor </t>
  </si>
  <si>
    <t xml:space="preserve">High Load </t>
  </si>
  <si>
    <t xml:space="preserve">EngineSpeed &gt; C_O2HeaterDCReducedEngSpdThrsh and MAPExpected &gt; C_O2HeaterDCReducedMAPThrsh </t>
  </si>
  <si>
    <t xml:space="preserve">O2HeaterDutyCycle = CT_O2HeaterDutyCycleMain(CoolTemp) * C_O2HeaterDCNormFactor </t>
  </si>
  <si>
    <t>Oxygen Sensor Signal Processing for Closed-Loop Control</t>
  </si>
  <si>
    <t xml:space="preserve">FO21Filt (Filtered O2 Voltage) </t>
  </si>
  <si>
    <t>FO2Filt = ApplyFILT_1stOrderLag_usp(FO2Filt, O2Volt , CT_O2SignalFiltCoef(EngineSpeed)); only updated if FPropRichHold = 0</t>
  </si>
  <si>
    <t xml:space="preserve">FO21Filt Reset </t>
  </si>
  <si>
    <t>FO21Filt is reset to 450mV when FuelINTRstCyl1 = true is triggered</t>
  </si>
  <si>
    <t xml:space="preserve">FO21Rich (Rich State of Original O2 Signal) </t>
  </si>
  <si>
    <t xml:space="preserve">O2Volt &gt; FO2RLThresh + WindowDelta for rich, O2Volt &lt; FO2RLThresh - WindowDelta for lean </t>
  </si>
  <si>
    <t xml:space="preserve">FO21FiltRich (Rich State of Filtered O2 Signal) </t>
  </si>
  <si>
    <t xml:space="preserve">FO21Filt &gt; FO2RLThresh for rich, FO21Filt &lt; FO2RLThresh for lean </t>
  </si>
  <si>
    <t xml:space="preserve">FO2RLThresh (Base Rich-Lean Threshold) </t>
  </si>
  <si>
    <t>FO2RLThresh = CT_FuelO2RichLeanThreshBase_XXX(MAPExpected, EngineSpeed) * RO2_LrnMult</t>
  </si>
  <si>
    <t xml:space="preserve">Rich/Lean Window (WindowDelta) </t>
  </si>
  <si>
    <t xml:space="preserve">Non-idle: C_FuelO2RichLeanWindowDelta, Idle: C_FuelO2RichLeanWindowDelta / 2 </t>
  </si>
  <si>
    <t xml:space="preserve">FO21Error (Oxygen Signal Error) </t>
  </si>
  <si>
    <t>FO21Error = |FO2RLThresh - FO21Filt| - CT_O2ErrorCalcOffset(EngineSpeed),   result constrained betweent 0 and C_O2ErrorMaxLimit</t>
  </si>
  <si>
    <t>FO21Ready (Oxygen Sensor Readiness)</t>
  </si>
  <si>
    <t xml:space="preserve">O2Volt &lt; C_O2ReadyThresh sustained for C_O2ReadyTimeThresh for readiness, or O2Volt &gt; C_O2ReadyThresh sustained for C_O2ReadyResetTimeThresh to reset </t>
  </si>
  <si>
    <t xml:space="preserve">Oxygen Signal High at Low Temperature </t>
  </si>
  <si>
    <t>O2Volt &gt; 1V when the sensor is not yet ready</t>
  </si>
  <si>
    <t>Closed-Loop Fuel Control Enable Conditions</t>
  </si>
  <si>
    <r>
      <rPr>
        <sz val="11"/>
        <color theme="1"/>
        <rFont val="Malgun Gothic"/>
        <charset val="134"/>
      </rPr>
      <t>FuelCLEnbCyl1 =</t>
    </r>
    <r>
      <rPr>
        <u/>
        <sz val="11"/>
        <color theme="1"/>
        <rFont val="Malgun Gothic"/>
        <charset val="134"/>
      </rPr>
      <t xml:space="preserve"> (C_CLFuelControlEnb = 1)</t>
    </r>
    <r>
      <rPr>
        <sz val="11"/>
        <color theme="1"/>
        <rFont val="Malgun Gothic"/>
        <charset val="134"/>
      </rPr>
      <t xml:space="preserve"> AND</t>
    </r>
    <r>
      <rPr>
        <u/>
        <sz val="11"/>
        <color theme="1"/>
        <rFont val="Malgun Gothic"/>
        <charset val="134"/>
      </rPr>
      <t xml:space="preserve"> (Engine state = Run)</t>
    </r>
    <r>
      <rPr>
        <sz val="11"/>
        <color theme="1"/>
        <rFont val="Malgun Gothic"/>
        <charset val="134"/>
      </rPr>
      <t xml:space="preserve"> AND</t>
    </r>
    <r>
      <rPr>
        <u/>
        <sz val="11"/>
        <color theme="1"/>
        <rFont val="Malgun Gothic"/>
        <charset val="134"/>
      </rPr>
      <t xml:space="preserve"> (Runtime &gt; C_FuelCLEnbRunTimeThrsh </t>
    </r>
    <r>
      <rPr>
        <sz val="11"/>
        <color theme="1"/>
        <rFont val="Malgun Gothic"/>
        <charset val="134"/>
      </rPr>
      <t xml:space="preserve">) AND </t>
    </r>
    <r>
      <rPr>
        <u/>
        <sz val="11"/>
        <color theme="1"/>
        <rFont val="Malgun Gothic"/>
        <charset val="134"/>
      </rPr>
      <t>(CoolTemp &gt; CT_FuelCLEnbCoolTempThrsh(ClTStartup) )</t>
    </r>
    <r>
      <rPr>
        <sz val="11"/>
        <color theme="1"/>
        <rFont val="Malgun Gothic"/>
        <charset val="134"/>
      </rPr>
      <t xml:space="preserve"> AND </t>
    </r>
    <r>
      <rPr>
        <u/>
        <sz val="11"/>
        <color theme="1"/>
        <rFont val="Malgun Gothic"/>
        <charset val="134"/>
      </rPr>
      <t xml:space="preserve">(FO21Ready = 1) </t>
    </r>
    <r>
      <rPr>
        <sz val="11"/>
        <color theme="1"/>
        <rFont val="Malgun Gothic"/>
        <charset val="134"/>
      </rPr>
      <t xml:space="preserve">AND </t>
    </r>
    <r>
      <rPr>
        <u/>
        <sz val="11"/>
        <color theme="1"/>
        <rFont val="Malgun Gothic"/>
        <charset val="134"/>
      </rPr>
      <t>(No sensor or actuator faults present. )</t>
    </r>
  </si>
  <si>
    <t>Closed-Loop Fuel Correction on Injector Pulse Width</t>
  </si>
  <si>
    <r>
      <rPr>
        <sz val="11"/>
        <color theme="1"/>
        <rFont val="Malgun Gothic"/>
        <charset val="134"/>
      </rPr>
      <t>FPWClCorrCyl1=BaseFPWCyl1×</t>
    </r>
    <r>
      <rPr>
        <u/>
        <sz val="11"/>
        <color theme="1"/>
        <rFont val="Malgun Gothic"/>
        <charset val="134"/>
      </rPr>
      <t>(CT_ColdEngFPWMultIdle(CoolTemp) or CT_ColdEngFPWMultRun(CoolTemp))</t>
    </r>
    <r>
      <rPr>
        <sz val="11"/>
        <color theme="1"/>
        <rFont val="Malgun Gothic"/>
        <charset val="134"/>
      </rPr>
      <t>×CT_ColdEngFPWMult_XXX(CoolTemp) × INTRatioCyl1     if (C_CLFuelIntegralMultUsed = 1)</t>
    </r>
  </si>
  <si>
    <t>FuelINTCyl1 = FuelINTCyl1 +- FuelPropCyl1 / C_FuelSTFuelTrimPctConvFactor   if (C_CLFuelIntegralMultUsed = 1)</t>
  </si>
  <si>
    <t>INTRatioCyl1=1+FuelINTCyl1×C_FuelSTFuelTrimPctConvFactor    if (C_CLFuelIntegralMultUsed = 1)</t>
  </si>
  <si>
    <t xml:space="preserve">C_FuelSTFuelTrimPctConvFactor </t>
  </si>
  <si>
    <t>factor for converting the fuel integral into a ratio</t>
  </si>
  <si>
    <r>
      <rPr>
        <sz val="11"/>
        <color theme="1"/>
        <rFont val="Malgun Gothic"/>
        <charset val="134"/>
      </rPr>
      <t>FPWClCorrCyl1=BaseFPWCyl1×</t>
    </r>
    <r>
      <rPr>
        <u/>
        <sz val="11"/>
        <color theme="1"/>
        <rFont val="Malgun Gothic"/>
        <charset val="134"/>
      </rPr>
      <t>(CT_ColdEngFPWMultIdle(CoolTemp) or CT_ColdEngFPWMultRun(CoolTemp))</t>
    </r>
    <r>
      <rPr>
        <sz val="11"/>
        <color theme="1"/>
        <rFont val="Malgun Gothic"/>
        <charset val="134"/>
      </rPr>
      <t>×CT_ColdEngFPWMult_XXX(CoolTemp) + FuelCLTermCyl1   if C_CLFuelIntegralMultUsed = 0</t>
    </r>
  </si>
  <si>
    <t>FuelCLTermCyl1=FuelINTCyl1×C_FuelSTFuelTrimPWConvFactor±BaseFPWCyl1×FuelPropCyl1     if C_CLFuelIntegralMultUsed = 0</t>
  </si>
  <si>
    <t>C_FuelSTFuelTrimPWConvFactor</t>
  </si>
  <si>
    <t xml:space="preserve"> factor for converting the integral value to a pulse width</t>
  </si>
  <si>
    <t>Closed-Loop Fuel Reset Conditions</t>
  </si>
  <si>
    <t>FuelCLRstCyl1 = 1 if any of the following conditions are met</t>
  </si>
  <si>
    <t>FuelCLEnbCyl1 = 0</t>
  </si>
  <si>
    <t>PowerEnrich = 1, and FuelINTCyl1 &lt; 0</t>
  </si>
  <si>
    <t>Ignition coil failure</t>
  </si>
  <si>
    <t>Low-temperature, high-load condition (when reducing fuel)  ：   FuelINTCyl1 &lt; 0  AND  CoolTemp &lt; C_FuelSTFTRichClampCltThrsh  AND VACActual &lt; C_FuelSTFTRichClampVacThrsh</t>
  </si>
  <si>
    <t>BLM_CellChange = 1  if C_FUEL_CLCStatus_Option = 128</t>
  </si>
  <si>
    <t>Closed-Loop Fuel P-item</t>
  </si>
  <si>
    <t>FuelPropCyl1 = C_FuelPropLowLoadCond * CT_FuelPropO2ErrMult(FO21Error)  if FPropLoLoadCond = 1</t>
  </si>
  <si>
    <t>FuelPropCyl1 = CT_FuelPropRichToLean(MAPExpected, EngineSpeed) *CT_FuelPropO2ErrMult(FO21Error)  if FPropLoLoadCond = 0 AND  FO21Rich = 1</t>
  </si>
  <si>
    <t>FuelPropCyl1 = CT_FuelPropLeanToRich(MAPExpected, EngineSpeed) * CT_FuelPropO2ErrMult(FO21Error)  if FPropLoLoadCond = 0 AND FO21Rich = 0</t>
  </si>
  <si>
    <t>FPropLoLoadCond</t>
  </si>
  <si>
    <t>FPropLoLoadCond is set to 1  if EngineSpeed &lt; C_FuellLowLoadCondEngSpdThrsh AND MAPAltComp &lt; C_FuellLowLoadCondMAPThrsh</t>
  </si>
  <si>
    <t xml:space="preserve">FPropAddFuelCyl </t>
  </si>
  <si>
    <t>updated until CT_FuelPropMinDuration(EngineSpeed) ends  if FPropLoLoadCond = 0</t>
  </si>
  <si>
    <t>updated real-time if FPropLoLoadCond = 1</t>
  </si>
  <si>
    <t>FPropRichHold</t>
  </si>
  <si>
    <t>activated every time FPropAddFuelCyl =1 begins, lasts for CT_FuelPropRichBiasHoldTimeGain(EngineSpeed)*FuelINTDlyCyl1</t>
  </si>
  <si>
    <t>Closed-Loop Fuel I-Term</t>
  </si>
  <si>
    <t>FuelINTCyl1 + 1 if FO21FiltRich = 0  once FuelINTDlyPass is set to 1</t>
  </si>
  <si>
    <t>FuelINTCyl1 - 1 if FO21FiltRich = 1  once FuelINTDlyPass is set to 1</t>
  </si>
  <si>
    <t>FuelINTDlyCyl1 = CT_FuelCLIntLearningDelay(EngineSpeed) * CT_FuelCLIntDelayO2ErrMult(FO21Error)</t>
  </si>
  <si>
    <t>FuelINTDlyPass</t>
  </si>
  <si>
    <t>set to 1 once timer for FuelINTDlyCyl1 ends,  timer only updated when FPropRichHold = 0</t>
  </si>
  <si>
    <t>C_FuelSTFuelTrimMin</t>
  </si>
  <si>
    <t>constrain min of FuelINTCyl1</t>
  </si>
  <si>
    <t>C_FuelSTFuelTrimMax</t>
  </si>
  <si>
    <t>constrain max of FuelINTCyl1</t>
  </si>
  <si>
    <t>C_FuelSTFuelTrimMaxPE</t>
  </si>
  <si>
    <t>constrain max of FuelINTCyl1 if PowerEnrich = 1</t>
  </si>
  <si>
    <t>Transient Fuel</t>
  </si>
  <si>
    <t>TPSIncreaseFlag = (TPS &gt; TPSPrev)</t>
  </si>
  <si>
    <t>TPSDelta =  |TPS - TPSPrev|</t>
  </si>
  <si>
    <t>TPSFiltAE = ApplyFILT_1stOrderLag_usp(TPSFiltAE,TPS,C_AETPSIncFiltCoef);  if TPSIncreaseFlag = 1</t>
  </si>
  <si>
    <t>TPSFiltDE = ApplyFILT_1stOrderLag_usp(TPSFiltDE,TPS, C_DETPSIncFiltCoef);  if TPSIncreaseFlag = 1</t>
  </si>
  <si>
    <t>TPSFiltAE = ApplyFILT_1stOrderLag_usp(TPSFiltAE,TPS,C_AETPSDecFiltCoef);   if TPSIncreaseFlag = 0</t>
  </si>
  <si>
    <t>TPSFiltDE = ApplyFILT_1stOrderLag_usp(TPSFiltDE,TPS, C_DETPSDecFiltCoef);   if TPSIncreaseFlag = 0</t>
  </si>
  <si>
    <t>TPSDiffAE = TPS - TPSFiltAE</t>
  </si>
  <si>
    <t>TPSDiffDE = TPSFiltDE - TPS</t>
  </si>
  <si>
    <t>AccEnrich = (TPSDiffAE &gt; C_AEEnableDltTPSThresh) AND (TPSIncreaseFlag = 1)</t>
  </si>
  <si>
    <t>DecEnlean = (TPSDiffDE &gt; C_DEEnableDltTPSThresh)  AND (TPSIncreaseFlag = 0) AND (EngineSpeed &gt; C_DEEnableEngSpdThresh)</t>
  </si>
  <si>
    <t>DeltaFuelCyl1 = |BaseFuelMassCyl1 - BaseFMPrevCyl1|</t>
  </si>
  <si>
    <r>
      <rPr>
        <sz val="11"/>
        <color theme="1"/>
        <rFont val="Malgun Gothic"/>
        <charset val="134"/>
      </rPr>
      <t xml:space="preserve">AEFuelCyl1 = </t>
    </r>
    <r>
      <rPr>
        <u/>
        <sz val="11"/>
        <color theme="1"/>
        <rFont val="Malgun Gothic"/>
        <charset val="134"/>
      </rPr>
      <t xml:space="preserve">DeltaFuelCyl1 * CT_AEDeltaFuelMultBase(DeltaFuelCyl1) * CT_AEDeltaFuelMultSpeedLoad(MAPExpected, EngineSpeed) * CT_AEDeltaFuelMultCoolTemp(CoolTemp) </t>
    </r>
    <r>
      <rPr>
        <sz val="11"/>
        <color theme="1"/>
        <rFont val="Malgun Gothic"/>
        <charset val="134"/>
      </rPr>
      <t xml:space="preserve"> + </t>
    </r>
    <r>
      <rPr>
        <u/>
        <sz val="11"/>
        <color theme="1"/>
        <rFont val="Malgun Gothic"/>
        <charset val="134"/>
      </rPr>
      <t>AEFuelCyl1 * AEDecayFactor</t>
    </r>
  </si>
  <si>
    <t>AEDecayFactor = CT_AccEnrichDecayFactorEngSpd(EngineSpeed) * CT_AccEnrichDecayFactorCoolTemp(CoolTemp)</t>
  </si>
  <si>
    <t>AEFuelCyl1 will be reset to 0 if (TPSIncreaseFlag = 0) AND (TPSDelta &gt; C_AECutoffDltTPSThresh)</t>
  </si>
  <si>
    <r>
      <rPr>
        <sz val="11"/>
        <color theme="1"/>
        <rFont val="Malgun Gothic"/>
        <charset val="134"/>
      </rPr>
      <t xml:space="preserve">DEFuelCyl1 = </t>
    </r>
    <r>
      <rPr>
        <u/>
        <sz val="11"/>
        <color theme="1"/>
        <rFont val="Malgun Gothic"/>
        <charset val="134"/>
      </rPr>
      <t>DeltaFuelCyl1 * CT_DEDeltaFuelMultBase(DeltaFuelCyl1) * CT_DEDeltaFuelMultSpeedLoad(MAPExpected, EngineSpeed) * CT_DEDeltaFuelMultCoolTemp(CoolTemp)</t>
    </r>
    <r>
      <rPr>
        <sz val="11"/>
        <color theme="1"/>
        <rFont val="Malgun Gothic"/>
        <charset val="134"/>
      </rPr>
      <t xml:space="preserve"> + </t>
    </r>
    <r>
      <rPr>
        <u/>
        <sz val="11"/>
        <color theme="1"/>
        <rFont val="Malgun Gothic"/>
        <charset val="134"/>
      </rPr>
      <t>DEFuelCyl1 * DEDecayFactor</t>
    </r>
  </si>
  <si>
    <t>DEDecayFactor = CT_DecEnleanDecayFactorEngSpd(EngineSpeed) * CT_DecEnleanDecayFactorCoolTemp(CoolTemp)</t>
  </si>
  <si>
    <t>DEFuelCyl1 will be reset to 0 if (TPSIncreaseFlag = 1) AND (TPSDelta &gt; C_DECutoffDltTPSThresh)</t>
  </si>
  <si>
    <t>TranFuelDltCyl = AEFuelCyl1 -  DEFuelCyl1    if (C_TransientFuelEnable = 1)</t>
  </si>
  <si>
    <t>Injection Pulse Width Calculation</t>
  </si>
  <si>
    <t>BaseFuelMassCyl1 = AirPerCyl1 / AFRFinal</t>
  </si>
  <si>
    <t>BaseFPWCyl1 = (BaseFuelMassCyl1 + TranFuelDltCyl1) / InjectorFlow * 1000</t>
  </si>
  <si>
    <r>
      <rPr>
        <sz val="11"/>
        <color theme="1"/>
        <rFont val="Malgun Gothic"/>
        <charset val="134"/>
      </rPr>
      <t xml:space="preserve">FPWClCorrCyl1 = Refer to </t>
    </r>
    <r>
      <rPr>
        <sz val="11"/>
        <color theme="5" tint="-0.25"/>
        <rFont val="Malgun Gothic"/>
        <charset val="134"/>
      </rPr>
      <t>Closed-Loop Fuel Correction on Injector Pulse Width</t>
    </r>
  </si>
  <si>
    <t>FPWClCorrCylx = FPWClCorrCyl1 * VECylx / VECyl1   if x &gt; 1</t>
  </si>
  <si>
    <t>FinalFPWCylx = FPWClCorrCylx  * CT_FPWCorrFactorForFPVolt(IGNVolt) * CT_FPWCorrFactorForFuelPressure_XXX(FuelPressureRelative, MAPExpected)</t>
  </si>
  <si>
    <t>C_FPWMinThresh</t>
  </si>
  <si>
    <t>constrain min of FinalFPWCyl1</t>
  </si>
  <si>
    <t>C_FPWMaxThresh</t>
  </si>
  <si>
    <t>constrain max of FinalFPWCyl1</t>
  </si>
  <si>
    <t>C_FPWIgnoreThresh</t>
  </si>
  <si>
    <t>force FinalFPWCyl1 to 0 if less than C_FPWIgnoreThresh</t>
  </si>
  <si>
    <t>TranFuelDltCyl</t>
  </si>
  <si>
    <r>
      <rPr>
        <sz val="11"/>
        <rFont val="Malgun Gothic"/>
        <charset val="134"/>
      </rPr>
      <t xml:space="preserve">Transient fuel compensation (refer to </t>
    </r>
    <r>
      <rPr>
        <sz val="11"/>
        <color theme="5" tint="-0.25"/>
        <rFont val="Malgun Gothic"/>
        <charset val="134"/>
      </rPr>
      <t>Transient Fuel</t>
    </r>
    <r>
      <rPr>
        <sz val="11"/>
        <rFont val="Malgun Gothic"/>
        <charset val="134"/>
      </rPr>
      <t>).</t>
    </r>
  </si>
  <si>
    <r>
      <rPr>
        <sz val="11"/>
        <color theme="1"/>
        <rFont val="Malgun Gothic"/>
        <charset val="134"/>
      </rPr>
      <t xml:space="preserve">FuelConsump  = </t>
    </r>
    <r>
      <rPr>
        <u/>
        <sz val="11"/>
        <color theme="1"/>
        <rFont val="Malgun Gothic"/>
        <charset val="134"/>
      </rPr>
      <t>ΣFinalFPWCylx  (x from 1 to C_NbOfCyls)</t>
    </r>
    <r>
      <rPr>
        <sz val="11"/>
        <color theme="1"/>
        <rFont val="Malgun Gothic"/>
        <charset val="134"/>
      </rPr>
      <t xml:space="preserve">  *  (InjectorFlow / 1000) * (EngineSpeed / 120) </t>
    </r>
  </si>
  <si>
    <t>Fuel Cut-off</t>
  </si>
  <si>
    <t>FCOHiEngSpd</t>
  </si>
  <si>
    <t>1:  EngineSpeed &gt; C_HighEngSpdFCOThreshHi</t>
  </si>
  <si>
    <t>0:  EngineSpeed &lt; C_HighEngSpdFCOThreshLo</t>
  </si>
  <si>
    <t>FuelCutOff</t>
  </si>
  <si>
    <t>halt fuel supply</t>
  </si>
  <si>
    <t>SparkCutOff</t>
  </si>
  <si>
    <t>stop the engine's ignition system</t>
  </si>
  <si>
    <t>C_IGNOff_Through_Spark</t>
  </si>
  <si>
    <t>1: engine shutdown through ignition system cutoff and  fuel supply cutoff 0:  engine shutdown only through fuel supply cutoff</t>
  </si>
  <si>
    <t>FCVPS</t>
  </si>
  <si>
    <t>DesireFCVPS = CT_FCVPS_XX_ParkPstn(CoolTemp)  * CT_FCVPS_Baro_CorrFactor_XX(Baro)   * CT_FCVPS_FP_CorrFactor_XX(FuelPressureRelative) * FUEL_BLM_FCV      if (FCV_RefToothCount &lt; C_FCVMotorParkDelay)    XX = NG or LPG</t>
  </si>
  <si>
    <t>DesireFCVPS = CT_DesireFCVPS_XX(FuelConsump, AirFlowCyl2)  * CT_FCVPS_Baro_CorrFactor_XX(Baro)   * CT_FCVPS_FP_CorrFactor_XX(FuelPressureRelative) * FUEL_BLM_FCV     if (FCV_RefToothCount &gt; C_FCVMotorParkDelay)    XX = NG or LPG</t>
  </si>
  <si>
    <t>FBPV_PPW</t>
  </si>
  <si>
    <t>FBPV_Corr = CT_FBPV_PP_Corr_XX(Baro,FuelPressureRelative)</t>
  </si>
  <si>
    <t>FBPV_PPW = CT_FBPV_PP_XX(CoolTemp) * FBPV_Corr    if (EngineState is neither Crank nor Run)</t>
  </si>
  <si>
    <r>
      <rPr>
        <sz val="11"/>
        <color theme="1"/>
        <rFont val="Malgun Gothic"/>
        <charset val="134"/>
      </rPr>
      <t xml:space="preserve">Bypass Valve = ON  if (EngineSpeed </t>
    </r>
    <r>
      <rPr>
        <sz val="11"/>
        <color theme="1"/>
        <rFont val="宋体"/>
        <charset val="134"/>
      </rPr>
      <t>&lt;</t>
    </r>
    <r>
      <rPr>
        <sz val="11"/>
        <color theme="1"/>
        <rFont val="Malgun Gothic"/>
        <charset val="134"/>
      </rPr>
      <t xml:space="preserve"> C_FBPV_OffEngSpdThrsh)  and (FBPV_PPW &gt;0)</t>
    </r>
  </si>
  <si>
    <t>BLM</t>
  </si>
  <si>
    <t>BLM_RPM_DeltaMet = BLM_EngSpeedDelta&lt; C_BLM_EngSpeedDelta</t>
  </si>
  <si>
    <t>BLM_AirFlowDeltaMet = BLM_AirFlowDelta &lt; C_BLM_AirFlowDelta</t>
  </si>
  <si>
    <t>BLM_LrnAllowed  = 1  if all following conditons met</t>
  </si>
  <si>
    <t>C_BLM_Enb = 1</t>
  </si>
  <si>
    <t>FuelCLEnbCyl = 1</t>
  </si>
  <si>
    <t>CoolTemp &gt; C_BLM_CoolTempMin</t>
  </si>
  <si>
    <t>CoolTemp &lt; C_BLM_CoolTempMax</t>
  </si>
  <si>
    <t>BLM_RPM_DeltaMet = 1</t>
  </si>
  <si>
    <t>BLM_AirFlowDeltaMet = 1</t>
  </si>
  <si>
    <t>EngineSpeed &gt; C_BLM_EngSpeedMin</t>
  </si>
  <si>
    <t>EngineSpeed &lt; C_BLM_EngSpeedMax</t>
  </si>
  <si>
    <t>AirFlowCyl2 &gt; C_BLM_AirFlowMin_XX</t>
  </si>
  <si>
    <t>AirFlowCyl2 &lt; C_BLM_AirFlowMax</t>
  </si>
  <si>
    <t>MAPDfltUsed = 0</t>
  </si>
  <si>
    <t>CLT_DefaultInUse = 0</t>
  </si>
  <si>
    <t>TPSDfltUsed = 0</t>
  </si>
  <si>
    <t>IATDfltUsed = 0</t>
  </si>
  <si>
    <t>No O2 heater fault</t>
  </si>
  <si>
    <t>BLM_LrnActive = 1  if all following conditons met</t>
  </si>
  <si>
    <t>BLM_LrnAllowed = 1</t>
  </si>
  <si>
    <t>FuelINTCyl is not 0</t>
  </si>
  <si>
    <t>BLM_Updated = 0</t>
  </si>
  <si>
    <t>BLM_CellChangeLrnDly = 0</t>
  </si>
  <si>
    <t>A CT_BLM_LrnDelay(FuelINTCyl)  delay passed after previous learning</t>
  </si>
  <si>
    <t>BLM_Cell_XX -= C_BLM_LrnStep     if (FuelINTCyl &gt; C_BLM_LrnRichThrsh) AND (BLM_LrnActive = 1) AND (FO2Rich = RICH)       XX = NG or LPG</t>
  </si>
  <si>
    <t>BLM_Cell_XX += C_BLM_LrnStep    if (FuelINTCyl &lt; C_BLM_LrnLeanThrsh) AND (BLM_LrnActive = 1) AND (FO2Rich = LEAN)      XX = NG or LPG</t>
  </si>
  <si>
    <t xml:space="preserve">C_BLM_LrnMax </t>
  </si>
  <si>
    <t>C_BLM_LrnMin</t>
  </si>
  <si>
    <t>C_BLM_RowDiffMax</t>
  </si>
  <si>
    <t>CT_BLM_ColDiffMax_XX</t>
  </si>
  <si>
    <t>FUEL_BLM_CYLx = BLM_Cell_XX[BLM_CellCol][BLM_CellRow]   if (MultFuelType = GSL)</t>
  </si>
  <si>
    <t>FUEL_BLM_FCV = BLM_Cell_XX[BLM_CellCol][BLM_CellRow]   if (MultFuelType = NG or LPG)</t>
  </si>
  <si>
    <t>RO2</t>
  </si>
  <si>
    <t>Rear O2 Sensor learning determination</t>
  </si>
  <si>
    <t>RO2_LrnAllowed = 1 if all of following conditions are met</t>
  </si>
  <si>
    <t>C_RO2_LrnEn = 1</t>
  </si>
  <si>
    <t>no igniton coil fault</t>
  </si>
  <si>
    <t>no rear O2 heater fault</t>
  </si>
  <si>
    <t>FuelINTCyl1 &gt; C_BLM_LrnLeanThrsh</t>
  </si>
  <si>
    <t>FuelINTCyl1 &lt; C_BLM_LrnRichThrsh</t>
  </si>
  <si>
    <t>RO2_CellCol = CA_MAP9Step3(RO2_MAP_FIL)</t>
  </si>
  <si>
    <t>RO2_LrnDcr = (RO2_1_Volt &gt; C_RO2_U_UpperLimit)  last for C_RO2_LrnDelay time</t>
  </si>
  <si>
    <t>RO2_LrnInc = (RO2_1_Volt &lt; C_RO2_U_LowerLimit)  last for C_RO2_LrnDelay time</t>
  </si>
  <si>
    <t>RO2_Cell_XX[RO2_CellCol] -= C_RO2_LrnStep   if (RO2_LrnDcr = 1)</t>
  </si>
  <si>
    <t>RO2_Cell_XX[RO2_CellCol] += C_RO2_LrnStep   if (RO2_LrnIcr = 1)</t>
  </si>
  <si>
    <t>C_RO2_LrnMin</t>
  </si>
  <si>
    <t>C_RO2_LrnMax</t>
  </si>
  <si>
    <t>RO2_LrnMult = RO2_Cell_XX[RO2_CellCol]  XX = NG or LPG</t>
  </si>
  <si>
    <t>EngSpdState = (EngineSpeed &gt; EngSpdOld1)</t>
  </si>
  <si>
    <r>
      <rPr>
        <sz val="11"/>
        <color theme="1"/>
        <rFont val="Malgun Gothic"/>
        <charset val="134"/>
      </rPr>
      <t>IdlEngSpdHigh = (</t>
    </r>
    <r>
      <rPr>
        <u/>
        <sz val="11"/>
        <color theme="1"/>
        <rFont val="Malgun Gothic"/>
        <charset val="134"/>
      </rPr>
      <t>EngineSpeed &gt; IdlDsrdEngSpd</t>
    </r>
    <r>
      <rPr>
        <sz val="11"/>
        <color theme="1"/>
        <rFont val="Malgun Gothic"/>
        <charset val="134"/>
      </rPr>
      <t>)</t>
    </r>
  </si>
  <si>
    <t>IdlEngSpdError = |EngineSpeed - IdlDsrdEngSpd|</t>
  </si>
  <si>
    <t>EngSpdDelta = |EngineSpeed - EngSpdOldx|     (x =  C_EngSpdDeltaCalcNumber)</t>
  </si>
  <si>
    <t>IDLEMode = 0_ClosedLoop   if (EngineState = Run) AND  After a delay C_CLIdleEnableDelay</t>
  </si>
  <si>
    <t>IdlPropTerm and IdlDerivTerm will be cleared to 0 if IDLEMode != 0</t>
  </si>
  <si>
    <t>IdlDsrdEngSpdTarget = CT_DesireEngineSpeed[0]    if (PWRGOV_En = 0)</t>
  </si>
  <si>
    <r>
      <rPr>
        <sz val="11"/>
        <color theme="1"/>
        <rFont val="Malgun Gothic"/>
        <charset val="134"/>
      </rPr>
      <t xml:space="preserve">IdlDsrdEngSpdTarget = </t>
    </r>
    <r>
      <rPr>
        <u/>
        <sz val="11"/>
        <color theme="1"/>
        <rFont val="Malgun Gothic"/>
        <charset val="134"/>
      </rPr>
      <t>(CT_DesireEngineSpeed[4] -   CT_DesireEngineSpeed[1]) * PWRGOV_CompTerm</t>
    </r>
    <r>
      <rPr>
        <sz val="11"/>
        <color theme="1"/>
        <rFont val="Malgun Gothic"/>
        <charset val="134"/>
      </rPr>
      <t xml:space="preserve"> +   </t>
    </r>
    <r>
      <rPr>
        <u/>
        <sz val="11"/>
        <color theme="1"/>
        <rFont val="Malgun Gothic"/>
        <charset val="134"/>
      </rPr>
      <t>CT_DesireEngineSpeed[1]</t>
    </r>
    <r>
      <rPr>
        <sz val="11"/>
        <color theme="1"/>
        <rFont val="Malgun Gothic"/>
        <charset val="134"/>
      </rPr>
      <t xml:space="preserve">    if (PWRGOV_En = 0)</t>
    </r>
  </si>
  <si>
    <r>
      <rPr>
        <sz val="11"/>
        <color theme="1"/>
        <rFont val="Malgun Gothic"/>
        <charset val="134"/>
      </rPr>
      <t>IdlDsrdEngSpdStep = max(</t>
    </r>
    <r>
      <rPr>
        <u/>
        <sz val="11"/>
        <color theme="1"/>
        <rFont val="Malgun Gothic"/>
        <charset val="134"/>
      </rPr>
      <t xml:space="preserve"> |IdlDsrdEngSpd - IdlDsrdEngSpdTarget| * C_DesireSpeedIncreaseStepFactor</t>
    </r>
    <r>
      <rPr>
        <sz val="11"/>
        <color theme="1"/>
        <rFont val="Malgun Gothic"/>
        <charset val="134"/>
      </rPr>
      <t xml:space="preserve">  ,  </t>
    </r>
    <r>
      <rPr>
        <u/>
        <sz val="11"/>
        <color theme="1"/>
        <rFont val="Malgun Gothic"/>
        <charset val="134"/>
      </rPr>
      <t>C_DesireSpeedIncreaseStepMin)</t>
    </r>
    <r>
      <rPr>
        <sz val="11"/>
        <color theme="1"/>
        <rFont val="Malgun Gothic"/>
        <charset val="134"/>
      </rPr>
      <t xml:space="preserve">      if (IdlDsrdEngSpdTarget &gt;  IdlDsrdEngSpd)</t>
    </r>
  </si>
  <si>
    <t>IdlDsrdEngSpd += IdlDsrdEngSpdStep             if (IdlDsrdEngSpdTarget &gt;  IdlDsrdEngSpd)</t>
  </si>
  <si>
    <r>
      <rPr>
        <sz val="11"/>
        <color theme="1"/>
        <rFont val="Malgun Gothic"/>
        <charset val="134"/>
      </rPr>
      <t>IdlDsrdEngSpdStep = max(</t>
    </r>
    <r>
      <rPr>
        <u/>
        <sz val="11"/>
        <color theme="1"/>
        <rFont val="Malgun Gothic"/>
        <charset val="134"/>
      </rPr>
      <t xml:space="preserve"> |IdlDsrdEngSpd - IdlDsrdEngSpdTarget| * C_DesireSpeedDecreaseStepFactor</t>
    </r>
    <r>
      <rPr>
        <sz val="11"/>
        <color theme="1"/>
        <rFont val="Malgun Gothic"/>
        <charset val="134"/>
      </rPr>
      <t xml:space="preserve">  ,  </t>
    </r>
    <r>
      <rPr>
        <u/>
        <sz val="11"/>
        <color theme="1"/>
        <rFont val="Malgun Gothic"/>
        <charset val="134"/>
      </rPr>
      <t>C_DesireSpeedDecreaseStepMin)</t>
    </r>
    <r>
      <rPr>
        <sz val="11"/>
        <color theme="1"/>
        <rFont val="Malgun Gothic"/>
        <charset val="134"/>
      </rPr>
      <t xml:space="preserve">     if (IdlDsrdEngSpdTarget &lt;  IdlDsrdEngSpd)</t>
    </r>
  </si>
  <si>
    <t>IdlDsrdEngSpd -= IdlDsrdEngSpdStep              if (IdlDsrdEngSpdTarget &lt;  IdlDsrdEngSpd)</t>
  </si>
  <si>
    <t>Once IDLEMode = 0,  IdlDsrdEngSpd is initialized by EngineSpeed</t>
  </si>
  <si>
    <r>
      <rPr>
        <sz val="11"/>
        <color theme="1"/>
        <rFont val="Malgun Gothic"/>
        <charset val="134"/>
      </rPr>
      <t>IdlPropTerm = CT_IdlePropEngSpdHigh_EX(</t>
    </r>
    <r>
      <rPr>
        <u/>
        <sz val="11"/>
        <color theme="1"/>
        <rFont val="Malgun Gothic"/>
        <charset val="134"/>
      </rPr>
      <t>MAPExpAltCmpd</t>
    </r>
    <r>
      <rPr>
        <sz val="11"/>
        <color theme="1"/>
        <rFont val="Malgun Gothic"/>
        <charset val="134"/>
      </rPr>
      <t xml:space="preserve">, </t>
    </r>
    <r>
      <rPr>
        <u/>
        <sz val="11"/>
        <color theme="1"/>
        <rFont val="Malgun Gothic"/>
        <charset val="134"/>
      </rPr>
      <t>IdlEngSpdError - C_IdlePropEngSpdHiDeadBand</t>
    </r>
    <r>
      <rPr>
        <sz val="11"/>
        <color theme="1"/>
        <rFont val="Malgun Gothic"/>
        <charset val="134"/>
      </rPr>
      <t xml:space="preserve">)    if (IdlEngSpdHigh = 1) </t>
    </r>
  </si>
  <si>
    <r>
      <rPr>
        <sz val="11"/>
        <color theme="1"/>
        <rFont val="Malgun Gothic"/>
        <charset val="134"/>
      </rPr>
      <t>IdlPropTerm = CT_IdlePropEngSpdLow_EX(</t>
    </r>
    <r>
      <rPr>
        <u/>
        <sz val="11"/>
        <color theme="1"/>
        <rFont val="Malgun Gothic"/>
        <charset val="134"/>
      </rPr>
      <t>MAPExpAltCmpd</t>
    </r>
    <r>
      <rPr>
        <sz val="11"/>
        <color theme="1"/>
        <rFont val="Malgun Gothic"/>
        <charset val="134"/>
      </rPr>
      <t xml:space="preserve">, </t>
    </r>
    <r>
      <rPr>
        <u/>
        <sz val="11"/>
        <color theme="1"/>
        <rFont val="Malgun Gothic"/>
        <charset val="134"/>
      </rPr>
      <t>IdlEngSpdError - C_IdlePropEngSpdLoDeadBand</t>
    </r>
    <r>
      <rPr>
        <sz val="11"/>
        <color theme="1"/>
        <rFont val="Malgun Gothic"/>
        <charset val="134"/>
      </rPr>
      <t>)    if (IdlEngSpdHigh = 0)</t>
    </r>
  </si>
  <si>
    <t>IdlPropTerm = 0 if (IDLEMode = 1_OpenLoop or 2_NotRun)</t>
  </si>
  <si>
    <t>IdlINTDelta = CT_IdleIntGainEngSpdHigh_EX(MAPExpAltCmpd, IdlEngSpdError) / C_IdleIntDltRange    if (IdlEngSpdHigh = 1)</t>
  </si>
  <si>
    <t>IdlINTTerm -= IdlINTDelta    if (IdlEngSpdHigh = 1)</t>
  </si>
  <si>
    <t>IdlINTDelta = CT_IdleIntGainEngSpdLow_EX(MAPExpAltCmpd, IdlEngSpdError) / C_IdleIntDltRange    if (IdlEngSpdHigh = 0)</t>
  </si>
  <si>
    <t>IdlINTTerm += IdlINTDelta    if (IdlEngSpdHigh = 0)</t>
  </si>
  <si>
    <r>
      <rPr>
        <sz val="11"/>
        <color theme="1"/>
        <rFont val="Malgun Gothic"/>
        <charset val="134"/>
      </rPr>
      <t>IdlINTTerm =  CT_SpeedControlFlowBaroMult(Baro) * (</t>
    </r>
    <r>
      <rPr>
        <u/>
        <sz val="11"/>
        <color theme="1"/>
        <rFont val="Malgun Gothic"/>
        <charset val="134"/>
      </rPr>
      <t>C_IdleIntInitDefault + CT_IdleAirflowColdOffset(temp)</t>
    </r>
    <r>
      <rPr>
        <sz val="11"/>
        <color theme="1"/>
        <rFont val="Malgun Gothic"/>
        <charset val="134"/>
      </rPr>
      <t xml:space="preserve"> )   if (IDLEMode = 1_OpenLoop or 2_NotRun)   This equation detemins initial TPS</t>
    </r>
  </si>
  <si>
    <t>SpdCntlDervEnb = SpdCntlDervLoopCnt &gt; C_SpdCntrlDerivInterval</t>
  </si>
  <si>
    <t>pseudo-variable</t>
  </si>
  <si>
    <r>
      <rPr>
        <sz val="11"/>
        <color theme="4"/>
        <rFont val="Malgun Gothic"/>
        <charset val="134"/>
      </rPr>
      <t>IdlDerivHiMet</t>
    </r>
    <r>
      <rPr>
        <sz val="11"/>
        <color theme="1"/>
        <rFont val="Malgun Gothic"/>
        <charset val="134"/>
      </rPr>
      <t xml:space="preserve"> = (SpdCntlDervEnb = 1) AND (EngSpdState = 1)  AND (EngSpdDelta &gt; C_IdleDerivEngSpdUpDeltaDeadBand)  AND  (IdlEngSpdHigh = 1) AND (IdlEngSpdError &gt;= C_IdleDerivEngSpdHiDeadBand)</t>
    </r>
  </si>
  <si>
    <r>
      <rPr>
        <sz val="11"/>
        <color theme="4"/>
        <rFont val="Malgun Gothic"/>
        <charset val="134"/>
      </rPr>
      <t>IdlDerivLoMet</t>
    </r>
    <r>
      <rPr>
        <sz val="11"/>
        <color theme="1"/>
        <rFont val="Malgun Gothic"/>
        <charset val="134"/>
      </rPr>
      <t xml:space="preserve"> = (SpdCntlDervEnb = 1) AND (EngSpdState =0)  AND (EngSpdDelta &gt; C_IdleDerivEngSpdDwnDeltaDeadBand)  AND  (IdlEngSpdHigh = 0) AND (IdlEngSpdError &gt;= C_IdleDerivEngSpdLoDeadBand)</t>
    </r>
  </si>
  <si>
    <t>IdlDerivTerm = -CT_IdleDerivEngSpdHigh_EX(MAPExpAltCmpd, EngSpdDelta)    if (IdlDerivHiMet = 1)</t>
  </si>
  <si>
    <t xml:space="preserve">IdlDerivTerm = CT_IdleDerivEngSpdLow_EX(MAPExpAltCmpd, EngSpdDelta)    if (IdlDerivLoMet = 1) </t>
  </si>
  <si>
    <t>IdlDerivTerm = 0  if (IDLEMode = 1_OpenLoop or 2_NotRun)</t>
  </si>
  <si>
    <t>IdlDerivTermEnh = CT_IdleDerivEngSpdHighEnh(MAPExpAltCmpd, EngSpdDelta)  if (C_SpeedControlDerivEnhanced = 1)  AND (IdlDerivHiMet = 1)</t>
  </si>
  <si>
    <t>IdlDerivTermEnh = CT_IdleDerivEngSpdLowEnh(MAPExpAltCmpd, EngSpdDelta)   if (C_SpeedControlDerivEnhanced = 1)  AND (IdlDerivLoMet = 1)</t>
  </si>
  <si>
    <t>IdlDerivTermEnh = 0 if (IDLEMode = 1_OpenLoop or 2_NotRun)</t>
  </si>
  <si>
    <t>IdlINTTerm += IdlDerivTerm    if (C_SpeedControlIntDerivLearnning = 1)</t>
  </si>
  <si>
    <t>IdleFlow = IdlPropTerm + IdlINTTerm + IdlDerivTermEnh    if (C_SpeedControlIntDerivLearnning = 1)</t>
  </si>
  <si>
    <t>IdleFlow = IdlPropTerm + IdlINTTerm + IdlDerivTerm + IdlDerivTermEnh    if (C_SpeedControlIntDerivLearnning = 0)</t>
  </si>
  <si>
    <t>DsrdThrFlow = (ThrFlowAtTPSMax - ThrFlowAtTPSMin) * IdleFlow + ThrFlowAtTPSMin</t>
  </si>
  <si>
    <r>
      <rPr>
        <sz val="11"/>
        <color theme="1"/>
        <rFont val="Malgun Gothic"/>
        <charset val="134"/>
      </rPr>
      <t>ThrFlowAtTPSMax = CT_ThrottleFlow(</t>
    </r>
    <r>
      <rPr>
        <u/>
        <sz val="11"/>
        <color theme="1"/>
        <rFont val="Malgun Gothic"/>
        <charset val="134"/>
      </rPr>
      <t>100</t>
    </r>
    <r>
      <rPr>
        <sz val="11"/>
        <color theme="1"/>
        <rFont val="Malgun Gothic"/>
        <charset val="134"/>
      </rPr>
      <t>)</t>
    </r>
  </si>
  <si>
    <r>
      <rPr>
        <sz val="11"/>
        <color theme="1"/>
        <rFont val="Malgun Gothic"/>
        <charset val="134"/>
      </rPr>
      <t>ThrFlowAtTPSMin = CT_ThrottleFlow(</t>
    </r>
    <r>
      <rPr>
        <u/>
        <sz val="11"/>
        <color theme="1"/>
        <rFont val="Malgun Gothic"/>
        <charset val="134"/>
      </rPr>
      <t>C_TPSSpdCtrlMinimum</t>
    </r>
    <r>
      <rPr>
        <sz val="11"/>
        <color theme="1"/>
        <rFont val="Malgun Gothic"/>
        <charset val="134"/>
      </rPr>
      <t>)</t>
    </r>
  </si>
  <si>
    <t>DesireTPS = CT_ThrottleFlow_Reverse(DsrdThrFlow)</t>
  </si>
  <si>
    <t>ETCM</t>
  </si>
  <si>
    <t>KeyOn</t>
  </si>
  <si>
    <t>ETCM_UnpwrdRefThrotPstn = TPS</t>
  </si>
  <si>
    <t>ETCM_TPSHi2Dsr = TPS &gt;= DesireTPS</t>
  </si>
  <si>
    <t>ETCM_TPSErr2Dsr = |TPS - DesireTPS|</t>
  </si>
  <si>
    <t>ETCM_DesireTPSErr2Ref =  DesireTPS &gt;= ETCM_UnpwrdRefThrotPstn</t>
  </si>
  <si>
    <t>ETCM_DesireTPSErr2Ref = DesireTPS - ETCM_UnpwrdRefThrotPstn</t>
  </si>
  <si>
    <t>ETCM_SprTerm = CT_ETCMSprTPSHigh(ETCM_DesireTPSErr2Ref)    if ETCM_DesireTPSErr2Ref = 1</t>
  </si>
  <si>
    <t>ETCM_SprTerm = -CT_ETCMSprTPSLow(ETCM_DesireTPSErr2Ref)    if ETCM_DesireTPSErr2Ref = 0</t>
  </si>
  <si>
    <r>
      <rPr>
        <sz val="11"/>
        <color theme="1"/>
        <rFont val="Malgun Gothic"/>
        <charset val="134"/>
      </rPr>
      <t>ETCM_PropTerm = -CT_ETCMPropTPSHigh(</t>
    </r>
    <r>
      <rPr>
        <u/>
        <sz val="11"/>
        <color theme="1"/>
        <rFont val="Malgun Gothic"/>
        <charset val="134"/>
      </rPr>
      <t>ETCM_TPSErr2Dsr - ETCM_PropTPSDeadBand</t>
    </r>
    <r>
      <rPr>
        <sz val="11"/>
        <color theme="1"/>
        <rFont val="Malgun Gothic"/>
        <charset val="134"/>
      </rPr>
      <t>)   if ETCM_TPSHi2Dsr = 1</t>
    </r>
  </si>
  <si>
    <r>
      <rPr>
        <sz val="11"/>
        <color theme="1"/>
        <rFont val="Malgun Gothic"/>
        <charset val="134"/>
      </rPr>
      <t>ETCM_PropTerm = CT_ETCMPropTPSLow(</t>
    </r>
    <r>
      <rPr>
        <u/>
        <sz val="11"/>
        <color theme="1"/>
        <rFont val="Malgun Gothic"/>
        <charset val="134"/>
      </rPr>
      <t>ETCM_TPSErr2Dsr - ETCM_PropTPSDeadBand</t>
    </r>
    <r>
      <rPr>
        <sz val="11"/>
        <color theme="1"/>
        <rFont val="Malgun Gothic"/>
        <charset val="134"/>
      </rPr>
      <t>)   if ETCM_TPSHi2Dsr = 0</t>
    </r>
  </si>
  <si>
    <t>ETCM_INTDelta = CT_ETCMIntGainTPSHigh(ETCM_TPSErr2Dsr)   if ETCM_TPSHi2Dsr = 1</t>
  </si>
  <si>
    <t>ETCM_INTDelta = CT_ETCMIntGainTPSLow(ETCM_TPSErr2Dsr)    if ETCM_TPSHi2Dsr = 0</t>
  </si>
  <si>
    <t>ETCM_INTTerm -= ETCM_INTDelta   if ETCM_TPSHi2Dsr = 1</t>
  </si>
  <si>
    <t>ETCM_INTTerm += ETCM_INTDelta   if ETCM_TPSHi2Dsr = 0</t>
  </si>
  <si>
    <t>ETCM_CompositeTerm = ETCM_SprTerm + ETCM_PropTerm + ETCM_INTTerm</t>
  </si>
  <si>
    <t>ETCM_UnlimitedDutyCycle = ETCM_CompositeTerm * C_ETCM_IGNRef / IGNVoltFilt</t>
  </si>
  <si>
    <t>ETCM_LimitedDutyCycle = ETCM_UnlimitedDutyCycle   constrained by following limits</t>
  </si>
  <si>
    <t>C_DC_ETCM_ClosingMax</t>
  </si>
  <si>
    <t>C_DC_ETCM_OpeningMax</t>
  </si>
  <si>
    <t>CT_ETCM_LTermOpenMax(IGNVoltFilt)</t>
  </si>
  <si>
    <t>CT_ETCM_LTermCloseMax(IGNVoltFilt)</t>
  </si>
  <si>
    <r>
      <rPr>
        <sz val="11"/>
        <color theme="1"/>
        <rFont val="Malgun Gothic"/>
        <charset val="134"/>
      </rPr>
      <t>EngSpdSAGovDelta = |</t>
    </r>
    <r>
      <rPr>
        <u/>
        <sz val="11"/>
        <color theme="1"/>
        <rFont val="Malgun Gothic"/>
        <charset val="134"/>
      </rPr>
      <t>EngineSpeed - EngSpdOldx|</t>
    </r>
    <r>
      <rPr>
        <sz val="11"/>
        <color theme="1"/>
        <rFont val="Malgun Gothic"/>
        <charset val="134"/>
      </rPr>
      <t xml:space="preserve">     (x =  C_EngSpdDeltaSAGovCalcNumber)</t>
    </r>
  </si>
  <si>
    <t>Closed Loop Ignition Timing Offset</t>
  </si>
  <si>
    <r>
      <rPr>
        <sz val="11"/>
        <color theme="1"/>
        <rFont val="Malgun Gothic"/>
        <charset val="134"/>
      </rPr>
      <t>SAGovPropTerm = - CT_SAGovPropHigh_EX(</t>
    </r>
    <r>
      <rPr>
        <u/>
        <sz val="11"/>
        <color theme="1"/>
        <rFont val="Malgun Gothic"/>
        <charset val="134"/>
      </rPr>
      <t>MAPExpAltCmpd</t>
    </r>
    <r>
      <rPr>
        <sz val="11"/>
        <color theme="1"/>
        <rFont val="Malgun Gothic"/>
        <charset val="134"/>
      </rPr>
      <t xml:space="preserve">,  </t>
    </r>
    <r>
      <rPr>
        <u/>
        <sz val="11"/>
        <color theme="1"/>
        <rFont val="Malgun Gothic"/>
        <charset val="134"/>
      </rPr>
      <t>IdlEngSpdError - C_SAGovPropDeadBand</t>
    </r>
    <r>
      <rPr>
        <sz val="11"/>
        <color theme="1"/>
        <rFont val="Malgun Gothic"/>
        <charset val="134"/>
      </rPr>
      <t>)    if IdlEngSpdHigh = 1</t>
    </r>
  </si>
  <si>
    <r>
      <rPr>
        <sz val="11"/>
        <color theme="1"/>
        <rFont val="Malgun Gothic"/>
        <charset val="134"/>
      </rPr>
      <t>SAGovPropTerm = CT_SAGovPropLow_EX(</t>
    </r>
    <r>
      <rPr>
        <u/>
        <sz val="11"/>
        <color theme="1"/>
        <rFont val="Malgun Gothic"/>
        <charset val="134"/>
      </rPr>
      <t>MAPExpAltCmpd</t>
    </r>
    <r>
      <rPr>
        <sz val="11"/>
        <color theme="1"/>
        <rFont val="Malgun Gothic"/>
        <charset val="134"/>
      </rPr>
      <t xml:space="preserve">,  </t>
    </r>
    <r>
      <rPr>
        <u/>
        <sz val="11"/>
        <color theme="1"/>
        <rFont val="Malgun Gothic"/>
        <charset val="134"/>
      </rPr>
      <t>IdlEngSpdError - C_SAGovPropDeadBand</t>
    </r>
    <r>
      <rPr>
        <sz val="11"/>
        <color theme="1"/>
        <rFont val="Malgun Gothic"/>
        <charset val="134"/>
      </rPr>
      <t>)    if IdlEngSpdHigh = 0</t>
    </r>
  </si>
  <si>
    <r>
      <rPr>
        <sz val="11"/>
        <color theme="1"/>
        <rFont val="Malgun Gothic"/>
        <charset val="134"/>
      </rPr>
      <t>SAGovDerivTerm = - CT_SAGovDerivHigh(</t>
    </r>
    <r>
      <rPr>
        <u/>
        <sz val="11"/>
        <color theme="1"/>
        <rFont val="Malgun Gothic"/>
        <charset val="134"/>
      </rPr>
      <t>EngSpdSAGovDelta</t>
    </r>
    <r>
      <rPr>
        <sz val="11"/>
        <color theme="1"/>
        <rFont val="Malgun Gothic"/>
        <charset val="134"/>
      </rPr>
      <t>)   if  (</t>
    </r>
    <r>
      <rPr>
        <u/>
        <sz val="11"/>
        <color theme="1"/>
        <rFont val="Malgun Gothic"/>
        <charset val="134"/>
      </rPr>
      <t xml:space="preserve">EngSpdState = 1)  AND (EngSpdSAGovDelta &gt; C_SAGovDerivUpDeltaDeadBand) AND (IdlEngSpdHigh = 1) AND (IdlEngSpdError &gt;= C_SAGovDerivHiDeadBand) </t>
    </r>
  </si>
  <si>
    <r>
      <rPr>
        <sz val="11"/>
        <color theme="1"/>
        <rFont val="Malgun Gothic"/>
        <charset val="134"/>
      </rPr>
      <t>SAGovDerivTerm = CT_SAGovDerivLow(</t>
    </r>
    <r>
      <rPr>
        <u/>
        <sz val="11"/>
        <color theme="1"/>
        <rFont val="Malgun Gothic"/>
        <charset val="134"/>
      </rPr>
      <t>EngSpdSAGovDelta</t>
    </r>
    <r>
      <rPr>
        <sz val="11"/>
        <color theme="1"/>
        <rFont val="Malgun Gothic"/>
        <charset val="134"/>
      </rPr>
      <t>)   if  (</t>
    </r>
    <r>
      <rPr>
        <u/>
        <sz val="11"/>
        <color theme="1"/>
        <rFont val="Malgun Gothic"/>
        <charset val="134"/>
      </rPr>
      <t>EngSpdState = 0)  AND (EngSpdSAGovDelta &gt; C_SAGovDerivDwnDeltaDeadBand) AND (IdlEngSpdHigh = 0) AND (IdlEngSpdError &gt;= C_SAGovDerivLoDeadBand)</t>
    </r>
  </si>
  <si>
    <t>State</t>
  </si>
  <si>
    <t xml:space="preserve">ramp speed </t>
  </si>
  <si>
    <t>once D deactivated,  SAGovDerivTerm gradually ramp to 0</t>
  </si>
  <si>
    <t>C_SAGovDerivRampDwnStep or C_SAGovDerivRampDwnStep per C_SAGovDerivRampInterval</t>
  </si>
  <si>
    <t>SAGovCompositeTerm = SAGovPropTerm  + SAGovDerivTerm</t>
  </si>
  <si>
    <t>SAGovernor = C_SAGovAngleCntrlRange * SAGovCompositeTerm</t>
  </si>
  <si>
    <t>Ignition Timing Calculation</t>
  </si>
  <si>
    <t>IDLECondMet = (TPS &lt; C_IdleEnableTPSThresh)  AND (EngineSpeed &lt; C_IdleEnableEngSpdThresh)    indicates low load</t>
  </si>
  <si>
    <t>SAMain = CT_SACrankMain(CoolTemp) + CT_SACrankBaroOffset(Baro)   if (SparkMode = 2_CRANK)</t>
  </si>
  <si>
    <r>
      <rPr>
        <sz val="11"/>
        <color theme="1"/>
        <rFont val="Malgun Gothic"/>
        <charset val="134"/>
      </rPr>
      <t xml:space="preserve">SAMain = </t>
    </r>
    <r>
      <rPr>
        <u/>
        <sz val="11"/>
        <color theme="1"/>
        <rFont val="Malgun Gothic"/>
        <charset val="134"/>
      </rPr>
      <t>CT_SAIdleMain(CoolTemp) + CT_SAIdleBattComp(IGNVolt) + CT_SAIdleRPMoffset(EngineSpeed)</t>
    </r>
    <r>
      <rPr>
        <sz val="11"/>
        <color theme="1"/>
        <rFont val="Malgun Gothic"/>
        <charset val="134"/>
      </rPr>
      <t xml:space="preserve"> +  CT_SAIdleDyn(</t>
    </r>
    <r>
      <rPr>
        <u/>
        <sz val="11"/>
        <color theme="1"/>
        <rFont val="Malgun Gothic"/>
        <charset val="134"/>
      </rPr>
      <t>IdlDsrdEngSpd - EngineSpeed</t>
    </r>
    <r>
      <rPr>
        <sz val="11"/>
        <color theme="1"/>
        <rFont val="Malgun Gothic"/>
        <charset val="134"/>
      </rPr>
      <t>)   if (SparkMode = 3_RUN)  AND (IDLECondMet = 1) AND after a delay time (C_SPRK_t_CtoIDLE_DelayTime or C_SPRK_t_RtoIDLE_DelayTime)</t>
    </r>
  </si>
  <si>
    <t>SAMain = CT_SparkAdvanceMain_XXX(EngineSpeed, MAPExpected) + CT_SAIntakeAirTempOfst(IntakeAirTemp, MAPExpected) + CT_SACoolTempOfst(CoolTemp, MAPExpected)    if (SparkMode = 3_RUN)  AND (IDLECondMet = 0)</t>
  </si>
  <si>
    <t>SAGlobal ramp to SAMain</t>
  </si>
  <si>
    <t>Crank -&gt; Run</t>
  </si>
  <si>
    <t xml:space="preserve">C_SACrankExitRampStep  per C_SACrankExitRampInterval </t>
  </si>
  <si>
    <t>Run</t>
  </si>
  <si>
    <t>C_SANormalRampUpStep or C_SANormalRampDownStep per 15.6ms</t>
  </si>
  <si>
    <t>SAGovMinLimit = CT_SAGovMinLimit_XXX(EngineSpeed, MAPExpected)</t>
  </si>
  <si>
    <t>SAGovMaxLimit = CT_SAGovMaxLimit_XXX(EngineSpeed, MAPExpected)</t>
  </si>
  <si>
    <r>
      <rPr>
        <sz val="11"/>
        <color theme="1"/>
        <rFont val="Malgun Gothic"/>
        <charset val="134"/>
      </rPr>
      <t xml:space="preserve">SAFinalCyl[x] = </t>
    </r>
    <r>
      <rPr>
        <u/>
        <sz val="11"/>
        <color theme="1"/>
        <rFont val="Malgun Gothic"/>
        <charset val="134"/>
      </rPr>
      <t xml:space="preserve">SAGlobal + </t>
    </r>
    <r>
      <rPr>
        <sz val="11"/>
        <color theme="1"/>
        <rFont val="Malgun Gothic"/>
        <charset val="134"/>
      </rPr>
      <t xml:space="preserve"> KNK_ATK[x] + SAGovernor + CT_SparkAdvanceCylxOffset2Main(EngineSpeed, MAPExpected)   x =1, 2, 3, 4.....</t>
    </r>
  </si>
  <si>
    <t>SAFinalDlvCyl[x] = SAFinalCyl[x] + C_TargetWheelErrorOfst    x =1, 2, 3, 4.....</t>
  </si>
  <si>
    <r>
      <rPr>
        <sz val="11"/>
        <color theme="1"/>
        <rFont val="Malgun Gothic"/>
        <charset val="134"/>
      </rPr>
      <t>max (</t>
    </r>
    <r>
      <rPr>
        <u/>
        <sz val="11"/>
        <color theme="1"/>
        <rFont val="Malgun Gothic"/>
        <charset val="134"/>
      </rPr>
      <t>SAGovMaxLimit</t>
    </r>
    <r>
      <rPr>
        <sz val="11"/>
        <color theme="1"/>
        <rFont val="Malgun Gothic"/>
        <charset val="134"/>
      </rPr>
      <t xml:space="preserve">,   </t>
    </r>
    <r>
      <rPr>
        <u/>
        <sz val="11"/>
        <color theme="1"/>
        <rFont val="Malgun Gothic"/>
        <charset val="134"/>
      </rPr>
      <t>SAGlobal +  KNK_ATK[x] + C_KNK_GOV_OFS_MAX</t>
    </r>
    <r>
      <rPr>
        <sz val="11"/>
        <color theme="1"/>
        <rFont val="Malgun Gothic"/>
        <charset val="134"/>
      </rPr>
      <t>)</t>
    </r>
  </si>
  <si>
    <t>SAGovMinLimit</t>
  </si>
  <si>
    <t>Ignition Dwell Time Calculation</t>
  </si>
  <si>
    <t>SparkDwell = C_SparkPowerOffDwell     if EngineState = 5_ShutDownDelay</t>
  </si>
  <si>
    <t>SparkDwell = CT_SparkDwellMain(EngineSpeed, IGNVolt) * CT_SparkDwellIntakeAirTempMult(IntakeAirTemp)     if Runtime &lt; C_SparkDwellIATMultRumTimeThrsh</t>
  </si>
  <si>
    <t>SparkDwell = CT_SparkDwellMain(EngineSpeed, IGNVolt)     if Runtime &gt; C_SparkDwellIATMultRumTimeThrsh</t>
  </si>
  <si>
    <t>BSTPHi2Dsr = BSTPActual &gt; BSTPDsrd</t>
  </si>
  <si>
    <t>BSTPError = |BSTPActual - BSTPDsrd|</t>
  </si>
  <si>
    <t>BSTPDsrd = CT_BSTPDsrd(EngineSpeed, DsrdThrFlow) * CT_BSTPDsrdIATCorr(IntakeAirTemp)</t>
  </si>
  <si>
    <t>Turbocharger Maximum Speed Line</t>
  </si>
  <si>
    <t>Surge Line</t>
  </si>
  <si>
    <r>
      <rPr>
        <sz val="11"/>
        <color theme="1"/>
        <rFont val="Malgun Gothic"/>
        <charset val="134"/>
      </rPr>
      <t>BSTPPropTerm = CT_BSTPPropHigh(</t>
    </r>
    <r>
      <rPr>
        <u/>
        <sz val="11"/>
        <color theme="1"/>
        <rFont val="Malgun Gothic"/>
        <charset val="134"/>
      </rPr>
      <t>BSTPError - C_BSTPPropDeadBand</t>
    </r>
    <r>
      <rPr>
        <sz val="11"/>
        <color theme="1"/>
        <rFont val="Malgun Gothic"/>
        <charset val="134"/>
      </rPr>
      <t>)    if (BSTPHi2Dsr = 1)</t>
    </r>
  </si>
  <si>
    <r>
      <rPr>
        <sz val="11"/>
        <color theme="1"/>
        <rFont val="Malgun Gothic"/>
        <charset val="134"/>
      </rPr>
      <t>BSTPPropTerm = CT_BSTPPropLow(</t>
    </r>
    <r>
      <rPr>
        <u/>
        <sz val="11"/>
        <color theme="1"/>
        <rFont val="Malgun Gothic"/>
        <charset val="134"/>
      </rPr>
      <t>BSTPError - C_BSTPPropDeadBand</t>
    </r>
    <r>
      <rPr>
        <sz val="11"/>
        <color theme="1"/>
        <rFont val="Malgun Gothic"/>
        <charset val="134"/>
      </rPr>
      <t>)    if (BSTPHi2Dsr = 0)</t>
    </r>
  </si>
  <si>
    <t>BSTPINTDelta = CT_BSTPIntGainHigh(BSTPError)    if (BSTPHi2Dsr = 1)</t>
  </si>
  <si>
    <t>BSTPINTTerm -= BSTPINTDelta     if (BSTPHi2Dsr = 1)</t>
  </si>
  <si>
    <t>BSTPINTDelta = CT_BSTPIntGainLow(BSTPError)      if (BSTPHi2Dsr = 0)</t>
  </si>
  <si>
    <t>BSTPINTTerm += BSTPINTDelta       if (BSTPHi2Dsr = 0)</t>
  </si>
  <si>
    <t>BSTPCLTerm = BSTPPropTerm + BSTPINTTerm</t>
  </si>
  <si>
    <t>BSTPOLCorr = CT_BSTP_OL_BaroCorr(Baro,AirFlowCyl2)</t>
  </si>
  <si>
    <t>BSTPOLBase = CT_BSTP_OL(BSTPDsrd, AirFlowCyl2)</t>
  </si>
  <si>
    <t>BSTPOLTerm = BSTPOLBase + BSTPOLCorr</t>
  </si>
  <si>
    <t>BSTPBstTotal = BSTPOLTerm + BSTPCLTerm</t>
  </si>
  <si>
    <t>BSTP_DC = BSTPBstTotal</t>
  </si>
  <si>
    <t>Monitor variables</t>
  </si>
  <si>
    <t>BSTPDsrd</t>
  </si>
  <si>
    <t>Desired boost pressure target in control loop.</t>
  </si>
  <si>
    <t>BSTPError</t>
  </si>
  <si>
    <t>Error between desired and actual boost pressure.</t>
  </si>
  <si>
    <t>BSTPHi2Dsr</t>
  </si>
  <si>
    <t>Flag for actual boost pressure higher than desired.</t>
  </si>
  <si>
    <t>BSTPPropTerm</t>
  </si>
  <si>
    <t>Proportional term in closed loop control.</t>
  </si>
  <si>
    <t>BSTPINTDelta</t>
  </si>
  <si>
    <t>Accumulated value for current cycle in integral calculation.</t>
  </si>
  <si>
    <t>BSTPINTTerm</t>
  </si>
  <si>
    <t>Integral term in closed loop control.</t>
  </si>
  <si>
    <t>BSTPCLTerm</t>
  </si>
  <si>
    <t>Closed loop term from proportional and integral control.</t>
  </si>
  <si>
    <t>BSTPOLTerm</t>
  </si>
  <si>
    <t>Open loop control term.</t>
  </si>
  <si>
    <t>BSTPBstTotal</t>
  </si>
  <si>
    <t>Total boost percentage (0% = no boost, 100% = full boost).</t>
  </si>
  <si>
    <t>BSTP_DC</t>
  </si>
  <si>
    <t>Waste gate actuator duty cycle (0% = fully closed, 100% = fully open).</t>
  </si>
  <si>
    <t>Calibration variables</t>
  </si>
  <si>
    <t>C_BSTP_CL_Enb</t>
  </si>
  <si>
    <t>Enable flag for waste gate closed loop control.</t>
  </si>
  <si>
    <t>C_BSTPIntDeadBand</t>
  </si>
  <si>
    <t>Integral dead band range where no action occurs.</t>
  </si>
  <si>
    <t>C_BSTPPropDeadBand</t>
  </si>
  <si>
    <t>Proportional dead band range where no adjustment occurs.</t>
  </si>
  <si>
    <t>CT_BSTPPropHigh</t>
  </si>
  <si>
    <t>Lookup table used when actual pressure is higher than desired pressure.</t>
  </si>
  <si>
    <t>CT_BSTPPropLow</t>
  </si>
  <si>
    <t>Lookup table used when actual pressure is lower than desired pressure.</t>
  </si>
  <si>
    <t>CT_BSTPIntGainHigh</t>
  </si>
  <si>
    <t>Lookup table used when actual pressure is higher than desired pressure (for integral gain).</t>
  </si>
  <si>
    <t>CT_BSTPIntGainLow</t>
  </si>
  <si>
    <t>Lookup table used when actual pressure is lower than desired pressure (for integral gain).</t>
  </si>
  <si>
    <t>CT_BSTPDsrd</t>
  </si>
  <si>
    <t>Desired boost pressure target.</t>
  </si>
  <si>
    <t>CT_BSTPDsrdIATCorr</t>
  </si>
  <si>
    <t>Correction factor for desired boost pressure based on intake air temperature.</t>
  </si>
  <si>
    <t>CT_BSTP_OL</t>
  </si>
  <si>
    <t>Open-loop control lookup table with inverse logic to the waste gate duty cycle.</t>
  </si>
  <si>
    <t>C_BSTP_PWM_Freq</t>
  </si>
  <si>
    <t>PWM frequency for waste gate actuator control.</t>
  </si>
  <si>
    <t>Calibration Steps</t>
  </si>
  <si>
    <t>Set C_BSTP_CL_Enb to 0</t>
  </si>
  <si>
    <t>Apply a load at a AirFlowCyl2 column, modify the entire column value from 0 to 100, map relationship BSTPBstTotal vs BSTPActual</t>
  </si>
  <si>
    <t>Fill BSTPBstTotal values in table at corresponding BSTPDsrd row</t>
  </si>
  <si>
    <t>Repeat the above process with different loads to finish all rows</t>
  </si>
  <si>
    <t>Knock Initialization</t>
  </si>
  <si>
    <t>Crank to Stall</t>
  </si>
  <si>
    <t>KNK_MAD[x] = C_KNK_MAD_INIT;    x = 1 or 2</t>
  </si>
  <si>
    <t>KNK_EGY_CH[x] = 0;    x = 1 or 2</t>
  </si>
  <si>
    <t>KNK_AVG[x] = C_KNK_AVG_INIT;   x = 1 to 4</t>
  </si>
  <si>
    <t>KNK_EGY_CYL[x] = 0;   x = 1 to 4</t>
  </si>
  <si>
    <t>KNK_RECV[x] = 0;   x = 1 to 4</t>
  </si>
  <si>
    <t>Knock Signal Sampling Window Start and Duration</t>
  </si>
  <si>
    <t>KNK_WB = CT_KNK_WB_XX (EngineSpeed, MAPExpected) ;   XX = NG or LPG</t>
  </si>
  <si>
    <t>KNK_WD = CT_KNK_WD_XX (EngineSpeed, MAPExpected) ;   XX = NG or LPG</t>
  </si>
  <si>
    <t xml:space="preserve">KNK_CMD_GAIN = CT_KNK_GAIN (EngineSpeed, MAPExpected) </t>
  </si>
  <si>
    <t xml:space="preserve">KNK_CMD_FIL = CT_KNK_FIL (EngineSpeed, MAPExpected) </t>
  </si>
  <si>
    <t xml:space="preserve">KNK_CMD_INT = CT_KNK_INT (EngineSpeed, MAPExpected) </t>
  </si>
  <si>
    <t>Knock Transient Sate Determination</t>
  </si>
  <si>
    <t>KNK_RPM_FIL = ApplyFILT_1stOrderLag_usp(KNK_RPM_FIL, EngineSpeed, C_KNK_TRA_RPM_COEF);</t>
  </si>
  <si>
    <t>KNK_RPM_DLT = |EngineSpeed - KNK_RPM_FIL|</t>
  </si>
  <si>
    <t>KNK_TRA_RPM_INC_ACT = (KNK_RPM_DLT &gt; C_KNK_TRA_RPM_INC_THD) AND (EngineSpeed &gt; KNK_RPM_FIL)</t>
  </si>
  <si>
    <t>KNK_TRA_RPM_DEC_ACT = (KNK_RPM_DLT &gt; C_KNK_TRA_RPM_DEC_THD) AND (EngineSpeed &lt; KNK_RPM_FIL)</t>
  </si>
  <si>
    <t>KNK_TPS_FIL = ApplyFILT_1stOrderLag_usp(KNK_TPS_FIL, TPS, C_KNK_TRA_TPS_COEF);</t>
  </si>
  <si>
    <t>KNK_TPS_DLT = |TPS - KNK_TPS_FIL|</t>
  </si>
  <si>
    <t>KNK_TRA_TPS_INC_ACT = (KNK_TPS_DLT &gt; C_KNK_TRA_TPS_INC_THD) AND (TPS &gt; KNK_TPS_FIL)</t>
  </si>
  <si>
    <t>KNK_TRA_TPS_DEC_ACT = (KNK_TPS_DLT &gt; C_KNK_TRA_TPS_DEC_THD) AND (TPS &lt; KNK_TPS_FIL)</t>
  </si>
  <si>
    <t>KNK_MAP_FIL = ApplyFILT_1stOrderLag_usp(KNK_MAP_FIL, MAPAtual, C_KNK_TRA_MAP_COEF);</t>
  </si>
  <si>
    <t>KNK_MAP_DLT = |MAPAtual - KNK_MAP_FIL|</t>
  </si>
  <si>
    <t>KNK_TRA_MAP_INC_ACT = (KNK_MAP_DLT &gt; C_KNK_TRA_MAP_INC_THD) AND (MAPAtual &gt; KNK_MAP_FIL)</t>
  </si>
  <si>
    <t>KNK_TRA_MAP_DEC_ACT = (KNK_MAP_DLT &gt; C_KNK_TRA_MAP_DEC_THD) AND (MAPAtual &lt; KNK_MAP_FIL)</t>
  </si>
  <si>
    <t>31.25ms</t>
  </si>
  <si>
    <t>Knock Control Enable</t>
  </si>
  <si>
    <t>KNK_KNA = 1 if all of following conditions are met</t>
  </si>
  <si>
    <t>C_KNK_ENA = 1</t>
  </si>
  <si>
    <t>IGNState = IGN_ON</t>
  </si>
  <si>
    <t>EngineSpeed &gt; C_KNK_RPM_MIN</t>
  </si>
  <si>
    <t>RunTime &gt; C_KNK_RUN_THD</t>
  </si>
  <si>
    <t>CoolTemp &gt; C_KNK_TCO_MIN</t>
  </si>
  <si>
    <t>MAPExpected &gt; C_KNK_MAP_MIN</t>
  </si>
  <si>
    <t>KNK_ERR_REC_CTR = 0</t>
  </si>
  <si>
    <t>Knock Slow Cell Determination</t>
  </si>
  <si>
    <t>KNK_SL_ROW = CA_EngSpd4Step1 (KNK_RPM_FIL)</t>
  </si>
  <si>
    <t>C_KNK_SL_ROW_RPM_HYST</t>
  </si>
  <si>
    <t>KNK_SL_COL = CA_MAP7Step1 (KNK_MAP_FIL)</t>
  </si>
  <si>
    <t>C_KNK_SL_COL_MAP_HYST</t>
  </si>
  <si>
    <t>KNK_SL_CEL_UPT = KNK_SL_ROW Changed or KNK_SL_COL Changed</t>
  </si>
  <si>
    <t>Knock Average Intensity Calculation</t>
  </si>
  <si>
    <t>KNK_AVG_COEF[x] = C_KNK_AVG_SS_COEF * C_KNK_AVG_KNK_COEF_MUL  if KNK_RL_ACT[x] = 1</t>
  </si>
  <si>
    <t>KNK_AVG_COEF[x] = C_KNK_AVG_TRA_INC_COEF  if KNK_TRA_RPM_INC_ACT = 1 or KNK_TRA_TPS_INC_ACT = 1</t>
  </si>
  <si>
    <t>KNK_AVG_COEF[x] = C_KNK_AVG_TRA_DEC_COEF  if KNK_TRA_RPM_DEC_ACT = 1 or KNK_TRA_TPS_DEC_ACT = 1</t>
  </si>
  <si>
    <t>KNK_AVG[x] = ApplyFILT_1stOrderLag_usp(KNK_AVG[x], KNK_EGY_CYL[x], KNK_AVG_COEF[x]);   x = 1 to 4</t>
  </si>
  <si>
    <t>C_KNK_AVG_MIN</t>
  </si>
  <si>
    <t>Knock Mean Absolute Deviation Calculation</t>
  </si>
  <si>
    <t xml:space="preserve">KNK_MAD_MAX =  CT_KNK_MAD_MIN(EngineSpeed, MAPExpected) </t>
  </si>
  <si>
    <t xml:space="preserve">KNK_MAD_MIN =  CT_KNK_MAD_MIN(EngineSpeed, MAPExpected) </t>
  </si>
  <si>
    <t xml:space="preserve">KNK_MAD[CH] = ApplyFILT_1stOrderLag_usp(KNK_MAD[CH], KNK_AVG[x] - KNK_EGY_CYL[x], C_KNK_MAD_COEF);   if KNK_EGY_CYL[x] &lt; KNK_AVG[xl]  ; CH = 1 or 2,  x = 1 to 4    </t>
  </si>
  <si>
    <t>CT_KNK_CYL2CH</t>
  </si>
  <si>
    <t>Knock Mean Absolute Deviation Multiplier Calculation</t>
  </si>
  <si>
    <t>KNK_TRA_MUL[x] = C_KNK_TRA_RPM_MUL_OFS   if KNK_TRA_RPM_INC_ACT = 1</t>
  </si>
  <si>
    <t>KNK_TRA_MUL[x] = C_KNK_TRA_LOD_MUL_OFS   if KNK_TRA_TPS_INC_ACT = 1</t>
  </si>
  <si>
    <t>KNK_BS_MUL[x] = CT_KNK_MUL_CYL[x] (EngineSpeed, MAPExpected);   x = 1 to 4</t>
  </si>
  <si>
    <t>KNK_MUL[x] = KNK_BS_MUL[x] + KNK_TRA_MUL[x];   x = 1 to 4</t>
  </si>
  <si>
    <t>Knock Threshold Calculation</t>
  </si>
  <si>
    <t xml:space="preserve">KNK_THD[x] = KNK_AVG[x] + KNK_MAD[CH] * KNK_MUL[x];   CH = 1 or 2,  x = 1 to 4    </t>
  </si>
  <si>
    <t>Knock Events determination</t>
  </si>
  <si>
    <t xml:space="preserve">KNK_FK_ACT[x] = KNK_EGY_CYL[x] &gt; KNK_THD[x];  x = 1 to 4    </t>
  </si>
  <si>
    <t>KNK_FK_CTR[x] += 1  if (KNK_KNA = 1) AND (KNK_FK_ACT[x] = 1)</t>
  </si>
  <si>
    <t>KNK_SKP_CTR[x] += C_KNK_SKP_CTR_INC;  if (KNK_KNA = 1) AND (KNK_FK_ACT[x] = 1)</t>
  </si>
  <si>
    <t>maximum is limited by C_KNK_SKP_CTR_MAX</t>
  </si>
  <si>
    <t>KNK_SKP_CTR[x] -= C_KNK_SKP_CTR_DEC;  if (KNK_KNA = 0) OR (KNK_FK_ACT[x] = 0)</t>
  </si>
  <si>
    <t>KNK_RL_ACT[x] = KNK_SKP_CTR[x] &gt; C_KNK_SKP_CTR_THD;  if (KNK_KNA = 1) AND (KNK_FK_ACT[x] = 1)</t>
  </si>
  <si>
    <t>KNK_RL_CTR[x] += 1  if (KNK_RL_ACT[x] = 1)</t>
  </si>
  <si>
    <t>Knock Retard Angle Calculation</t>
  </si>
  <si>
    <t>KNK_SL_RTD_MAX = CT_KNK_SL_RTD_MAX[KNK_SL_COL][KNK_SL_ROW];</t>
  </si>
  <si>
    <t>KNK_FS_RTD[x] += C_KNK_FS_RTD_STEP  if (KNK_RL_ACT[x] = 1)</t>
  </si>
  <si>
    <t>maximum is limited by C_KNK_FS_RTD_MAX</t>
  </si>
  <si>
    <t>KNK_FS_RTD[x] -= C_KNK_FS_REC_STEP  if (KNK_FS_REC_CTR = 0)  AND (KNK_FS_RTD[x] &lt; C_KNK_FS_ACC_REC_THD)</t>
  </si>
  <si>
    <t>KNK_FS_RTD[x] -= C_KNK_FS_ACC_REC_STEP  if (KNK_FS_REC_CTR = 0)  AND (KNK_FS_RTD[x] &gt; C_KNK_FS_ACC_REC_THD)</t>
  </si>
  <si>
    <t>KNK_FS_REC_CTR[x] = C_KNK_FS_REC_PRD; if (KNK_FS_REC_CTR = 0) AND (KNK_FS_RTD[x] &gt; 0)</t>
  </si>
  <si>
    <t>get slow retard value from array</t>
  </si>
  <si>
    <t>KNK_SL_RTD[x] = KNK_SL_CEL_XX[x][KNK_SL_COL][KNK_SL_ROW];   XX = NG or LPG;   x = 1 to 4;</t>
  </si>
  <si>
    <t>KNK_SL_CEL_XX[x][KNK_SL_COL][KNK_SL_ROW] in the INCA interface is a 2D array KNK_SL_CEL_XX[COL][ROW]</t>
  </si>
  <si>
    <t>For x = 1: COL ranges from 0 to 6</t>
  </si>
  <si>
    <t>For x = 2: COL ranges from 7 to 13</t>
  </si>
  <si>
    <t>For x = 3: COL ranges from 14 to 20</t>
  </si>
  <si>
    <t>For x = 4: COL ranges from 21 to 27</t>
  </si>
  <si>
    <t>KNK_SL_RTD[x] += C_KNK_SL_RTD_STEP  if (KNK_RL_ACT[x] = 1)</t>
  </si>
  <si>
    <t>maximum is limited by KNK_SL_RTD_MAX</t>
  </si>
  <si>
    <t>KNK_SL_RTD[x] -= C_KNK_SL_REC_STEP  if (KNK_SL_REC_CTR = 0)</t>
  </si>
  <si>
    <t>KNK_SL_REC_CTR[x] = C_KNK_SL_REC_PRD; if (KNK_SL_REC_CTR = 0) AND (KNK_SL_RTD[x] &gt; 0)</t>
  </si>
  <si>
    <t>store retard value to array</t>
  </si>
  <si>
    <t>KNK_SL_CEL_XX[x][KNK_SL_COL][KNK_SL_ROW] = KNK_SL_RTD[x];   XX = NG or LPG;   x = 1 to 4;</t>
  </si>
  <si>
    <t>KNK_RTD[x] = KNK_FS_RTD[x] + KNK_SL_RTD[x]</t>
  </si>
  <si>
    <t>Knock Attack Angle Calculation   i.e   Final Knock Angle offset</t>
  </si>
  <si>
    <t>KNK_ATK[x] = KNK_SL_RTD_MAX - KNK_RTD[x];   if (KNK_KNA = 1)</t>
  </si>
  <si>
    <t>KNK_ATK[x] = 0;   if (KNK_KNA = 0)</t>
  </si>
  <si>
    <t>Fill values into Green Cells</t>
  </si>
  <si>
    <t>DBA-005</t>
  </si>
  <si>
    <t>Ruixing fuel pressure sensor</t>
  </si>
  <si>
    <t>(volts)</t>
  </si>
  <si>
    <t>%</t>
  </si>
  <si>
    <t>kPa</t>
  </si>
  <si>
    <t>Slope</t>
  </si>
  <si>
    <t>Intercept</t>
  </si>
  <si>
    <t>FuelPressureRelative</t>
  </si>
  <si>
    <t>C_FPSignalConvSlope</t>
  </si>
  <si>
    <t>C_FPSignalConvIntercept</t>
  </si>
  <si>
    <t>Manifold pressure</t>
  </si>
  <si>
    <t>C_MAPSignalConvSlope</t>
  </si>
  <si>
    <t>C_MAPSignalConvIntercept</t>
  </si>
  <si>
    <t>Boost pressure</t>
  </si>
  <si>
    <t>BSTPActual</t>
  </si>
  <si>
    <t>C_BSTPSignalConvSlope</t>
  </si>
  <si>
    <t>C_BSTPSignalConvIntercept</t>
  </si>
  <si>
    <t>Oil pressure sensor</t>
  </si>
  <si>
    <t>OilPres</t>
  </si>
  <si>
    <t>C_OPSignalConvSlope</t>
  </si>
  <si>
    <t>C_OPSignalConvIntercept</t>
  </si>
  <si>
    <t>Throttle body</t>
  </si>
  <si>
    <t>TPS %</t>
  </si>
  <si>
    <t>ZeroInit</t>
  </si>
  <si>
    <t>C_FCVPSSlope</t>
  </si>
  <si>
    <t>FC</t>
  </si>
  <si>
    <t>C_FCVPSZeroInitial</t>
  </si>
  <si>
    <t>WOT</t>
  </si>
  <si>
    <t>TPS</t>
  </si>
  <si>
    <t>C_TPSSlope</t>
  </si>
  <si>
    <t>C_TPSZeroInitialDefault</t>
  </si>
  <si>
    <t>Air temperature</t>
  </si>
  <si>
    <t>CT_IntakeAirTemp</t>
  </si>
  <si>
    <t>Temp°C</t>
  </si>
  <si>
    <t>° F</t>
  </si>
  <si>
    <t>Ohms</t>
  </si>
  <si>
    <t>volts%</t>
  </si>
  <si>
    <t xml:space="preserve">Need to be given more Temp vs volts% </t>
  </si>
  <si>
    <t>Coolant temp</t>
  </si>
  <si>
    <t>CT_CoolantTemp</t>
  </si>
  <si>
    <t>°F</t>
  </si>
  <si>
    <t>ISO 15031-5</t>
  </si>
  <si>
    <t>J1939 DTC</t>
  </si>
  <si>
    <t>Customer</t>
  </si>
  <si>
    <t>Fault Description</t>
  </si>
  <si>
    <t>PCode</t>
  </si>
  <si>
    <t>SPN</t>
  </si>
  <si>
    <t>FMI</t>
  </si>
  <si>
    <t>DTC     ON/OFF</t>
  </si>
  <si>
    <t>Monitor Variables</t>
  </si>
  <si>
    <t>Calibration Variables</t>
  </si>
  <si>
    <t>logic relations</t>
  </si>
  <si>
    <t>Count Rate</t>
  </si>
  <si>
    <t>ECU response</t>
  </si>
  <si>
    <r>
      <rPr>
        <sz val="10"/>
        <rFont val="宋体"/>
        <charset val="134"/>
      </rPr>
      <t>前氧传</t>
    </r>
    <r>
      <rPr>
        <sz val="10"/>
        <rFont val="Malgun Gothic"/>
        <charset val="134"/>
      </rPr>
      <t>感器1短接低</t>
    </r>
  </si>
  <si>
    <t>Rehlko</t>
  </si>
  <si>
    <t xml:space="preserve">O2 Sensor 1 Circuit Low </t>
  </si>
  <si>
    <t>0x0131</t>
  </si>
  <si>
    <t>GetDiagO21ShortLoFMIType()</t>
  </si>
  <si>
    <t>GetDiagO21ShortLoLightType()</t>
  </si>
  <si>
    <t>CeDIAG_O2_1_ShortLo</t>
  </si>
  <si>
    <t>D_O21ShortEnb</t>
  </si>
  <si>
    <t>O2_1_ShrtDiagEnb
O2_1_SLFailMet
O2_1_SHFailMet
O2_1_SHFailCount
O2_1_SLFailCount
O2_1_ShrtPassCount</t>
  </si>
  <si>
    <t>D_O21ShortDiagSingalFiltCoef
D_O21ShortDiagIGNVoltThrsh
D_O21ShortDiagCoolTempThrsh
D_O21ShortDiagEnableDelay
D_O21ShortRangeThreshLo
D_O21ShortRangeThreshHi
D_O21ShortLowFailTimeThrsh
D_O21ShortHighFailTimeThrsh
D_O21ShortDiagPassTimeThrsh
D_O21ShortEnb
D_O21ShortLoLightType
D_O21ShortHiLightType
D_O21ShortLoFMIType
D_O21ShortHiFMIType</t>
  </si>
  <si>
    <t>O2_1_ShrtDiagEnb = D_O21ShortEnb AND 
                  (IGNVolt &gt; D_O21ShortDiagIGNVoltThrsh) AND 
                  (Runtime &gt; D_O21ShortDiagEnableDelay) AND 
                  (CoolTemp &gt; D_O21ShortDiagCoolTempThrsh) AND 
                  (FuelCLRstCyl1 == 0) AND 
                  (FuelCutOff == 0) AND 
                  (PowerEnrich == 0)
O2_1_SHFailMet = O2_1_ShrtDiagEnb AND (O2_1_FilteredValue &gt; D_O21ShortRangeThreshHi)
O2_1_SHTestFail = O2_1_SHFailMet AND (O2_1_SHFailCount &gt; D_O21ShortHighFailTimeThrsh)
O2_1_SLFailMet = O2_1_ShrtDiagEnb AND (O2_1_FilteredValue &lt; D_O21ShortRangeThreshLo)
O2_1_SLTestFail = O2_1_SLFailMet AND (O2_1_SLFailCount &gt; D_O21ShortLowFailTimeThrsh)</t>
  </si>
  <si>
    <t>125ms</t>
  </si>
  <si>
    <t>Fuel Closed loop disabled</t>
  </si>
  <si>
    <r>
      <rPr>
        <sz val="10"/>
        <rFont val="宋体"/>
        <charset val="134"/>
      </rPr>
      <t>前氧传</t>
    </r>
    <r>
      <rPr>
        <sz val="10"/>
        <rFont val="Malgun Gothic"/>
        <charset val="134"/>
      </rPr>
      <t>感器1短接高</t>
    </r>
  </si>
  <si>
    <t>O2 Sensor 1 Circuit High</t>
  </si>
  <si>
    <t>0x0132</t>
  </si>
  <si>
    <t>GetDiagO21ShortHiFMIType()</t>
  </si>
  <si>
    <t>GetDiagO21ShortHiLightType()</t>
  </si>
  <si>
    <t>CeDIAG_O2_1_ShortHi</t>
  </si>
  <si>
    <r>
      <rPr>
        <sz val="10"/>
        <rFont val="宋体"/>
        <charset val="134"/>
      </rPr>
      <t>前氧传</t>
    </r>
    <r>
      <rPr>
        <sz val="10"/>
        <rFont val="Malgun Gothic"/>
        <charset val="134"/>
      </rPr>
      <t>感器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短接低</t>
    </r>
  </si>
  <si>
    <t xml:space="preserve">O2 Sensor 2 Circuit Low </t>
  </si>
  <si>
    <t>0x0151</t>
  </si>
  <si>
    <t>GetDiagO22ShortLoFMIType()</t>
  </si>
  <si>
    <t>GetDiagO22ShortLoLightType()</t>
  </si>
  <si>
    <t>CeDIAG_O2_2_ShortLo</t>
  </si>
  <si>
    <t>D_O22ShortEnb</t>
  </si>
  <si>
    <t>O2_2_ShrtDiagEnb
O2_2_SLFailMet
O2_2_SHFailMet
O2_2_SHFailCount
O2_2_SLFailCount
O2_2_ShrtPassCount</t>
  </si>
  <si>
    <t>D_O22ShortDiagSingalFiltCoef
D_O22ShortDiagIGNVoltThrsh
D_O22ShortDiagCoolTempThrsh
D_O22ShortDiagEnableDelay
D_O22ShortRangeThreshLo
D_O22ShortRangeThreshHi
D_O22ShortLowFailTimeThrsh
D_O22ShortHighFailTimeThrsh
D_O22ShortDiagPassTimeThrsh
D_O22ShortEnb
D_O22ShortLoLightType
D_O22ShortHiLightType
D_O22ShortLoFMIType
D_O22ShortHiFMIType</t>
  </si>
  <si>
    <r>
      <rPr>
        <sz val="10"/>
        <rFont val="宋体"/>
        <charset val="134"/>
      </rPr>
      <t>前氧传</t>
    </r>
    <r>
      <rPr>
        <sz val="10"/>
        <rFont val="Malgun Gothic"/>
        <charset val="134"/>
      </rPr>
      <t>感器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短接高</t>
    </r>
  </si>
  <si>
    <t>O2 Sensor 2 Circuit High</t>
  </si>
  <si>
    <t>0x0152</t>
  </si>
  <si>
    <t>GetDiagO22ShortHiFMIType()</t>
  </si>
  <si>
    <t>GetDiagO22ShortHiLightType()</t>
  </si>
  <si>
    <t>CeDIAG_O2_2_ShortHi</t>
  </si>
  <si>
    <r>
      <rPr>
        <sz val="10"/>
        <rFont val="宋体"/>
        <charset val="134"/>
      </rPr>
      <t>前氧</t>
    </r>
    <r>
      <rPr>
        <sz val="10"/>
        <rFont val="Malgun Gothic"/>
        <charset val="134"/>
      </rPr>
      <t>加</t>
    </r>
    <r>
      <rPr>
        <sz val="10"/>
        <rFont val="宋体"/>
        <charset val="134"/>
      </rPr>
      <t>热</t>
    </r>
    <r>
      <rPr>
        <sz val="10"/>
        <rFont val="Malgun Gothic"/>
        <charset val="134"/>
      </rPr>
      <t>1短接低</t>
    </r>
  </si>
  <si>
    <t>O2 Sensor 1 Heater Circuit Low</t>
  </si>
  <si>
    <t>0x0031</t>
  </si>
  <si>
    <t>GetDiagO2HeaterShortLoFMIType()</t>
  </si>
  <si>
    <t>GetDiagO2HeaterShortLoLightType()</t>
  </si>
  <si>
    <t>CeDIAG_O2H_1_ShortLo</t>
  </si>
  <si>
    <t>D_O2HeaterShortEnb</t>
  </si>
  <si>
    <t>O2HtDiagEnb
O2HtSLTestComp
O2HtSHTestComp
O2HtSLTestFail
O2HtSHTestFail
O2HtSLFailMet
O2HtSHFailMet
O2HtSLFailCount
O2HtSHFailCount
O2HtSLPassCount
O2HtSHPassCount</t>
  </si>
  <si>
    <t>D_O2HeaterShortEnb
D_O2HeaterShortFailThresh
D_O2HeaterShortPassThresh
D_O2HeaterShortLoLightType
D_O2HeaterShortHiLightType
D_O2HeaterShortLoFMIType
D_O2HeaterShortHiFMIType</t>
  </si>
  <si>
    <t>O2HtDiagEnb = OutDiagComEnbKeyOn
O2HtSLFailMet = (Short Circuit to Ground Detected)
O2HtSHFailMet = (Short Circuit to Battery Detected)</t>
  </si>
  <si>
    <r>
      <rPr>
        <sz val="10"/>
        <rFont val="宋体"/>
        <charset val="134"/>
      </rPr>
      <t>前氧</t>
    </r>
    <r>
      <rPr>
        <sz val="10"/>
        <rFont val="Malgun Gothic"/>
        <charset val="134"/>
      </rPr>
      <t>加</t>
    </r>
    <r>
      <rPr>
        <sz val="10"/>
        <rFont val="宋体"/>
        <charset val="134"/>
      </rPr>
      <t>热</t>
    </r>
    <r>
      <rPr>
        <sz val="10"/>
        <rFont val="Malgun Gothic"/>
        <charset val="134"/>
      </rPr>
      <t>1短接高</t>
    </r>
  </si>
  <si>
    <t>O2 Sensor 1 Heater Circuit High</t>
  </si>
  <si>
    <t>0x0032</t>
  </si>
  <si>
    <t>GetDiagO2HeaterShortHiFMIType()</t>
  </si>
  <si>
    <t>GetDiagO2HeaterShortHiLightType()</t>
  </si>
  <si>
    <t>CeDIAG_O2H_1_ShortHi</t>
  </si>
  <si>
    <r>
      <rPr>
        <sz val="10"/>
        <rFont val="宋体"/>
        <charset val="134"/>
      </rPr>
      <t>后氧传</t>
    </r>
    <r>
      <rPr>
        <sz val="10"/>
        <rFont val="Malgun Gothic"/>
        <charset val="134"/>
      </rPr>
      <t>感器</t>
    </r>
    <r>
      <rPr>
        <sz val="10"/>
        <rFont val="宋体"/>
        <charset val="134"/>
      </rPr>
      <t>1</t>
    </r>
    <r>
      <rPr>
        <sz val="10"/>
        <rFont val="Malgun Gothic"/>
        <charset val="134"/>
      </rPr>
      <t>短接低</t>
    </r>
  </si>
  <si>
    <t xml:space="preserve">Rear O2 Sensor 1 Circuit Low </t>
  </si>
  <si>
    <t>0x0137</t>
  </si>
  <si>
    <t>GetDiagRO21ShortLoFMIType()</t>
  </si>
  <si>
    <t>GetDiagRO21ShortLoLightType()</t>
  </si>
  <si>
    <t>CeDIAG_RO2_1_ShortLo</t>
  </si>
  <si>
    <t>D_RO21ShortEnb</t>
  </si>
  <si>
    <t>RO2_1_ShrtDiagEnb
RO2_1_SLFailMet
RO2_1_SHFailMet
RO2_1_SHFailCount
RO2_1_SLFailCount
RO2_1_ShrtPassCount</t>
  </si>
  <si>
    <t>D_RO21ShortDiagSingalFiltCoef
D_RO21ShortDiagIGNVoltThrsh
D_RO21ShortDiagCoolTempThrsh
D_RO21ShortDiagEnableDelay
D_RO21ShortRangeThreshLo
D_RO21ShortRangeThreshHi
D_RO21ShortLowFailTimeThrsh
D_RO21ShortHighFailTimeThrsh
D_RO21ShortDiagPassTimeThrsh
D_RO21ShortEnb
D_RO21ShortLoLightType
D_RO21ShortHiLightType
D_RO21ShortLoFMIType
D_RO21ShortHiFMIType</t>
  </si>
  <si>
    <t>RO2_1_ShrtDiagEnb = D_RO21ShortEnb AND 
                  (IGNVolt &gt; D_RO21ShortDiagIGNVoltThrsh) AND 
                  (Runtime &gt; D_RO21ShortDiagEnableDelay) AND 
                  (CoolTemp &gt; D_RO21ShortDiagCoolTempThrsh) AND 
                  (FuelCLRstCyl1 == 0) AND 
                  (FuelCutOff == 0) AND 
                  (PowerEnrich == 0)
RO2_1_SHFailMet = RO2_1_ShrtDiagEnb AND (RO2_1_FilteredValue &gt; D_RO21ShortRangeThreshHi)
RO2_1_SHTestFail = RO2_1_SHFailMet AND (RO2_1_SHFailCount &gt; D_RO21ShortHighFailTimeThrsh)
RO2_1_SLFailMet = RO2_1_ShrtDiagEnb AND (RO2_1_FilteredValue &lt; D_RO21ShortRangeThreshLo)
RO2_1_SLTestFail = RO2_1_SLFailMet AND (RO2_1_SLFailCount &gt; D_RO21ShortLowFailTimeThrsh)</t>
  </si>
  <si>
    <t>No action currently</t>
  </si>
  <si>
    <r>
      <rPr>
        <sz val="10"/>
        <rFont val="宋体"/>
        <charset val="134"/>
      </rPr>
      <t>后氧传</t>
    </r>
    <r>
      <rPr>
        <sz val="10"/>
        <rFont val="Malgun Gothic"/>
        <charset val="134"/>
      </rPr>
      <t>感器</t>
    </r>
    <r>
      <rPr>
        <sz val="10"/>
        <rFont val="宋体"/>
        <charset val="134"/>
      </rPr>
      <t>1</t>
    </r>
    <r>
      <rPr>
        <sz val="10"/>
        <rFont val="Malgun Gothic"/>
        <charset val="134"/>
      </rPr>
      <t>短接高</t>
    </r>
  </si>
  <si>
    <t>Rear O2 Sensor 1 Circuit High</t>
  </si>
  <si>
    <t>0x0138</t>
  </si>
  <si>
    <t>GetDiagRO21ShortHiFMIType()</t>
  </si>
  <si>
    <t>GetDiagRO21ShortHiLightType()</t>
  </si>
  <si>
    <t>CeDIAG_RO2_1_ShortHi</t>
  </si>
  <si>
    <r>
      <rPr>
        <sz val="10"/>
        <rFont val="宋体"/>
        <charset val="134"/>
      </rPr>
      <t>后氧</t>
    </r>
    <r>
      <rPr>
        <sz val="10"/>
        <rFont val="Malgun Gothic"/>
        <charset val="134"/>
      </rPr>
      <t>加</t>
    </r>
    <r>
      <rPr>
        <sz val="10"/>
        <rFont val="宋体"/>
        <charset val="134"/>
      </rPr>
      <t>热1</t>
    </r>
    <r>
      <rPr>
        <sz val="10"/>
        <rFont val="Malgun Gothic"/>
        <charset val="134"/>
      </rPr>
      <t>短接到低</t>
    </r>
  </si>
  <si>
    <t>Rear O2 Sensor Heater 1 Circuit Low</t>
  </si>
  <si>
    <t>0x0037</t>
  </si>
  <si>
    <t>GetDiagRO2Heater1ShortLoFMIType()</t>
  </si>
  <si>
    <t>GetDiagRO2Heater1ShortLoLightType()</t>
  </si>
  <si>
    <t>CeDIAG_RO2H_1_ShortLo</t>
  </si>
  <si>
    <t>D_RO2Heater1ShortEnb</t>
  </si>
  <si>
    <t>RO2Ht1DiagEnb
RO2Ht1SLTestComp
RO2Ht1SHTestComp
RO2Ht1SLTestFail
RO2Ht1SHTestFail
RO2Ht1SLFailMet
RO2Ht1SHFailMet
RO2Ht1SLFailCount
RO2Ht1SHFailCount
RO2Ht1SLPassCount
RO2Ht1SHPassCount</t>
  </si>
  <si>
    <t>D_RO2Heater1ShortEnb
D_RO2Heater1ShortFailThresh
D_RO2Heater1ShortPassThresh
D_RO2Heater1ShortLoLightType
D_RO2Heater1ShortHiLightType
D_RO2Heater1ShortLoFMIType
D_RO2Heater1ShortHiFMIType</t>
  </si>
  <si>
    <t>No action</t>
  </si>
  <si>
    <r>
      <rPr>
        <sz val="10"/>
        <rFont val="宋体"/>
        <charset val="134"/>
      </rPr>
      <t>后氧</t>
    </r>
    <r>
      <rPr>
        <sz val="10"/>
        <rFont val="Malgun Gothic"/>
        <charset val="134"/>
      </rPr>
      <t>加</t>
    </r>
    <r>
      <rPr>
        <sz val="10"/>
        <rFont val="宋体"/>
        <charset val="134"/>
      </rPr>
      <t>热1</t>
    </r>
    <r>
      <rPr>
        <sz val="10"/>
        <rFont val="Malgun Gothic"/>
        <charset val="134"/>
      </rPr>
      <t>短接到高</t>
    </r>
  </si>
  <si>
    <t>Rear O2 Sensor Heater 1 Circuit High</t>
  </si>
  <si>
    <t>0x0038</t>
  </si>
  <si>
    <t>GetDiagRO2Heater1ShortHiFMIType()</t>
  </si>
  <si>
    <t>GetDiagRO2Heater1ShortHiLightType()</t>
  </si>
  <si>
    <t>CeDIAG_RO2H_1_ShortHi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</si>
  <si>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温传</t>
    </r>
    <r>
      <rPr>
        <sz val="10"/>
        <rFont val="Malgun Gothic"/>
        <charset val="134"/>
      </rPr>
      <t>感器1短接低</t>
    </r>
  </si>
  <si>
    <t>Coolant Temperature Sensor 1 Circuit Low</t>
  </si>
  <si>
    <t>0x0117</t>
  </si>
  <si>
    <t>GetDiagCoolTempShortLoFMIType()</t>
  </si>
  <si>
    <t>GetDiagCoolTempShortLoLightType()</t>
  </si>
  <si>
    <t>CeDIAG_CLT_1_ShortLo</t>
  </si>
  <si>
    <t>D_CoolTempShortEnb</t>
  </si>
  <si>
    <t>ClTSLFailMet
ClTSHFailMet
ClTOH1FailMet
ClTOH2FailMet
ClTSTDiagEnb
ClTOHDiagEnb
ClTSLTestFail
ClTSHTestFail
ClTOH1TestFail
ClTOH2TestFail
ClTSLFailCount
ClTSLPassCount
ClTSHFailCount
ClTSHPassCount
ClTOH1FailCount
ClTOH1PassCount
ClTOH2FailCount
ClTOH2PassCount</t>
  </si>
  <si>
    <t>D_CoolTempFailTimeThrsh
D_CoolTempPassTimeThrsh
D_CoolTempOH1FailTimeThrsh
D_CoolTempOH1PassTimeThrsh
D_CoolTempOH2FailTimeThrsh
D_CoolTempOH2PassTimeThrsh
D_CoolTempShortRangeThreshHi
D_CoolTempShortRangeThreshLo
D_CoolTempOHDiagRunTimeThrsh
D_CoolTempOH1Thresh
D_CoolTempOH2Thresh
D_CoolTempShortEnb
D_CoolTempShortLoLightType
D_CoolTempShortHiLightType
D_CoolTempOH1LightType
D_CoolTempOH2LightType
D_CoolTempShortLoFMIType
D_CoolTempShortHiFMIType
D_CoolTempOH1FMIType
D_CoolTempOH2FMIType</t>
  </si>
  <si>
    <t>ClTSTDiagEnb = (EngSt_Stall OR EngSt_Crank OR EngSt_Run OR EngSt_KeyOn)
ClTOHDiagEnb = RunTime &gt;= D_CoolTempOHDiagRunTimeThrsh
ClTSLFailMet = (Pct_RawCoolant &lt; D_CoolTempShortRangeThreshLo)
ClTSHFailMet = (Pct_RawCoolant &gt; D_CoolTempShortRangeThreshHi)
ClTOH1FailMet = (CoolTempFilt &gt; D_CoolTempOH1Thresh)
ClTOH2FailMet = (CoolTempFilt &gt; D_CoolTempOH2Thresh)</t>
  </si>
  <si>
    <t xml:space="preserve">
CLT_DefaultInUse activated
if (RunTime &lt; 511) AND (No IAT short Fault)
CoolTemp = IntakeAirTemp + RunTime * C_DefaultCoolTempRunTimeFactor
if (RunTime &gt; 511) OR (IAT short present)
CoolTemp = C_DefaultCoolTemp -  Max( C_DefaultCoolTempRunTimeFactor * (511 - RunTime),  0)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</si>
  <si>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温传</t>
    </r>
    <r>
      <rPr>
        <sz val="10"/>
        <rFont val="Malgun Gothic"/>
        <charset val="134"/>
      </rPr>
      <t>感器1短接高</t>
    </r>
  </si>
  <si>
    <t>Coolant Temperature Sensor 1 Circuit High</t>
  </si>
  <si>
    <t>0x0118</t>
  </si>
  <si>
    <t>GetDiagCoolTempShortHiFMIType()</t>
  </si>
  <si>
    <t>GetDiagCoolTempShortHiLightType()</t>
  </si>
  <si>
    <t>CeDIAG_CLT_1_ShortHi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</si>
  <si>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1超限1</t>
    </r>
  </si>
  <si>
    <t>Coolant Temperature 1 higher than expected 1</t>
  </si>
  <si>
    <t>0x0116</t>
  </si>
  <si>
    <t>GetDiagCoolTempOH1FMIType()</t>
  </si>
  <si>
    <t>GetDiagCoolTempOH1LightType()</t>
  </si>
  <si>
    <t>CeDIAG_CLT_1_HiExp1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</si>
  <si>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1超限2</t>
    </r>
  </si>
  <si>
    <t>Coolant Temperature 1 higher than expected 2</t>
  </si>
  <si>
    <t>0x0217</t>
  </si>
  <si>
    <t>GetDiagCoolTempOH2FMIType()</t>
  </si>
  <si>
    <t>GetDiagCoolTempOH2LightType()</t>
  </si>
  <si>
    <t>CeDIAG_CLT_1_HiExp2</t>
  </si>
  <si>
    <r>
      <rPr>
        <sz val="10"/>
        <rFont val="宋体"/>
        <charset val="134"/>
      </rPr>
      <t>进气温传</t>
    </r>
    <r>
      <rPr>
        <sz val="10"/>
        <rFont val="Malgun Gothic"/>
        <charset val="134"/>
      </rPr>
      <t>感器短接低</t>
    </r>
  </si>
  <si>
    <t>Intake Air Temperature Sensor Circuit Low</t>
  </si>
  <si>
    <t>0x0112</t>
  </si>
  <si>
    <t>GetDiagIntakeAirTempShortLoFMIType()</t>
  </si>
  <si>
    <t>GetDiagIntakeAirTempShortLoLightType()</t>
  </si>
  <si>
    <t>CeDIAG_IAT_ShortLo</t>
  </si>
  <si>
    <t>D_IntakeAirTempShortEnb</t>
  </si>
  <si>
    <t>IATSLFailMet
IATSHFailMet
IATOH1FailMet
IATOH2FailMet
IATSTDiagEnb
IATOHDiagEnb
IATSLTestFail
IATSHTestFail
IATOH1TestFail
IATOH2TestFail
IATSLFailCount
IATSLPassCount
IATSHFailCount
IATSHPassCount
IATOH1FailCount
IATOH1PassCount
IATOH2FailCount
IATOH2PassCount</t>
  </si>
  <si>
    <t>D_IntakeAirTempOHDiagRunTimeThrsh
D_IntakeAirTempFailTimeThrsh
D_IntakeAirTempPassTimeThrsh
D_IntakeAirTempOH1FailTimeThrsh
D_IntakeAirTempOH2FailTimeThrsh
D_IntakeAirTempOH1PassTimeThrsh
D_IntakeAirTempOH2PassTimeThrsh
D_IntakeAirTempShortRangeThreshHi
D_IntakeAirTempShortRangeThreshLo
D_IntakeAirTempOH1Thresh
D_IntakeAirTempOH2Thresh
D_IntakeAirTempShortEnb
D_IntakeAirTempShortLoLightType
D_IntakeAirTempShortHiLightType
D_IntakeAirTempOH1LightType
D_IntakeAirTempOH2LightType
D_IntakeAirTempShortLoFMIType
D_IntakeAirTempShortHiFMIType
D_IntakeAirTempOH1FMIType
D_IntakeAirTempOH2FMIType</t>
  </si>
  <si>
    <t>IATSTDiagEnb = (EngSt_Stall OR EngSt_Crank OR EngSt_Run OR EngSt_KeyOn)
IATOHDiagEnb = RunTime &gt;= D_IntakeAirTempOHDiagRunTimeThrsh
IATSLFailMet = RawIAT &lt; D_IntakeAirTempShortRangeThreshLo)
IATSHFailMet = RawIAT &gt; D_IntakeAirTempShortRangeThreshHi
IATOH1FailMet = IntkAirTempFilt &gt; D_IntakeAirTempOH1Thresh
IATOH2FailMet = IntkAirTempFilt &gt; D_IntakeAirTempOH2Thresh</t>
  </si>
  <si>
    <t>IATDfltUsed activated
IntakeAirTemp = Min( CoolTemp, C_IntakeAirTempDefault)</t>
  </si>
  <si>
    <r>
      <rPr>
        <sz val="10"/>
        <rFont val="宋体"/>
        <charset val="134"/>
      </rPr>
      <t>进气温传</t>
    </r>
    <r>
      <rPr>
        <sz val="10"/>
        <rFont val="Malgun Gothic"/>
        <charset val="134"/>
      </rPr>
      <t>感器短接高</t>
    </r>
  </si>
  <si>
    <t>Intake Air Temperature Sensor Circuit High</t>
  </si>
  <si>
    <t>0x0113</t>
  </si>
  <si>
    <t>GetDiagIntakeAirTempShortHiFMIType()</t>
  </si>
  <si>
    <t>GetDiagIntakeAirTempShortHiLightType()</t>
  </si>
  <si>
    <t>CeDIAG_IAT_ShortHi</t>
  </si>
  <si>
    <r>
      <rPr>
        <sz val="10"/>
        <rFont val="宋体"/>
        <charset val="134"/>
      </rPr>
      <t>进气温</t>
    </r>
    <r>
      <rPr>
        <sz val="10"/>
        <rFont val="Malgun Gothic"/>
        <charset val="134"/>
      </rPr>
      <t>超限1</t>
    </r>
  </si>
  <si>
    <t>Intake Air Temperature higher than expected 1</t>
  </si>
  <si>
    <t>0x0111</t>
  </si>
  <si>
    <t>GetDiagIntakeAirTempOH1FMIType()</t>
  </si>
  <si>
    <t>GetDiagIntakeAirTempOH1LightType()</t>
  </si>
  <si>
    <t>CeDIAG_IAT_HiExp1</t>
  </si>
  <si>
    <r>
      <rPr>
        <sz val="10"/>
        <rFont val="宋体"/>
        <charset val="134"/>
      </rPr>
      <t>进气温</t>
    </r>
    <r>
      <rPr>
        <sz val="10"/>
        <rFont val="Malgun Gothic"/>
        <charset val="134"/>
      </rPr>
      <t>超限2</t>
    </r>
  </si>
  <si>
    <t>Intake Air Temperature higher than expected 2</t>
  </si>
  <si>
    <t>0x0127</t>
  </si>
  <si>
    <t>GetDiagIntakeAirTempOH2FMIType()</t>
  </si>
  <si>
    <t>GetDiagIntakeAirTempOH2LightType()</t>
  </si>
  <si>
    <t>CeDIAG_IAT_HiExp2</t>
  </si>
  <si>
    <r>
      <rPr>
        <sz val="10"/>
        <rFont val="Malgun Gothic"/>
        <charset val="134"/>
      </rPr>
      <t>增</t>
    </r>
    <r>
      <rPr>
        <sz val="10"/>
        <rFont val="宋体"/>
        <charset val="134"/>
      </rPr>
      <t>压传</t>
    </r>
    <r>
      <rPr>
        <sz val="10"/>
        <rFont val="Malgun Gothic"/>
        <charset val="134"/>
      </rPr>
      <t>感器短接低</t>
    </r>
  </si>
  <si>
    <t>Boost Sensor Circuit Low</t>
  </si>
  <si>
    <t>0x0237</t>
  </si>
  <si>
    <t>GetDiagBSTPShortLoFMIType()</t>
  </si>
  <si>
    <t>GetDiagBSTPShortLoLightType()</t>
  </si>
  <si>
    <t>CeDIAG_BSTP_ShortLo</t>
  </si>
  <si>
    <t>D_BSTPShortEnb</t>
  </si>
  <si>
    <t>BSTPDiagEnb
BSTPSLFailMet
BSTPSHFailMet
BSTPSLTestFail
BSTPSLTestComp
BSTPSHTestFail
BSTPSHTestComp
BSTPSLFailCount
BSTPSLPassCount
BSTPSHFailCount
BSTPSHPassCount</t>
  </si>
  <si>
    <t>D_BSTPShortHighFailTimeThrsh
D_BSTPShortHighPassTimeThrsh
D_BSTPShortLowFailTimeThrsh
D_BSTPShortLowPassTimeThrsh
D_BSTPShortLoDiagFailThrsh
D_BSTPShortHiDiagFailThrsh
D_BSTPShortEnb
D_BSTPShortLoLightType
D_BSTPShortHiLightType
D_BSTPShortLoFMIType
D_BSTPShortHiFMIType</t>
  </si>
  <si>
    <t>BSTPDiagEnb = (IGNState == KEYON))
BSTPSLFailMet = BSTPDiagEnb AND (BSTP% &lt; D_BSTPShortLoDiagFailThrsh)
BSTPSHFailMet = BSTPDiagEnb AND (BSTP% &gt; D_BSTPShortHiDiagFailThrsh)</t>
  </si>
  <si>
    <r>
      <rPr>
        <sz val="10"/>
        <rFont val="Malgun Gothic"/>
        <charset val="134"/>
      </rPr>
      <t>增</t>
    </r>
    <r>
      <rPr>
        <sz val="10"/>
        <rFont val="宋体"/>
        <charset val="134"/>
      </rPr>
      <t>压传</t>
    </r>
    <r>
      <rPr>
        <sz val="10"/>
        <rFont val="Malgun Gothic"/>
        <charset val="134"/>
      </rPr>
      <t>感器短接高</t>
    </r>
  </si>
  <si>
    <t>Boost Sensor Circuit  High</t>
  </si>
  <si>
    <t>0x0238</t>
  </si>
  <si>
    <t>GetDiagBSTPShortHiFMIType()</t>
  </si>
  <si>
    <t>GetDiagBSTPShortHiLightType()</t>
  </si>
  <si>
    <t>CeDIAG_BSTP_ShortHi</t>
  </si>
  <si>
    <r>
      <rPr>
        <sz val="10"/>
        <rFont val="Malgun Gothic"/>
        <charset val="134"/>
      </rPr>
      <t>增</t>
    </r>
    <r>
      <rPr>
        <sz val="10"/>
        <rFont val="宋体"/>
        <charset val="134"/>
      </rPr>
      <t>压执</t>
    </r>
    <r>
      <rPr>
        <sz val="10"/>
        <rFont val="Malgun Gothic"/>
        <charset val="134"/>
      </rPr>
      <t>行器短接低</t>
    </r>
  </si>
  <si>
    <t xml:space="preserve">Boost Control Solenoid Circuit Low </t>
  </si>
  <si>
    <t>0x0047</t>
  </si>
  <si>
    <t>GetDiagBSTCShortLoFMIType()</t>
  </si>
  <si>
    <t>GetDiagBSTCShortLoLightType()</t>
  </si>
  <si>
    <t>CeDIAG_BSTC_ShortLo</t>
  </si>
  <si>
    <t>D_BSTCShortEnb</t>
  </si>
  <si>
    <t>BSTCDiagEnb
BSTCSLTestComp
BSTCSHTestComp
BSTCSLTestFail
BSTCSHTestFail
BSTCSLFailMet
BSTCSHFailMet
BSTCSLFailCount
BSTCSHFailCount
BSTCSLPassCount
BSTCSHPassCount</t>
  </si>
  <si>
    <t>D_BSTCShortEnb
D_BSTCShortFailThresh
D_BSTCShortPassThresh
D_BSTCShortLoLightType
D_BSTCShortHiLightType
D_BSTCShortLoFMIType
D_BSTCShortHiFMIType</t>
  </si>
  <si>
    <t>BSTCDiagEnb = OutDiagComEnbKeyOn</t>
  </si>
  <si>
    <r>
      <rPr>
        <sz val="10"/>
        <rFont val="Malgun Gothic"/>
        <charset val="134"/>
      </rPr>
      <t>增</t>
    </r>
    <r>
      <rPr>
        <sz val="10"/>
        <rFont val="宋体"/>
        <charset val="134"/>
      </rPr>
      <t>压执</t>
    </r>
    <r>
      <rPr>
        <sz val="10"/>
        <rFont val="Malgun Gothic"/>
        <charset val="134"/>
      </rPr>
      <t>行器短接高</t>
    </r>
  </si>
  <si>
    <t>Boost Control Solenoid Circuit High</t>
  </si>
  <si>
    <t>0x0048</t>
  </si>
  <si>
    <t>GetDiagBSTCShortHiFMIType()</t>
  </si>
  <si>
    <t>GetDiagBSTCShortHiLightType()</t>
  </si>
  <si>
    <t>CeDIAG_BSTC_ShortHi</t>
  </si>
  <si>
    <r>
      <rPr>
        <sz val="10"/>
        <rFont val="宋体"/>
        <charset val="134"/>
      </rPr>
      <t>进气压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</si>
  <si>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MAP Sensor Circuit Low</t>
  </si>
  <si>
    <t>0x0107</t>
  </si>
  <si>
    <t>GetDiagMAPShortLoFMIType()</t>
  </si>
  <si>
    <t>GetDiagMAPShortLoLightType()</t>
  </si>
  <si>
    <t>CeDIAG_MAP_ShortLo</t>
  </si>
  <si>
    <t>D_MAPShortEnb</t>
  </si>
  <si>
    <t>MAPDiagEnb
MAPSLFailMet
MAPSHFailMet
MAPSLTestFail
MAPSLTestComp
MAPSHTestFail
MAPSHTestComp
MAPSLFailCount
MAPSLPassCount
MAPSHFailCount
MAPSHPassCount</t>
  </si>
  <si>
    <t>D_MAPShortHighFailTimeThrsh
D_MAPShortHighPassTimeThrsh
D_MAPShortLowFailTimeThrsh
D_MAPShortLowPassTimeThrsh
D_MAPShortLoDiagFailThrsh
D_MAPShortHiDiagFailThrsh
D_MAPShortEnb
D_MAPShortLoLightType
D_MAPShortHiLightType
D_MAPShortLoFMIType
D_MAPShortHiFMIType</t>
  </si>
  <si>
    <t>MAPDiagEnb = (IGNState == KEYON))
MAPSLFailMet = MAPDiagEnb AND (MAP% &lt; D_MAPShortLoDiagFailThrsh)
MAPSHFailMet = MAPDiagEnb AND (MAP% &gt; D_MAPShortHiDiagFailThrsh)</t>
  </si>
  <si>
    <t>MAPDfltUsed activated
MAPExpected = CT_MAPEstimateMain(EngineSpeed,TPS)
Baro = C_BaroDefault</t>
  </si>
  <si>
    <r>
      <rPr>
        <sz val="10"/>
        <rFont val="宋体"/>
        <charset val="134"/>
      </rPr>
      <t>进气压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</si>
  <si>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MAP Sensor Circuit High</t>
  </si>
  <si>
    <t>0x0108</t>
  </si>
  <si>
    <t>GetDiagMAPShortHiFMIType()</t>
  </si>
  <si>
    <t>GetDiagMAPShortHiLightType()</t>
  </si>
  <si>
    <t>CeDIAG_MAP_ShortHi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</si>
  <si>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</si>
  <si>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Fuel Pressure Sensor Circuit Low</t>
  </si>
  <si>
    <t>0x0091</t>
  </si>
  <si>
    <t>GetDiagFPShortLoFMIType()</t>
  </si>
  <si>
    <t>GetDiagFPShortLoLightType()</t>
  </si>
  <si>
    <t>CeDIAG_FP_ShortLo</t>
  </si>
  <si>
    <t>D_FPShortEnb</t>
  </si>
  <si>
    <t>FPDiagEnb
FPSLTestFail
FPSLTestComp
FPSHTestFail
FPSHTestComp
FPSLFailMet
FPSHFailMet
FPSLFailCount
FPSLPassCount
FPSHFailCount
FPSHPassCount
FPLoTestFail
FPLoTestComp
FPHiTestFail
FPHiTestComp
FPLoFailMet
FPHiFailMet
FPLoFailCount
FPLoPassCount
FPHiFailCount
FPHiPassCount</t>
  </si>
  <si>
    <t>D_FPShrtFailTimeThrsh
D_FPHLFailTimeThrsh
D_FPPassTimeThrsh
D_FPShortRangeThreshHi
D_FPShortRangeThreshLo
D_FPRangeThreshHi
D_FPRangeThreshLo
D_FPShortEnb
D_FPShortLoLightType
D_FPShortHiLightType
D_FPLoLightType
D_FPHiLightType
D_FPShortLoFMIType
D_FPShortHiFMIType
D_FPLoFMIType
D_FPHiFMIType</t>
  </si>
  <si>
    <t>FPDiagEnb is enabled when the engine is in either Stall, Crank, Run, or Key On state.
FPSLFailMet=TRUE if the  pressure percentage is less than the low threshold.
FPSHFailMet=TRUE if the pressure percentage exceeds the high threshold.</t>
  </si>
  <si>
    <t>BLM_LrnAllowed disabled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</si>
  <si>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</si>
  <si>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Fuel Pressure Sensor Circuit High</t>
  </si>
  <si>
    <t>0x0092</t>
  </si>
  <si>
    <t>GetDiagFPShortHiFMIType()</t>
  </si>
  <si>
    <t>GetDiagFPShortHiLightType()</t>
  </si>
  <si>
    <t>CeDIAG_FP_ShortHi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</si>
  <si>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过</t>
    </r>
    <r>
      <rPr>
        <sz val="10"/>
        <rFont val="Malgun Gothic"/>
        <charset val="134"/>
      </rPr>
      <t>低</t>
    </r>
  </si>
  <si>
    <t>Fuel Rail/System Pressure - Too Low</t>
  </si>
  <si>
    <t>0x0087</t>
  </si>
  <si>
    <t>GetDiagFPLoFMIType()</t>
  </si>
  <si>
    <t>GetDiagFPLoLightType()</t>
  </si>
  <si>
    <t>CeDIAG_FP_Lo</t>
  </si>
  <si>
    <r>
      <rPr>
        <sz val="10"/>
        <rFont val="宋体"/>
        <charset val="134"/>
      </rPr>
      <t>烯</t>
    </r>
    <r>
      <rPr>
        <sz val="10"/>
        <rFont val="Malgun Gothic"/>
        <charset val="134"/>
      </rPr>
      <t>料</t>
    </r>
    <r>
      <rPr>
        <sz val="10"/>
        <rFont val="宋体"/>
        <charset val="134"/>
      </rPr>
      <t>压</t>
    </r>
    <r>
      <rPr>
        <sz val="10"/>
        <rFont val="Malgun Gothic"/>
        <charset val="134"/>
      </rPr>
      <t>力</t>
    </r>
    <r>
      <rPr>
        <sz val="10"/>
        <rFont val="宋体"/>
        <charset val="134"/>
      </rPr>
      <t>过</t>
    </r>
    <r>
      <rPr>
        <sz val="10"/>
        <rFont val="Malgun Gothic"/>
        <charset val="134"/>
      </rPr>
      <t>高</t>
    </r>
  </si>
  <si>
    <t>Fuel Rail/System Pressure - Too High</t>
  </si>
  <si>
    <t>0x0088</t>
  </si>
  <si>
    <t>GetDiagFPHiFMIType()</t>
  </si>
  <si>
    <t>GetDiagFPHiLightType()</t>
  </si>
  <si>
    <t>CeDIAG_FP_Hi</t>
  </si>
  <si>
    <t>机油压力短接低</t>
  </si>
  <si>
    <t>Engine Oil Pressure Sensor/Switch Low Voltage</t>
  </si>
  <si>
    <t>0x0522</t>
  </si>
  <si>
    <t>GetDiagOPShortLoFMIType()</t>
  </si>
  <si>
    <t>GetDiagOPShortLoLightType()</t>
  </si>
  <si>
    <t>CeDIAG_OP_Lo</t>
  </si>
  <si>
    <t>D_OilPressureInputEnb</t>
  </si>
  <si>
    <t>机油压力短接高</t>
  </si>
  <si>
    <t>Engine Oil Pressure Sensor/Switch High Voltage</t>
  </si>
  <si>
    <t>0x0523</t>
  </si>
  <si>
    <t>GetDiagOPShortHiFMIType()</t>
  </si>
  <si>
    <t>GetDiagOPShortHiLightType()</t>
  </si>
  <si>
    <t>CeDIAG_OP_Hi</t>
  </si>
  <si>
    <r>
      <rPr>
        <sz val="10"/>
        <rFont val="Malgun Gothic"/>
        <charset val="134"/>
      </rPr>
      <t>机油</t>
    </r>
    <r>
      <rPr>
        <sz val="10"/>
        <rFont val="宋体"/>
        <charset val="134"/>
      </rPr>
      <t>压</t>
    </r>
    <r>
      <rPr>
        <sz val="10"/>
        <rFont val="Malgun Gothic"/>
        <charset val="134"/>
      </rPr>
      <t>力太低</t>
    </r>
  </si>
  <si>
    <t>Engine Oil Pressure Too Low</t>
  </si>
  <si>
    <t>0x0524</t>
  </si>
  <si>
    <t>GetDiagOilPressureFMIType()</t>
  </si>
  <si>
    <t>GetDiagOilPressureLightType()</t>
  </si>
  <si>
    <t>CeDIAG_OP_TooLow</t>
  </si>
  <si>
    <t>OPSLTestComp
OPSLTestFail
OPDiagEnb
OPSLFailMet
OPSLFailCount
OPSLPassCount
OPSLDiagDelay</t>
  </si>
  <si>
    <t>D_OilPressureShortDetectDelay
D_OilPressureShortFailThresh
D_OilPressureShortPassThresh
D_OilPressureInputEnb
D_OilSWLowActive
D_OilSWDiagKeyOn
D_OilSWAnalogused
D_OilSWShortRangeThreshLo
D_OilSWShortRangeThreshHi
D_OilPressureLightType
D_OilPressureFMIType</t>
  </si>
  <si>
    <t>OPDiagEnb = D_OilSWDiagKeyOn OR RunTime &gt;= D_OilPressureShortDiagRunTimeThrsh
Logic Relation for Analog Input:
OPSLFailMet = (AnalogValue &lt; D_OilSWShortRangeThreshLo) || (AnalogValue &gt; D_OilSWShortRangeThreshHi)
Logic Relation for Discrete Input:
OPSLFailMet = D_OilSWLowActive ? !DiscreteInputState : DiscreteInputState</t>
  </si>
  <si>
    <r>
      <rPr>
        <sz val="10"/>
        <rFont val="宋体"/>
        <charset val="134"/>
      </rPr>
      <t>节气门</t>
    </r>
    <r>
      <rPr>
        <sz val="10"/>
        <rFont val="Malgun Gothic"/>
        <charset val="134"/>
      </rPr>
      <t>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</si>
  <si>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Throttle Position Sensor  1 Circuit Low</t>
  </si>
  <si>
    <t>0x0122</t>
  </si>
  <si>
    <t>GetDiagTPSShortLoFMIType()</t>
  </si>
  <si>
    <t>GetDiagTPSShortLoLightType()</t>
  </si>
  <si>
    <t>CeDIAG_TPS1_ShortLo</t>
  </si>
  <si>
    <t>D_TPSShortEnb</t>
  </si>
  <si>
    <t>TPSSLFailMet
TPSSHFailMet
TPSShrtDiagEnb
TPSSLTestFail
TPSSHTestFail</t>
  </si>
  <si>
    <t>D_TPSShortHighFailTimeThrsh
D_TPSShortLowFailTimeThrsh
D_TPSShortDiagPassTimeThrsh
D_TPSShortRangeThreshLo
D_TPSShortRangeThreshHi
D_TPSShortEnb
D_TPSShortLoLightType
D_TPSShortHiLightType
D_TPSShortLoFMIType
D_TPSShortHiFMIType</t>
  </si>
  <si>
    <t>TPSSLFailMet = (TPS volts in % &lt; D_TPSShortRangeThreshLo)
TPSSHFailMet = (TPS volts in % &gt; D_TPSShortRangeThreshHi)
TPSSLTestFail = (TPSSLFailCount &gt;= D_TPSShortLowFailTimeThrsh)
TPSSHTestFail = (TPSSHFailCount &gt;= D_TPSShortHighFailTimeThrsh)</t>
  </si>
  <si>
    <t>Fuel Closed loop disabled
TPSDfltUsed activated
TPS = CT_DefaultTPS(EngineSpeed)</t>
  </si>
  <si>
    <r>
      <rPr>
        <sz val="10"/>
        <rFont val="宋体"/>
        <charset val="134"/>
      </rPr>
      <t>节气门</t>
    </r>
    <r>
      <rPr>
        <sz val="10"/>
        <rFont val="Malgun Gothic"/>
        <charset val="134"/>
      </rPr>
      <t>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</si>
  <si>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Throttle Position Sensor  1 Circuit High</t>
  </si>
  <si>
    <t>0x0123</t>
  </si>
  <si>
    <t>GetDiagTPSShortHiFMIType()</t>
  </si>
  <si>
    <t>GetDiagTPSShortHiLightType()</t>
  </si>
  <si>
    <t>CeDIAG_TPS1_ShortHi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</si>
  <si>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机短接低</t>
    </r>
  </si>
  <si>
    <t xml:space="preserve">Throttle Actuator Control Motor Circuit Low </t>
  </si>
  <si>
    <t>0x2102</t>
  </si>
  <si>
    <t>GetDiagDCMShortLoFMIType()</t>
  </si>
  <si>
    <t>GetDiagDCMShortLoLightType()</t>
  </si>
  <si>
    <t>CeDIAG_TPSM_ShortLo</t>
  </si>
  <si>
    <t>D_DCMShortEnb</t>
  </si>
  <si>
    <t>DCMSHTestComp
DCMSHTestFail
DCMSLTestComp
DCMSLTestFail</t>
  </si>
  <si>
    <t>D_DCMShortEnb
D_DCMShortFailThresh
D_DCMShortPassThresh
D_DCMShortLoLightType
D_DCMShortHiLightType
D_DCMShortLoFMIType
D_DCMShortHiFMIType</t>
  </si>
  <si>
    <t>DCMDiagEnb = OutDiagComEnbKeyOn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</si>
  <si>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机短接高</t>
    </r>
  </si>
  <si>
    <t>Throttle Actuator Control Motor Circuit High</t>
  </si>
  <si>
    <t>0x2103</t>
  </si>
  <si>
    <t>GetDiagDCMShortHiFMIType()</t>
  </si>
  <si>
    <t>GetDiagDCMShortHiLightType()</t>
  </si>
  <si>
    <t>CeDIAG_TPSM_ShortHi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</si>
  <si>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机堵</t>
    </r>
    <r>
      <rPr>
        <sz val="10"/>
        <rFont val="宋体"/>
        <charset val="134"/>
      </rPr>
      <t>转</t>
    </r>
  </si>
  <si>
    <t>Throttle Actuator Control Module-Stuck</t>
  </si>
  <si>
    <t>0x2108</t>
  </si>
  <si>
    <t>GetDiagTPSMotorControlFMIType()</t>
  </si>
  <si>
    <t>GetDiagTPSMotorControlLightType()</t>
  </si>
  <si>
    <t>CeDIAG_TPSM_Stuck</t>
  </si>
  <si>
    <t>D_TPSMotorControlEnb</t>
  </si>
  <si>
    <t>TPSCntrTestComp
TPSCntrTestFail
TPSCntrDiagEnb
TPSCntrFailMet
TPSCntrPassCount
TPSCntrFailCount
TPSErrorDynThresh
TPSCntrErrorThresh
TPSCntrError</t>
  </si>
  <si>
    <t>D_TPSMotorControlEnb
D_TPSMotorDiagFailTimeThresh
D_TPSMotorDiagPassTimeThresh
D_TPSMotorDynErrThrshGain
D_TPSMotorDynErrThrDecayStep
D_TPSMotorDiagTPSErrThresh
D_TPSMotorControlLightType
D_TPSMotorControlFMIType</t>
  </si>
  <si>
    <t>TPSCntrDiagEnb = (IGNVoltFilt &gt; C_IDLEMoveBatVoltMaxLimit) AND (IGNVoltFilt &lt; C_IDLEMoveBatVoltMinLimit)
TPSErrorDynThresh = max(|DesireTPS - DesireTPSOld| * D_TPSMotorDynErrThrshGain,  TPSErrorDynThresh - D_TPSMotorDynErrThrDecayStep)
TPSCntrErrorThresh = D_TPSMotorDiagTPSErrThresh +TPSErrorDynThresh 
TPSCntrError = |TPS - DesireTPS|
TPSCntrFailMet = (TPSCntrDiagEnb == CbTRUE) &amp;&amp; (TPSCntrError &gt; TPSCntrErrorThresh)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</si>
  <si>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阀</t>
    </r>
    <r>
      <rPr>
        <sz val="10"/>
        <rFont val="Malgun Gothic"/>
        <charset val="134"/>
      </rPr>
      <t>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</si>
  <si>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Fuel Valve  Position Sensor Circuit Low</t>
  </si>
  <si>
    <t>0x0405</t>
  </si>
  <si>
    <t>GetDiagFCVPSShortLoFMIType()</t>
  </si>
  <si>
    <t>GetDiagFCVPSShortLoLightType()</t>
  </si>
  <si>
    <t>CeDIAG_FCVPS_ShortLo</t>
  </si>
  <si>
    <t>D_FCVPSShortEnb</t>
  </si>
  <si>
    <t>FCVPSSLFailMet
FCVPSSHFailMet
FCVPSDiagEnb
FCVPSSLTestFail
FCVPSSLTestComp
FCVPSSHTestFail
FCVPSSHTestComp
FCVPSSLFailCount
FCVPSSLPassCount
FCVPSSHFailCount
FCVPSSHPassCount</t>
  </si>
  <si>
    <t>D_FCVPSFailTimeThrsh
D_FCVPSPassTimeThrsh
D_FCVPSShortRangeThreshLo
D_FCVPSShortRangeThreshHi
D_FCVPSShortEnb
D_FCVPSShortLoLightType
D_FCVPSShortHiLightType
D_FCVPSShortLoFMIType
D_FCVPSShortHiFMIType</t>
  </si>
  <si>
    <t>FCVPSDiagEnb = IGNState
FCVPSSLFailMet = RawFCVPS% &lt; D_FCVPSShortRangeThreshLo
FCVPSSHFailMet = RawFCVPS% &gt; D_FCVPSShortRangeThreshHi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</si>
  <si>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阀</t>
    </r>
    <r>
      <rPr>
        <sz val="10"/>
        <rFont val="Malgun Gothic"/>
        <charset val="134"/>
      </rPr>
      <t>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</si>
  <si>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Fuel Valve  Position Sensor Circuit High</t>
  </si>
  <si>
    <t>0x0406</t>
  </si>
  <si>
    <t>GetDiagFCVPSShortHiFMIType()</t>
  </si>
  <si>
    <t>GetDiagFCVPSShortHiLightType()</t>
  </si>
  <si>
    <t>CeDIAG_FCVPS_ShortHi</t>
  </si>
  <si>
    <r>
      <rPr>
        <strike/>
        <sz val="10"/>
        <rFont val="Malgun Gothic"/>
        <charset val="134"/>
      </rPr>
      <t>燃料</t>
    </r>
    <r>
      <rPr>
        <strike/>
        <sz val="10"/>
        <rFont val="宋体"/>
        <charset val="134"/>
      </rPr>
      <t>阀电</t>
    </r>
    <r>
      <rPr>
        <strike/>
        <sz val="10"/>
        <rFont val="Malgun Gothic"/>
        <charset val="134"/>
      </rPr>
      <t>机短接低</t>
    </r>
  </si>
  <si>
    <t>Fuel Valve  Control Motor Circuit Low</t>
  </si>
  <si>
    <t>0x0489</t>
  </si>
  <si>
    <t>GetDiagFCVMShortLoFMIType()</t>
  </si>
  <si>
    <t>GetDiagFCVMShortLoLightType()</t>
  </si>
  <si>
    <t>CeDIAG_FCVM_ShortLo</t>
  </si>
  <si>
    <t>D_FCVMShortEnb</t>
  </si>
  <si>
    <r>
      <rPr>
        <strike/>
        <sz val="10"/>
        <rFont val="Malgun Gothic"/>
        <charset val="134"/>
      </rPr>
      <t>燃料</t>
    </r>
    <r>
      <rPr>
        <strike/>
        <sz val="10"/>
        <rFont val="宋体"/>
        <charset val="134"/>
      </rPr>
      <t>阀电</t>
    </r>
    <r>
      <rPr>
        <strike/>
        <sz val="10"/>
        <rFont val="Malgun Gothic"/>
        <charset val="134"/>
      </rPr>
      <t>机短接高</t>
    </r>
  </si>
  <si>
    <t>Fuel Valve  Control Motor Circuit High</t>
  </si>
  <si>
    <t>0x0490</t>
  </si>
  <si>
    <t>GetDiagFCVMShortHiFMIType()</t>
  </si>
  <si>
    <t>GetDiagFCVMShortHiLightType()</t>
  </si>
  <si>
    <t>CeDIAG_FCVM_ShortHi</t>
  </si>
  <si>
    <r>
      <rPr>
        <sz val="10"/>
        <rFont val="Malgun Gothic"/>
        <charset val="134"/>
      </rPr>
      <t>燃料</t>
    </r>
    <r>
      <rPr>
        <sz val="10"/>
        <rFont val="宋体"/>
        <charset val="134"/>
      </rPr>
      <t>阀电</t>
    </r>
    <r>
      <rPr>
        <sz val="10"/>
        <rFont val="Malgun Gothic"/>
        <charset val="134"/>
      </rPr>
      <t>机堵</t>
    </r>
    <r>
      <rPr>
        <sz val="10"/>
        <rFont val="宋体"/>
        <charset val="134"/>
      </rPr>
      <t>转</t>
    </r>
  </si>
  <si>
    <t>Fuel Valve  Control Module - Stuck</t>
  </si>
  <si>
    <t>0x0488</t>
  </si>
  <si>
    <t>GetDiagFCVMotorControlFMIType()</t>
  </si>
  <si>
    <t>GetDiagFCVMotorControlLightType()</t>
  </si>
  <si>
    <t>CeDIAG_FCVM_Stuck</t>
  </si>
  <si>
    <t>D_FCVMotorControlEnb</t>
  </si>
  <si>
    <t>FCVPSCntrTestComp
FCVPSCntrTestFail
FCVPSCntrDiagEnb
FCVPSCntrFailMet
FCVPSCntrPassCount
FCVPSCntrFailCount
FCVPSErrorDynThresh
FCVPSCntrErrorThresh
FCVPSCntrError</t>
  </si>
  <si>
    <t>D_FCVMotorControlEnb
D_FCVMotorDiagFailTimeThresh
D_FCVMotorDiagPassTimeThresh
D_FCVMotorDynErrThrshGain
D_FCVMotorDynErrThrDecayStep
D_FCVMotorDiagFCVPSErrThresh
D_FCVMotorControlLightType
D_FCVMotorControlFMIType</t>
  </si>
  <si>
    <t>FCVPSCntrDiagEnb = (IGNVoltFilt &lt; C_IDLEMoveBatVoltMaxLimit) AND (IGNVoltFilt &gt; C_IDLEMoveBatVoltMinLimit)
FCVPSCntrErrorThresh = D_FCVMotorDiagFCVPSErrThresh + max(|DesireFCVPS - DesireFCVPSOld| * D_FCVMotorDynErrThrshGain, FCVPSErrorDynThresh - D_FCVMotorDynErrThrDecayStep)
FCVPSCntrError = |FCVPS - DesireFCVPS|
FCVPSCntrFailMet = (FCVPSCntrDiagEnb == CbTRUE) &amp;&amp; (FCVPSCntrError &gt; FCVPSCntrErrorThresh)</t>
  </si>
  <si>
    <r>
      <rPr>
        <sz val="10"/>
        <rFont val="Malgun Gothic"/>
        <charset val="134"/>
      </rPr>
      <t>NG切</t>
    </r>
    <r>
      <rPr>
        <sz val="10"/>
        <rFont val="宋体"/>
        <charset val="134"/>
      </rPr>
      <t>断阀</t>
    </r>
    <r>
      <rPr>
        <sz val="10"/>
        <rFont val="Malgun Gothic"/>
        <charset val="134"/>
      </rPr>
      <t>控制短接低</t>
    </r>
  </si>
  <si>
    <t>Fuel Shutoff Valve "NG" Control Circuit Low</t>
  </si>
  <si>
    <t>0x0006</t>
  </si>
  <si>
    <t>GetDiagFCV1ShortLoFMIType()</t>
  </si>
  <si>
    <t>GetDiagFCV1ShortLoLightType()</t>
  </si>
  <si>
    <t>CeDIAG_FCV1_ShortLo</t>
  </si>
  <si>
    <t>D_FCV1ShortEnb</t>
  </si>
  <si>
    <t>FCV1DiagEnb
FCV1SLTestComp
FCV1SHTestComp
FCV1SLTestFail
FCV1SHTestFail
FCV1SLFailMet
FCV1SHFailMet
FCV1SLFailCount
FCV1SHFailCount
FCV1SLPassCount
FCV1SHPassCount</t>
  </si>
  <si>
    <t>D_FCV1ShortEnb
D_FCV1ShortFailThresh
D_FCV1ShortPassThresh
D_FCV1ShortLoLightType
D_FCV1ShortHiLightType
D_FCV1ShortLoFMIType
D_FCV1ShortHiFMIType</t>
  </si>
  <si>
    <t>FCV1DiagEnb = OutDiagComEnbKeyOn &amp;&amp; (MultFuelType == NG)</t>
  </si>
  <si>
    <r>
      <rPr>
        <sz val="10"/>
        <rFont val="Malgun Gothic"/>
        <charset val="134"/>
      </rPr>
      <t>NG切</t>
    </r>
    <r>
      <rPr>
        <sz val="10"/>
        <rFont val="宋体"/>
        <charset val="134"/>
      </rPr>
      <t>断阀</t>
    </r>
    <r>
      <rPr>
        <sz val="10"/>
        <rFont val="Malgun Gothic"/>
        <charset val="134"/>
      </rPr>
      <t>控制短接高</t>
    </r>
  </si>
  <si>
    <t>Fuel Shutoff Valve "NG" Control Circuit High</t>
  </si>
  <si>
    <t>0x0007</t>
  </si>
  <si>
    <t>GetDiagFCV1ShortHiFMIType()</t>
  </si>
  <si>
    <t>GetDiagFCV1ShortHiLightType()</t>
  </si>
  <si>
    <t>CeDIAG_FCV1_ShortHi</t>
  </si>
  <si>
    <r>
      <rPr>
        <sz val="10"/>
        <rFont val="Malgun Gothic"/>
        <charset val="134"/>
      </rPr>
      <t>LPG切</t>
    </r>
    <r>
      <rPr>
        <sz val="10"/>
        <rFont val="宋体"/>
        <charset val="134"/>
      </rPr>
      <t>断阀</t>
    </r>
    <r>
      <rPr>
        <sz val="10"/>
        <rFont val="Malgun Gothic"/>
        <charset val="134"/>
      </rPr>
      <t>控制短接低</t>
    </r>
  </si>
  <si>
    <t>Fuel Shutoff Valve "LPG" Control Circuit Low</t>
  </si>
  <si>
    <t>0x2666</t>
  </si>
  <si>
    <t>GetDiagFCV2ShortLoFMIType()</t>
  </si>
  <si>
    <t>GetDiagFCV2ShortLoLightType()</t>
  </si>
  <si>
    <t>CeDIAG_FCV2_ShortLo</t>
  </si>
  <si>
    <t>D_FCV2ShortEnb</t>
  </si>
  <si>
    <t>FCV2DiagEnb
FCV2SLTestComp
FCV2SHTestComp
FCV2SLTestFail
FCV2SHTestFail
FCV2SLFailMet
FCV2SHFailMet
FCV2SLFailCount
FCV2SHFailCount
FCV2SLPassCount
FCV2SHPassCount</t>
  </si>
  <si>
    <t>D_FCV2ShortEnb
D_FCV2ShortFailThresh
D_FCV2ShortPassThresh
D_FCV2ShortLoLightType
D_FCV2ShortHiLightType
D_FCV2ShortLoFMIType
D_FCV2ShortHiFMIType</t>
  </si>
  <si>
    <t>FCV2DiagEnb = OutDiagComEnbKeyOn &amp;&amp; (MultFuelType == LPG)</t>
  </si>
  <si>
    <r>
      <rPr>
        <sz val="10"/>
        <rFont val="Malgun Gothic"/>
        <charset val="134"/>
      </rPr>
      <t>LPG切</t>
    </r>
    <r>
      <rPr>
        <sz val="10"/>
        <rFont val="宋体"/>
        <charset val="134"/>
      </rPr>
      <t>断阀</t>
    </r>
    <r>
      <rPr>
        <sz val="10"/>
        <rFont val="Malgun Gothic"/>
        <charset val="134"/>
      </rPr>
      <t>控制短接高</t>
    </r>
  </si>
  <si>
    <t>Fuel Shutoff Valve "LPG" Control Circuit High</t>
  </si>
  <si>
    <t>0x2667</t>
  </si>
  <si>
    <t>GetDiagFCV2ShortHiFMIType()</t>
  </si>
  <si>
    <t>GetDiagFCV2ShortHiLightType()</t>
  </si>
  <si>
    <t>CeDIAG_FCV2_ShortHi</t>
  </si>
  <si>
    <t>燃气旁通阀控制短接低</t>
  </si>
  <si>
    <t>Fuel Bypass Valve Control Circuit Low</t>
  </si>
  <si>
    <t>0x0003</t>
  </si>
  <si>
    <t>GetDiagFBPVShortLoFMIType()</t>
  </si>
  <si>
    <t>GetDiagFBPVShortLoLightType()</t>
  </si>
  <si>
    <t>CeDIAG_FBPV_ShortLo</t>
  </si>
  <si>
    <t>D_FBPVShortEnb</t>
  </si>
  <si>
    <t>FBPVDiagEnb
FBPVSLTestComp
FBPVSHTestComp
FBPVSLTestFail
FBPVSHTestFail
FBPVSLFailMet
FBPVSHFailMet
FBPVSLFailCount
FBPVSHFailCount
FBPVSLPassCount
FBPVSHPassCount</t>
  </si>
  <si>
    <t>D_FBPVShortEnb
D_FBPVShortFailThresh
D_FBPVShortPassThresh
D_FBPVShortLoLightType
D_FBPVShortHiLightType
D_FBPVShortLoFMIType
D_FBPVShortHiFMIType</t>
  </si>
  <si>
    <t>FBPVDiagEnb = OutDiagComEnbKeyOn</t>
  </si>
  <si>
    <t>燃气旁通阀控制短接高</t>
  </si>
  <si>
    <t>Fuel Bypass Valve Control Circuit High</t>
  </si>
  <si>
    <t>0x0004</t>
  </si>
  <si>
    <t>GetDiagFBPVShortHiFMIType()</t>
  </si>
  <si>
    <t>GetDiagFBPVShortHiLightType()</t>
  </si>
  <si>
    <t>CeDIAG_FBPV_ShortHi</t>
  </si>
  <si>
    <t>5VREF1短接低</t>
  </si>
  <si>
    <t>5VREF1 Circuit Low</t>
  </si>
  <si>
    <t>0x0642</t>
  </si>
  <si>
    <t>GetDiagREF1ShortLoFMIType()</t>
  </si>
  <si>
    <t>GetDiagREF1ShortLoLightType()</t>
  </si>
  <si>
    <t>CeDIAG_5VREF1_ShortLo</t>
  </si>
  <si>
    <t>D_REF1ShortEnb</t>
  </si>
  <si>
    <t>REF1DiagEnb
REF1SLTestComp
REF1SHTestComp
REF1SLTestFail
REF1SHTestFail
REF1SLFailMet
REF1SHFailMet
REF1SLFailCount
REF1SHFailCount
REF1SLPassCount
REF1SHPassCount</t>
  </si>
  <si>
    <t>D_REF1ShortEnb
D_REF1ShortFailThresh
D_REF1ShortPassThresh
D_REF1ShortLoLightType
D_REF1ShortHiLightType
D_REF1ShortLoFMIType
D_REF1ShortHiFMIType</t>
  </si>
  <si>
    <t>REF1DiagEnb = OutDiagComEnbKeyOn</t>
  </si>
  <si>
    <t>5VREF1短接高</t>
  </si>
  <si>
    <t>5VREF1 Circuit High</t>
  </si>
  <si>
    <t>0x0643</t>
  </si>
  <si>
    <t>GetDiagREF1ShortHiFMIType()</t>
  </si>
  <si>
    <t>GetDiagREF1ShortHiLightType()</t>
  </si>
  <si>
    <t>CeDIAG_5VREF1_ShortHi</t>
  </si>
  <si>
    <t>5VREF2短接低</t>
  </si>
  <si>
    <t>5VREF2 Circuit Low</t>
  </si>
  <si>
    <t>0x0652</t>
  </si>
  <si>
    <t>GetDiagREF2ShortLoFMIType()</t>
  </si>
  <si>
    <t>GetDiagREF2ShortLoLightType()</t>
  </si>
  <si>
    <t>CeDIAG_5VREF2_ShortLo</t>
  </si>
  <si>
    <t>D_REF2ShortEnb</t>
  </si>
  <si>
    <t>REF2DiagEnb
REF2SLTestComp
REF2SHTestComp
REF2SLTestFail
REF2SHTestFail
REF2SLFailMet
REF2SHFailMet
REF2SLFailCount
REF2SHFailCount
REF2SLPassCount
REF2SHPassCount</t>
  </si>
  <si>
    <t>D_REF2ShortEnb
D_REF2ShortFailThresh
D_REF2ShortPassThresh
D_REF2ShortLoLightType
D_REF2ShortHiLightType
D_REF2ShortLoFMIType
D_REF2ShortHiFMIType</t>
  </si>
  <si>
    <t>REF2DiagEnb = OutDiagComEnbKeyOn</t>
  </si>
  <si>
    <t>5VREF2短接高</t>
  </si>
  <si>
    <t>5VREF2 Circuit High</t>
  </si>
  <si>
    <t>0x0653</t>
  </si>
  <si>
    <t>GetDiagREF2ShortHiFMIType()</t>
  </si>
  <si>
    <t>GetDiagREF2ShortHiLightType()</t>
  </si>
  <si>
    <t>CeDIAG_5VREF2_ShortHi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</si>
  <si>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圈1短接低</t>
    </r>
  </si>
  <si>
    <t>Ignition Coil “1” Primary Control Circuit Low</t>
  </si>
  <si>
    <t>0x2300</t>
  </si>
  <si>
    <t>GetDiagIgnitionCoil1LoFMIType()</t>
  </si>
  <si>
    <t>GetDiagIgnitionCoil1LoLightType()</t>
  </si>
  <si>
    <t>CeDIAG_COIL1_ShortLo</t>
  </si>
  <si>
    <t>D_IgnitionCoilEnb</t>
  </si>
  <si>
    <t>CoilDiagEnb
CoilSLFailMet
CoilSHFailMet
CoilSLTestComp
CoilSHTestComp
CoilSLTestFail
CoilSHTestFail
CoilSLFailCount
CoilSLPassCount
CoilSHFailCount
CoilSHPassCount</t>
  </si>
  <si>
    <t>D_IgnitionCoilEnb
D_IgnitionCoil1LoLightType
D_IgnitionCoil1HiLightType
D_IgnitionCoil2LoLightType
D_IgnitionCoil2HiLightType
D_IgnitionCoil3LoLightType
D_IgnitionCoil3HiLightType
D_IgnitionCoil4LoLightType
D_IgnitionCoil4HiLightType
D_IgnitionCoil1LoFMIType
D_IgnitionCoil1HiFMIType
D_IgnitionCoil2LoFMIType
D_IgnitionCoil2HiFMIType
D_IgnitionCoil3LoFMIType
D_IgnitionCoil3HiFMIType
D_IgnitionCoil4LoFMIType
D_IgnitionCoil4HiFMIType</t>
  </si>
  <si>
    <t>CoilDiagEnb = OutDiagComEnbRun</t>
  </si>
  <si>
    <t xml:space="preserve">FCVPS fully closed 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</si>
  <si>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圈1短接高</t>
    </r>
  </si>
  <si>
    <t>Ignition Coil “1” Primary Control Circuit High</t>
  </si>
  <si>
    <t>0x2301</t>
  </si>
  <si>
    <t>GetDiagIgnitionCoil1HiFMIType()</t>
  </si>
  <si>
    <t>GetDiagIgnitionCoil1HiLightType()</t>
  </si>
  <si>
    <t>CeDIAG_COIL1_ShortHi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</si>
  <si>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圈2短接低</t>
    </r>
  </si>
  <si>
    <t>Ignition Coil “2” Primary Control Circuit Low</t>
  </si>
  <si>
    <t>0x2303</t>
  </si>
  <si>
    <t>GetDiagIgnitionCoil2LoFMIType()</t>
  </si>
  <si>
    <t>GetDiagIgnitionCoil2LoLightType()</t>
  </si>
  <si>
    <t>CeDIAG_COIL2_ShortLo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</si>
  <si>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圈2短接高</t>
    </r>
  </si>
  <si>
    <t>Ignition Coil “2” Primary Control Circuit High</t>
  </si>
  <si>
    <t>0x2304</t>
  </si>
  <si>
    <t>GetDiagIgnitionCoil2HiFMIType()</t>
  </si>
  <si>
    <t>GetDiagIgnitionCoil2HiLightType()</t>
  </si>
  <si>
    <t>CeDIAG_COIL2_ShortHi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</si>
  <si>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圈3短接低</t>
    </r>
  </si>
  <si>
    <t>Ignition Coil “3” Primary Control Circuit Low</t>
  </si>
  <si>
    <t>0x2306</t>
  </si>
  <si>
    <t>GetDiagIgnitionCoil3LoFMIType()</t>
  </si>
  <si>
    <t>GetDiagIgnitionCoil3LoLightType()</t>
  </si>
  <si>
    <t>CeDIAG_COIL3_ShortLo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</si>
  <si>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圈3短接高</t>
    </r>
  </si>
  <si>
    <t>Ignition Coil “3” Primary Control Circuit High</t>
  </si>
  <si>
    <t>0x2307</t>
  </si>
  <si>
    <t>GetDiagIgnitionCoil3HiFMIType()</t>
  </si>
  <si>
    <t>GetDiagIgnitionCoil3HiLightType()</t>
  </si>
  <si>
    <t>CeDIAG_COIL3_ShortHi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</si>
  <si>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圈4短接低</t>
    </r>
  </si>
  <si>
    <t>Ignition Coil “4” Primary Control Circuit Low</t>
  </si>
  <si>
    <t>0x2309</t>
  </si>
  <si>
    <t>GetDiagIgnitionCoil4LoFMIType()</t>
  </si>
  <si>
    <t>GetDiagIgnitionCoil4LoLightType()</t>
  </si>
  <si>
    <t>CeDIAG_COIL4_ShortLo</t>
  </si>
  <si>
    <r>
      <rPr>
        <sz val="10"/>
        <rFont val="宋体"/>
        <charset val="134"/>
      </rPr>
      <t>线</t>
    </r>
    <r>
      <rPr>
        <sz val="10"/>
        <rFont val="Malgun Gothic"/>
        <charset val="134"/>
      </rPr>
      <t>圈4短接高</t>
    </r>
  </si>
  <si>
    <t>Ignition Coil “4” Primary Control Circuit High</t>
  </si>
  <si>
    <t>0x2310</t>
  </si>
  <si>
    <t>GetDiagIgnitionCoil4HiFMIType()</t>
  </si>
  <si>
    <t>GetDiagIgnitionCoil4HiLightType()</t>
  </si>
  <si>
    <t>CeDIAG_COIL4_ShortHi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</si>
  <si>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射器短接低</t>
    </r>
  </si>
  <si>
    <t>Cylinder 1 Injector Circuit Low</t>
  </si>
  <si>
    <t>0x0261</t>
  </si>
  <si>
    <t>GetDiagInjectorCyl1LoFMIType()</t>
  </si>
  <si>
    <t>GetDiagInjectorCyl1LoLightType()</t>
  </si>
  <si>
    <t>CeDIAG_INJ1_ShortLo</t>
  </si>
  <si>
    <t>D_InjectorCylEnb</t>
  </si>
  <si>
    <t>InjDiagEnb
InjSLFailMet
InjSHFailMet
InjSLTestComp
InjSHTestComp
InjSLTestFail
InjSHTestFail
InjSLFailCount
InjSLPassCount
InjSHFailCount
InjSHPassCount</t>
  </si>
  <si>
    <t>D_InjectorCylEnb
D_InjectorCyl1LoLightType
D_InjectorCyl1HiLoLightType
D_InjectorCyl2LoLightType
D_InjectorCyl2HiLoLightType
D_InjectorCyl3LoLightType
D_InjectorCyl3HiLoLightType
D_InjectorCyl4LoLightType
D_InjectorCyl4HiLoLightType
D_InjectorCyl1LoFMIType
D_InjectorCyl1HiLoFMIType
D_InjectorCyl2LoFMIType
D_InjectorCyl2HiLoFMIType
D_InjectorCyl3LoFMIType
D_InjectorCyl3HiLoFMIType
D_InjectorCyl4LoFMIType
D_InjectorCyl4HiLoFMIType</t>
  </si>
  <si>
    <t>InjDiagEnb = OutDiagComEnbKeyOn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</si>
  <si>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射器短接高</t>
    </r>
  </si>
  <si>
    <t>Cylinder 1 Injector Circuit High</t>
  </si>
  <si>
    <t>0x0262</t>
  </si>
  <si>
    <t>GetDiagInjectorCyl1HiLoFMIType()</t>
  </si>
  <si>
    <t>GetDiagInjectorCyl1HiLoLightType()</t>
  </si>
  <si>
    <t>CeDIAG_INJ1_ShortHi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</si>
  <si>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射器短接低</t>
    </r>
  </si>
  <si>
    <t>Cylinder 2 Injector Circuit Low</t>
  </si>
  <si>
    <t>0x0264</t>
  </si>
  <si>
    <t>GetDiagInjectorCyl2LoFMIType()</t>
  </si>
  <si>
    <t>GetDiagInjectorCyl2LoLightType()</t>
  </si>
  <si>
    <t>CeDIAG_INJ2_ShortLo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</si>
  <si>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射器短接高</t>
    </r>
  </si>
  <si>
    <t>Cylinder 2 Injector Circuit High</t>
  </si>
  <si>
    <t>0x0265</t>
  </si>
  <si>
    <t>GetDiagInjectorCyl2HiLoFMIType()</t>
  </si>
  <si>
    <t>GetDiagInjectorCyl2HiLoLightType()</t>
  </si>
  <si>
    <t>CeDIAG_INJ2_ShortHi</t>
  </si>
  <si>
    <r>
      <rPr>
        <sz val="10"/>
        <rFont val="宋体"/>
        <charset val="134"/>
      </rPr>
      <t>3缸喷</t>
    </r>
    <r>
      <rPr>
        <sz val="10"/>
        <rFont val="Malgun Gothic"/>
        <charset val="134"/>
      </rPr>
      <t>射器短接低</t>
    </r>
  </si>
  <si>
    <t>Cylinder 3 Injector Circuit Low</t>
  </si>
  <si>
    <t>0x0267</t>
  </si>
  <si>
    <t>GetDiagInjectorCyl3LoFMIType()</t>
  </si>
  <si>
    <t>GetDiagInjectorCyl3LoLightType()</t>
  </si>
  <si>
    <t>CeDIAG_INJ3_ShortLo</t>
  </si>
  <si>
    <r>
      <rPr>
        <sz val="10"/>
        <rFont val="宋体"/>
        <charset val="134"/>
      </rPr>
      <t>3缸喷</t>
    </r>
    <r>
      <rPr>
        <sz val="10"/>
        <rFont val="Malgun Gothic"/>
        <charset val="134"/>
      </rPr>
      <t>射器短接高</t>
    </r>
  </si>
  <si>
    <t>Cylinder 3 Injector Circuit High</t>
  </si>
  <si>
    <t>0x0268</t>
  </si>
  <si>
    <t>GetDiagInjectorCyl3HiLoFMIType()</t>
  </si>
  <si>
    <t>GetDiagInjectorCyl3HiLoLightType()</t>
  </si>
  <si>
    <t>CeDIAG_INJ3_ShortHi</t>
  </si>
  <si>
    <r>
      <rPr>
        <sz val="10"/>
        <rFont val="宋体"/>
        <charset val="134"/>
      </rPr>
      <t>4缸喷</t>
    </r>
    <r>
      <rPr>
        <sz val="10"/>
        <rFont val="Malgun Gothic"/>
        <charset val="134"/>
      </rPr>
      <t>射器短接低</t>
    </r>
  </si>
  <si>
    <t>Cylinder 4 Injector Circuit Low</t>
  </si>
  <si>
    <t>0x0270</t>
  </si>
  <si>
    <t>GetDiagInjectorCyl4LoFMIType()</t>
  </si>
  <si>
    <t>GetDiagInjectorCyl4LoLightType()</t>
  </si>
  <si>
    <t>CeDIAG_INJ4_ShortLo</t>
  </si>
  <si>
    <r>
      <rPr>
        <sz val="10"/>
        <rFont val="宋体"/>
        <charset val="134"/>
      </rPr>
      <t>4缸喷</t>
    </r>
    <r>
      <rPr>
        <sz val="10"/>
        <rFont val="Malgun Gothic"/>
        <charset val="134"/>
      </rPr>
      <t>射器短接高</t>
    </r>
  </si>
  <si>
    <t>Cylinder 4 Injector Circuit High</t>
  </si>
  <si>
    <t>0x0271</t>
  </si>
  <si>
    <t>GetDiagInjectorCyl4HiLoFMIType()</t>
  </si>
  <si>
    <t>GetDiagInjectorCyl4HiLoLightType()</t>
  </si>
  <si>
    <t>CeDIAG_INJ4_ShortHi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</si>
  <si>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短接低</t>
    </r>
  </si>
  <si>
    <t>Cylinder 1 Injector 2 Circuit Low</t>
  </si>
  <si>
    <t>0x1200</t>
  </si>
  <si>
    <t>GetDiagInjectorCyl1_2_LoFMIType()</t>
  </si>
  <si>
    <t>CeDIAG_INJ1_2_ShortLo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</si>
  <si>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短接高</t>
    </r>
  </si>
  <si>
    <t>Cylinder 1 Injector 2 Circuit High</t>
  </si>
  <si>
    <t>0x1201</t>
  </si>
  <si>
    <t>GetDiagInjectorCyl1_2_HiLoFMIType()</t>
  </si>
  <si>
    <t>CeDIAG_INJ1_2_ShortHi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</si>
  <si>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短接低</t>
    </r>
  </si>
  <si>
    <t>Cylinder 2 Injector 2 Circuit Low</t>
  </si>
  <si>
    <t>0x1202</t>
  </si>
  <si>
    <t>GetDiagInjectorCyl2_2_LoFMIType()</t>
  </si>
  <si>
    <t>CeDIAG_INJ2_2_ShortLo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</si>
  <si>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2</t>
    </r>
    <r>
      <rPr>
        <sz val="10"/>
        <rFont val="Malgun Gothic"/>
        <charset val="134"/>
      </rPr>
      <t>短接高</t>
    </r>
  </si>
  <si>
    <t>Cylinder 2 Injector 2 Circuit High</t>
  </si>
  <si>
    <t>0x1203</t>
  </si>
  <si>
    <t>GetDiagInjectorCyl2_2_HiLoFMIType()</t>
  </si>
  <si>
    <t>CeDIAG_INJ2_2_ShortHi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</si>
  <si>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3</t>
    </r>
    <r>
      <rPr>
        <sz val="10"/>
        <rFont val="Malgun Gothic"/>
        <charset val="134"/>
      </rPr>
      <t>短接低</t>
    </r>
  </si>
  <si>
    <t>Cylinder 1 Injector 3 Circuit Low</t>
  </si>
  <si>
    <t>0x2200</t>
  </si>
  <si>
    <t>GetDiagInjectorCyl1_3_LoFMIType()</t>
  </si>
  <si>
    <t>CeDIAG_INJ1_3_ShortLo</t>
  </si>
  <si>
    <r>
      <rPr>
        <sz val="10"/>
        <rFont val="宋体"/>
        <charset val="134"/>
      </rPr>
      <t>1缸喷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3</t>
    </r>
    <r>
      <rPr>
        <sz val="10"/>
        <rFont val="Malgun Gothic"/>
        <charset val="134"/>
      </rPr>
      <t>短接高</t>
    </r>
  </si>
  <si>
    <t>Cylinder 1 Injector 3 Circuit High</t>
  </si>
  <si>
    <t>0x2201</t>
  </si>
  <si>
    <t>GetDiagInjectorCyl1_3_HiLoFMIType()</t>
  </si>
  <si>
    <t>CeDIAG_INJ1_3_ShortHi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</si>
  <si>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3</t>
    </r>
    <r>
      <rPr>
        <sz val="10"/>
        <rFont val="Malgun Gothic"/>
        <charset val="134"/>
      </rPr>
      <t>短接低</t>
    </r>
  </si>
  <si>
    <t>Cylinder 2 Injector 3 Circuit Low</t>
  </si>
  <si>
    <t>0x2202</t>
  </si>
  <si>
    <t>GetDiagInjectorCyl2_3_LoFMIType()</t>
  </si>
  <si>
    <t>CeDIAG_INJ2_3_ShortLo</t>
  </si>
  <si>
    <r>
      <rPr>
        <sz val="10"/>
        <rFont val="宋体"/>
        <charset val="134"/>
      </rPr>
      <t>2缸喷</t>
    </r>
    <r>
      <rPr>
        <sz val="10"/>
        <rFont val="Malgun Gothic"/>
        <charset val="134"/>
      </rPr>
      <t>射器</t>
    </r>
    <r>
      <rPr>
        <sz val="10"/>
        <rFont val="宋体"/>
        <charset val="134"/>
      </rPr>
      <t>3</t>
    </r>
    <r>
      <rPr>
        <sz val="10"/>
        <rFont val="Malgun Gothic"/>
        <charset val="134"/>
      </rPr>
      <t>短接高</t>
    </r>
  </si>
  <si>
    <t>Cylinder 2 Injector 3 Circuit High</t>
  </si>
  <si>
    <t>0x2203</t>
  </si>
  <si>
    <t>GetDiagInjectorCyl2_3_HiLoFMIType()</t>
  </si>
  <si>
    <t>CeDIAG_INJ2_3_ShortHi</t>
  </si>
  <si>
    <r>
      <rPr>
        <sz val="10"/>
        <rFont val="宋体"/>
        <charset val="134"/>
      </rPr>
      <t>转</t>
    </r>
    <r>
      <rPr>
        <sz val="10"/>
        <rFont val="Malgun Gothic"/>
        <charset val="134"/>
      </rPr>
      <t>速信</t>
    </r>
    <r>
      <rPr>
        <sz val="10"/>
        <rFont val="宋体"/>
        <charset val="134"/>
      </rPr>
      <t>号丢</t>
    </r>
    <r>
      <rPr>
        <sz val="10"/>
        <rFont val="Malgun Gothic"/>
        <charset val="134"/>
      </rPr>
      <t>失</t>
    </r>
  </si>
  <si>
    <t>Crank loss</t>
  </si>
  <si>
    <t>0x0337</t>
  </si>
  <si>
    <t>GetDiagCrankSignalLossFMIType()</t>
  </si>
  <si>
    <t>GetDiagCrankSignalLossLightType()</t>
  </si>
  <si>
    <t>CeDIAG_Crank_loss</t>
  </si>
  <si>
    <t>D_CrankSignalEnb</t>
  </si>
  <si>
    <t>CrkNoisyFailMet
CrkNoSigFailMet
CrkNoisyDiagEnb
CrkNoisyTestComp
CrkNoisyTestFail
CrkNoSigDiagEnb
CrkNoSigTestFail
CrkNoSigTestComp
CrkNoisyPassCnt
CrkNoisyFailCnt</t>
  </si>
  <si>
    <t>D_CrankSignalEnb
D_CrankNoSignalDeltaMAPThrsh
D_CrankNoSignalFailTimeThrsh
D_CrankNoSignalPassTimeThrsh
D_CrankNoisySignalFailTimeThrsh
D_CrankNoisySignalPassTimeThrsh
D_CrankSignalLossLightType
D_CrankSignalNoiseLightType
D_CrankSignalLossFMIType
D_CrankSignalNoiseFMIType</t>
  </si>
  <si>
    <t>CrkNoSigFailMet = 1
Condition 1:
(EngineState == RUN) AND (TimeBetweenRefEvent1 &gt; D_CrankNoSignalCountThresh)
Condition 2:
((EngineState == STALL) OR (EngineState == KEYON)) AND (No MAP fault) AND (MAP fluctuation &gt; D_CrankNoSignalDeltaMAPThrsh)
CrkNoisyFailMet = ToothErrCnt &gt; 0</t>
  </si>
  <si>
    <r>
      <rPr>
        <sz val="10"/>
        <rFont val="宋体"/>
        <charset val="134"/>
      </rPr>
      <t>转</t>
    </r>
    <r>
      <rPr>
        <sz val="10"/>
        <rFont val="Malgun Gothic"/>
        <charset val="134"/>
      </rPr>
      <t>速信</t>
    </r>
    <r>
      <rPr>
        <sz val="10"/>
        <rFont val="宋体"/>
        <charset val="134"/>
      </rPr>
      <t>号</t>
    </r>
    <r>
      <rPr>
        <sz val="10"/>
        <rFont val="Malgun Gothic"/>
        <charset val="134"/>
      </rPr>
      <t>干</t>
    </r>
    <r>
      <rPr>
        <sz val="10"/>
        <rFont val="宋体"/>
        <charset val="134"/>
      </rPr>
      <t>扰</t>
    </r>
  </si>
  <si>
    <t>Crank sync noise</t>
  </si>
  <si>
    <t>0x0336</t>
  </si>
  <si>
    <t>GetDiagCrankSignalNoiseFMIType()</t>
  </si>
  <si>
    <t>GetDiagCrankSignalNoiseLightType()</t>
  </si>
  <si>
    <t>CeDIAG_Crank_Noise</t>
  </si>
  <si>
    <t>Cyl Event</t>
  </si>
  <si>
    <r>
      <rPr>
        <sz val="10"/>
        <rFont val="Malgun Gothic"/>
        <charset val="134"/>
      </rPr>
      <t>蓄</t>
    </r>
    <r>
      <rPr>
        <sz val="10"/>
        <rFont val="宋体"/>
        <charset val="134"/>
      </rPr>
      <t>电</t>
    </r>
    <r>
      <rPr>
        <sz val="10"/>
        <rFont val="Malgun Gothic"/>
        <charset val="134"/>
      </rPr>
      <t>池</t>
    </r>
    <r>
      <rPr>
        <sz val="10"/>
        <rFont val="宋体"/>
        <charset val="134"/>
      </rPr>
      <t>电压</t>
    </r>
    <r>
      <rPr>
        <sz val="10"/>
        <rFont val="Malgun Gothic"/>
        <charset val="134"/>
      </rPr>
      <t>低</t>
    </r>
  </si>
  <si>
    <t>Battery Voltage Low</t>
  </si>
  <si>
    <t>0x0562</t>
  </si>
  <si>
    <t>GetDiagBatVoltLoFMIType()</t>
  </si>
  <si>
    <t>GetDiagBatVoltLoLightType()</t>
  </si>
  <si>
    <t>CeDIAG_SysVoltLo</t>
  </si>
  <si>
    <t>D_BatVoltEnb</t>
  </si>
  <si>
    <t>SystVoltLFailMet
SystVoltHFailMet
SystVoltDiagEnb
SystVoltLTestFail
SystVoltHTestFail
SystVoltHFailCount
SystVoltPassCount
SystVoltLFailCount</t>
  </si>
  <si>
    <t>D_BatVoltRangeThreshLo
D_BatVoltRangeThreshHi
D_BatVoltLowFailTimeThrsh
D_BatVoltHighFailTimeThrsh
D_BatVoltDiagPassTimeThrsh
D_BatVoltEnb
D_BatVoltLoLightType
D_BatVoltHiLightType
D_BatVoltLoFMIType
D_BatVoltHiFMIType</t>
  </si>
  <si>
    <t>SystVoltDiagEnb = (IGNState == CeIGN_ON) &amp;&amp; ((EngineState == CeENG_RUN) || (EngineState == CeENG_STALL) || (EngineState == CeENG_KEYON))
SystVoltLFailMet = (SystVoltDiagEnb) &amp;&amp; (IGNVolt &lt; D_BatVoltRangeThreshLo)
SystVoltHFailMet = (SystVoltDiagEnb) &amp;&amp; (IGNVolt &gt; D_BatVoltRangeThreshHi)</t>
  </si>
  <si>
    <t>1s</t>
  </si>
  <si>
    <t>Fuel Closed loop disabled
All output PINs diag disabled</t>
  </si>
  <si>
    <r>
      <rPr>
        <sz val="10"/>
        <rFont val="Malgun Gothic"/>
        <charset val="134"/>
      </rPr>
      <t>蓄</t>
    </r>
    <r>
      <rPr>
        <sz val="10"/>
        <rFont val="宋体"/>
        <charset val="134"/>
      </rPr>
      <t>电</t>
    </r>
    <r>
      <rPr>
        <sz val="10"/>
        <rFont val="Malgun Gothic"/>
        <charset val="134"/>
      </rPr>
      <t>池</t>
    </r>
    <r>
      <rPr>
        <sz val="10"/>
        <rFont val="宋体"/>
        <charset val="134"/>
      </rPr>
      <t>电压</t>
    </r>
    <r>
      <rPr>
        <sz val="10"/>
        <rFont val="Malgun Gothic"/>
        <charset val="134"/>
      </rPr>
      <t>高</t>
    </r>
  </si>
  <si>
    <t>Battery Voltage High</t>
  </si>
  <si>
    <t>0x0563</t>
  </si>
  <si>
    <t>GetDiagBatVoltHiFMIType()</t>
  </si>
  <si>
    <t>GetDiagBatVoltHiLightType()</t>
  </si>
  <si>
    <t>CeDIAG_SysVoltHi</t>
  </si>
  <si>
    <t>爆震1性能</t>
  </si>
  <si>
    <t>Knock Sensor 1 Circuit Performance</t>
  </si>
  <si>
    <t>0x0326</t>
  </si>
  <si>
    <t>GetDiagKNK1FMIType()</t>
  </si>
  <si>
    <t>GetDiagKNK1LightType()</t>
  </si>
  <si>
    <t>CeDIAG_KNK1_Fault</t>
  </si>
  <si>
    <t>D_KNK1Enb</t>
  </si>
  <si>
    <t>爆震2性能</t>
  </si>
  <si>
    <t>Knock Sensor 2 Circuit Performance</t>
  </si>
  <si>
    <t>0x0331</t>
  </si>
  <si>
    <t>GetDiagKNK2FMIType()</t>
  </si>
  <si>
    <t>GetDiagKNK2LightType()</t>
  </si>
  <si>
    <t>CeDIAG_KNK2_Fault</t>
  </si>
  <si>
    <t>D_KNK2Enb</t>
  </si>
  <si>
    <t>燃料修正高</t>
  </si>
  <si>
    <t>Fuel trim high</t>
  </si>
  <si>
    <t>0x1151</t>
  </si>
  <si>
    <t>GetDiagTrimHiFMIType()</t>
  </si>
  <si>
    <t>GetDiagTrimHiLightType()</t>
  </si>
  <si>
    <t>CeDIAG_CL_Trim_high</t>
  </si>
  <si>
    <t>D_BLM_TrimEnb</t>
  </si>
  <si>
    <t>BLM_TrimLoCellCnt
BLM_TrimHiCellCnt
BLM_TrimLoFailMet
BLM_TrimHiFailMet
BLM_TrimDiagEnb
BLM_TrimLoTestFail
BLM_TrimLoTestComp
BLM_TrimHiTestFail
BLM_TrimHiTestComp
BLM_TrimLoFailCount
BLM_TrimLoPassCount
BLM_TrimHiFailCount
BLM_TrimHiPassCount</t>
  </si>
  <si>
    <t>D_BLM_TrimEnb
D_BLM_CellCntThresh
D_BLM_TrimHiLimit
D_BLM_TrimLoLimit
D_BLM_FailThresh
D_BLM_PassThresh
D_BLM_TrimLoLightType
D_BLM_TrimHiLightType
D_BLM_TrimLoFMIType
D_BLM_TrimHiFMIType</t>
  </si>
  <si>
    <t>BLM_TrimDiagEnb = OutDiagComEnbKeyOn
BLM_TrimLoFailMet = BLM_TrimLoCellCnt &gt;= D_BLM_CellCntThresh
BLM_TrimHiFailMet = BLM_TrimHiCellCnt &gt;= D_BLM_CellCntThresh</t>
  </si>
  <si>
    <t>燃料修正低</t>
  </si>
  <si>
    <t>Fuel trim low</t>
  </si>
  <si>
    <t>0x1152</t>
  </si>
  <si>
    <t>GetDiagTrimLoFMIType()</t>
  </si>
  <si>
    <t>GetDiagTrimLoLightType()</t>
  </si>
  <si>
    <t>CeDIAG_CL_Trim_low</t>
  </si>
  <si>
    <t>怠速流量控制短接低</t>
  </si>
  <si>
    <t>Idle Air Control System Circuit Low</t>
  </si>
  <si>
    <t>0x0508</t>
  </si>
  <si>
    <t>GetDiagIACVShortLoFMIType()</t>
  </si>
  <si>
    <t>GetDiagIACVShortLoLightType()</t>
  </si>
  <si>
    <t>CeDIAG_IACV_ShortLo</t>
  </si>
  <si>
    <t>D_IACVShortEnb</t>
  </si>
  <si>
    <t>IACVDiagEnb
IACVSLTestComp
IACVSHTestComp
IACVSLTestFail
IACVSHTestFail
IACVSLFailMet
IACVSHFailMet
IACVSLFailCount
IACVSHFailCount
IACVSLPassCount
IACVSHPassCount</t>
  </si>
  <si>
    <t>D_IACVShortEnb
D_IACVShortFailThresh
D_IACVShortPassThresh
D_IACVShortLoLightType
D_IACVShortHiLightType
D_IACVShortLoFMIType
D_IACVShortHiFMIType</t>
  </si>
  <si>
    <t>IACVDiagEnb = OutDiagComEnbKeyOn;</t>
  </si>
  <si>
    <t>怠速流量控制短接高</t>
  </si>
  <si>
    <t>Idle Air Control System Circuit High</t>
  </si>
  <si>
    <t>0x0509</t>
  </si>
  <si>
    <t>GetDiagIACVShortHiFMIType()</t>
  </si>
  <si>
    <t>GetDiagIACVShortHiLightType()</t>
  </si>
  <si>
    <t>CeDIAG_IACV_ShortHi</t>
  </si>
  <si>
    <r>
      <rPr>
        <sz val="10"/>
        <rFont val="Malgun Gothic"/>
        <charset val="134"/>
      </rPr>
      <t>油</t>
    </r>
    <r>
      <rPr>
        <sz val="10"/>
        <rFont val="宋体"/>
        <charset val="134"/>
      </rPr>
      <t>泵</t>
    </r>
    <r>
      <rPr>
        <sz val="10"/>
        <rFont val="Malgun Gothic"/>
        <charset val="134"/>
      </rPr>
      <t>短接低</t>
    </r>
  </si>
  <si>
    <t>Fuel Pump Secondary Circuit Low</t>
  </si>
  <si>
    <t>0x0231</t>
  </si>
  <si>
    <t>GetDiagFuelPumpShortLoFMIType()</t>
  </si>
  <si>
    <t>GetDiagFuelPumpShortLoLightType()</t>
  </si>
  <si>
    <t>CeDIAG_FuelPump_ShortLo</t>
  </si>
  <si>
    <t>D_FuelPumpShortEnb</t>
  </si>
  <si>
    <t>FuelPumpDiagEnb
FuelPumpSLTestComp
FuelPumpSHTestComp
FuelPumpSLTestFail
FuelPumpSHTestFail
FuelPumpSLFailMet
FuelPumpSHFailMet
FuelPumpSLFailCount
FuelPumpSHFailCount
FuelPumpSLPassCount
FuelPumpSHPassCount</t>
  </si>
  <si>
    <t>D_FuelPumpShortEnb
D_FuelPumpShortLoThresh
D_FuelPumpShortFailThresh
D_FuelPumpShortPassThresh
D_FuelPumpShortLoLightType
D_FuelPumpShortHiLightType
D_FuelPumpShortLoFMIType
D_FuelPumpShortHiFMIType</t>
  </si>
  <si>
    <t>FuelPumpDiagEnb = FuelPumpLoadMet
FuelPumpSLFailMet = (FuelPumpCurr &lt; D_FuelPumpShortLoThresh)//ignore this if use relay to drive fuel pump</t>
  </si>
  <si>
    <r>
      <rPr>
        <sz val="10"/>
        <rFont val="Malgun Gothic"/>
        <charset val="134"/>
      </rPr>
      <t>油</t>
    </r>
    <r>
      <rPr>
        <sz val="10"/>
        <rFont val="宋体"/>
        <charset val="134"/>
      </rPr>
      <t>泵</t>
    </r>
    <r>
      <rPr>
        <sz val="10"/>
        <rFont val="Malgun Gothic"/>
        <charset val="134"/>
      </rPr>
      <t>短接高</t>
    </r>
  </si>
  <si>
    <t>Fuel Pump Secondary Circuit High</t>
  </si>
  <si>
    <t>0x0232</t>
  </si>
  <si>
    <t>GetDiagFuelPumpShortHiFMIType()</t>
  </si>
  <si>
    <t>GetDiagFuelPumpShortHiLightType()</t>
  </si>
  <si>
    <t>CeDIAG_FuelPump_ShortHi</t>
  </si>
  <si>
    <r>
      <rPr>
        <sz val="10"/>
        <rFont val="Malgun Gothic"/>
        <charset val="134"/>
      </rPr>
      <t>油</t>
    </r>
    <r>
      <rPr>
        <sz val="10"/>
        <rFont val="宋体"/>
        <charset val="134"/>
      </rPr>
      <t>泵</t>
    </r>
    <r>
      <rPr>
        <sz val="10"/>
        <rFont val="Malgun Gothic"/>
        <charset val="134"/>
      </rPr>
      <t>反</t>
    </r>
    <r>
      <rPr>
        <sz val="10"/>
        <rFont val="宋体"/>
        <charset val="134"/>
      </rPr>
      <t>馈错</t>
    </r>
  </si>
  <si>
    <t>Fuel Pump Primary Circuit</t>
  </si>
  <si>
    <t>0x0230</t>
  </si>
  <si>
    <t>GetDiagFPFeedbackFMIType()</t>
  </si>
  <si>
    <t>GetDiagFPFeedbackLightType()</t>
  </si>
  <si>
    <t>CeDIAG_FuelPumpFb_Fault</t>
  </si>
  <si>
    <t>D_FPFeedbackInputEnb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</si>
  <si>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2短接低</t>
    </r>
  </si>
  <si>
    <t>Coolant Temperature Sensor 2 Circuit Low</t>
  </si>
  <si>
    <t>0x2184</t>
  </si>
  <si>
    <t>CeDIAG_CLT_2_ShortLo</t>
  </si>
  <si>
    <t>D_CoolTemp2ShortEnb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</si>
  <si>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2短接高</t>
    </r>
  </si>
  <si>
    <t>Coolant Temperature Sensor 2 Circuit High</t>
  </si>
  <si>
    <t>0x2185</t>
  </si>
  <si>
    <t>CeDIAG_CLT_2_ShortHi</t>
  </si>
  <si>
    <r>
      <rPr>
        <sz val="10"/>
        <rFont val="宋体"/>
        <charset val="134"/>
      </rPr>
      <t>碳</t>
    </r>
    <r>
      <rPr>
        <sz val="10"/>
        <rFont val="Malgun Gothic"/>
        <charset val="134"/>
      </rPr>
      <t>罐控制</t>
    </r>
    <r>
      <rPr>
        <sz val="10"/>
        <rFont val="宋体"/>
        <charset val="134"/>
      </rPr>
      <t>阀</t>
    </r>
    <r>
      <rPr>
        <sz val="10"/>
        <rFont val="Malgun Gothic"/>
        <charset val="134"/>
      </rPr>
      <t>短接低</t>
    </r>
  </si>
  <si>
    <t>Carbon Canister Purge Control Valve Circuit Low</t>
  </si>
  <si>
    <t>0x0444</t>
  </si>
  <si>
    <t>GetDiagCCPShortLoFMIType()</t>
  </si>
  <si>
    <t>GetDiagCCPShortLoLightType()</t>
  </si>
  <si>
    <t>CeDIAG_CCP_ShortLo</t>
  </si>
  <si>
    <t>D_CCPShortEnb</t>
  </si>
  <si>
    <r>
      <rPr>
        <sz val="10"/>
        <rFont val="宋体"/>
        <charset val="134"/>
      </rPr>
      <t>碳</t>
    </r>
    <r>
      <rPr>
        <sz val="10"/>
        <rFont val="Malgun Gothic"/>
        <charset val="134"/>
      </rPr>
      <t>罐控制</t>
    </r>
    <r>
      <rPr>
        <sz val="10"/>
        <rFont val="宋体"/>
        <charset val="134"/>
      </rPr>
      <t>阀</t>
    </r>
    <r>
      <rPr>
        <sz val="10"/>
        <rFont val="Malgun Gothic"/>
        <charset val="134"/>
      </rPr>
      <t>短接高</t>
    </r>
  </si>
  <si>
    <t>Carbon Canister Purge Control Valve Circuit High</t>
  </si>
  <si>
    <t>0x0445</t>
  </si>
  <si>
    <t>GetDiagCCPShortHiFMIType()</t>
  </si>
  <si>
    <t>GetDiagCCPShortHiLightType()</t>
  </si>
  <si>
    <t>CeDIAG_CCP_ShortHi</t>
  </si>
  <si>
    <r>
      <rPr>
        <sz val="10"/>
        <rFont val="宋体"/>
        <charset val="134"/>
      </rPr>
      <t>软</t>
    </r>
    <r>
      <rPr>
        <sz val="10"/>
        <rFont val="Malgun Gothic"/>
        <charset val="134"/>
      </rPr>
      <t>件</t>
    </r>
    <r>
      <rPr>
        <sz val="10"/>
        <rFont val="宋体"/>
        <charset val="134"/>
      </rPr>
      <t>错</t>
    </r>
  </si>
  <si>
    <t>ECM Software Error</t>
  </si>
  <si>
    <t>0x0606</t>
  </si>
  <si>
    <t>GetDiagSoftwareErrorFMIType()</t>
  </si>
  <si>
    <t>GetDiagSoftwareErrorLightType()</t>
  </si>
  <si>
    <t>CeDIAG_SOFTWARE_ERROR</t>
  </si>
  <si>
    <t>D_SoftwareErrorEnb</t>
  </si>
  <si>
    <r>
      <rPr>
        <sz val="10"/>
        <rFont val="宋体"/>
        <charset val="134"/>
      </rPr>
      <t>发电电</t>
    </r>
    <r>
      <rPr>
        <sz val="10"/>
        <rFont val="Malgun Gothic"/>
        <charset val="134"/>
      </rPr>
      <t>流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</si>
  <si>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Generator Current Sensor Circuit Low</t>
  </si>
  <si>
    <t>0x0A5B</t>
  </si>
  <si>
    <t>GetDiagACSShortLoFMIType()</t>
  </si>
  <si>
    <t>GetDiagACSShortLoLightType()</t>
  </si>
  <si>
    <t>CeDIAG_GenCurr_ShortLo</t>
  </si>
  <si>
    <t>D_ACSShortEnb</t>
  </si>
  <si>
    <r>
      <rPr>
        <sz val="10"/>
        <rFont val="宋体"/>
        <charset val="134"/>
      </rPr>
      <t>发电电</t>
    </r>
    <r>
      <rPr>
        <sz val="10"/>
        <rFont val="Malgun Gothic"/>
        <charset val="134"/>
      </rPr>
      <t>流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</si>
  <si>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Generator Current Sensor Circuit High</t>
  </si>
  <si>
    <t>0x0A5C</t>
  </si>
  <si>
    <t>GetDiagACSShortHiFMIType()</t>
  </si>
  <si>
    <t>GetDiagACSShortHiLightType()</t>
  </si>
  <si>
    <t>CeDIAG_GenCurr_ShortHi</t>
  </si>
  <si>
    <r>
      <rPr>
        <sz val="10"/>
        <rFont val="Malgun Gothic"/>
        <charset val="134"/>
      </rPr>
      <t>水</t>
    </r>
    <r>
      <rPr>
        <sz val="10"/>
        <rFont val="宋体"/>
        <charset val="134"/>
      </rPr>
      <t>压传</t>
    </r>
    <r>
      <rPr>
        <sz val="10"/>
        <rFont val="Malgun Gothic"/>
        <charset val="134"/>
      </rPr>
      <t>感器短接低</t>
    </r>
  </si>
  <si>
    <t>Water Pressure Sensor Circuit Low</t>
  </si>
  <si>
    <t>0x1621</t>
  </si>
  <si>
    <t>GetDiagWPSShortLoFMIType()</t>
  </si>
  <si>
    <t>GetDiagWPSShortLoLightType()</t>
  </si>
  <si>
    <t>CeDIAG_WP_ShortLo</t>
  </si>
  <si>
    <t>D_WPSShortEnb</t>
  </si>
  <si>
    <r>
      <rPr>
        <sz val="10"/>
        <rFont val="Malgun Gothic"/>
        <charset val="134"/>
      </rPr>
      <t>水</t>
    </r>
    <r>
      <rPr>
        <sz val="10"/>
        <rFont val="宋体"/>
        <charset val="134"/>
      </rPr>
      <t>压传</t>
    </r>
    <r>
      <rPr>
        <sz val="10"/>
        <rFont val="Malgun Gothic"/>
        <charset val="134"/>
      </rPr>
      <t>感器短接高</t>
    </r>
  </si>
  <si>
    <t>Water Pressure Sensor Circuit High</t>
  </si>
  <si>
    <t>0x1622</t>
  </si>
  <si>
    <t>GetDiagWPSShortHiFMIType()</t>
  </si>
  <si>
    <t>GetDiagWPSShortHiLightType()</t>
  </si>
  <si>
    <t>CeDIAG_WP_ShortHi</t>
  </si>
  <si>
    <r>
      <rPr>
        <sz val="10"/>
        <rFont val="宋体"/>
        <charset val="134"/>
      </rPr>
      <t>发电电压传</t>
    </r>
    <r>
      <rPr>
        <sz val="10"/>
        <rFont val="Malgun Gothic"/>
        <charset val="134"/>
      </rPr>
      <t>感器短接低</t>
    </r>
  </si>
  <si>
    <t>Generator Voltage Sensor Circuit Low</t>
  </si>
  <si>
    <t>0x063C</t>
  </si>
  <si>
    <t>GetDiagGENVLoFMIType()</t>
  </si>
  <si>
    <t>GetDiagGENVLoLightType()</t>
  </si>
  <si>
    <t>CeDIAG_GenVolt_ShortLo</t>
  </si>
  <si>
    <t>D_GENVEnb</t>
  </si>
  <si>
    <r>
      <rPr>
        <sz val="10"/>
        <rFont val="宋体"/>
        <charset val="134"/>
      </rPr>
      <t>发电电压传</t>
    </r>
    <r>
      <rPr>
        <sz val="10"/>
        <rFont val="Malgun Gothic"/>
        <charset val="134"/>
      </rPr>
      <t>感器短接高</t>
    </r>
  </si>
  <si>
    <t>Generator Voltage Sensor Circuit High</t>
  </si>
  <si>
    <t>0x063D</t>
  </si>
  <si>
    <t>GetDiagGENVHiFMIType()</t>
  </si>
  <si>
    <t>GetDiagGENVHiLightType()</t>
  </si>
  <si>
    <t>CeDIAG_GenVolt_ShortHi</t>
  </si>
  <si>
    <r>
      <rPr>
        <sz val="10"/>
        <rFont val="宋体"/>
        <charset val="134"/>
      </rPr>
      <t>转</t>
    </r>
    <r>
      <rPr>
        <sz val="10"/>
        <rFont val="Malgun Gothic"/>
        <charset val="134"/>
      </rPr>
      <t>速</t>
    </r>
    <r>
      <rPr>
        <sz val="10"/>
        <rFont val="宋体"/>
        <charset val="134"/>
      </rPr>
      <t>档</t>
    </r>
    <r>
      <rPr>
        <sz val="10"/>
        <rFont val="Malgun Gothic"/>
        <charset val="134"/>
      </rPr>
      <t>位短接低</t>
    </r>
  </si>
  <si>
    <t>Gear Shift Position Circuit Low</t>
  </si>
  <si>
    <t>0x0916</t>
  </si>
  <si>
    <t>GetDiagSCIShortLoFMIType()</t>
  </si>
  <si>
    <t>GetDiagSCIShortLoLightType()</t>
  </si>
  <si>
    <t>CeDIAG_SCI_ShortLo</t>
  </si>
  <si>
    <t>D_SCIShortEnb</t>
  </si>
  <si>
    <r>
      <rPr>
        <sz val="10"/>
        <rFont val="宋体"/>
        <charset val="134"/>
      </rPr>
      <t>转</t>
    </r>
    <r>
      <rPr>
        <sz val="10"/>
        <rFont val="Malgun Gothic"/>
        <charset val="134"/>
      </rPr>
      <t>速</t>
    </r>
    <r>
      <rPr>
        <sz val="10"/>
        <rFont val="宋体"/>
        <charset val="134"/>
      </rPr>
      <t>档</t>
    </r>
    <r>
      <rPr>
        <sz val="10"/>
        <rFont val="Malgun Gothic"/>
        <charset val="134"/>
      </rPr>
      <t>位短接高</t>
    </r>
  </si>
  <si>
    <t>Gear Shift Position Circuit High</t>
  </si>
  <si>
    <t>0x0917</t>
  </si>
  <si>
    <t>GetDiagSCIShortHiFMIType()</t>
  </si>
  <si>
    <t>GetDiagSCIShortHiLightType()</t>
  </si>
  <si>
    <t>CeDIAG_SCI_ShortHi</t>
  </si>
  <si>
    <t>超速</t>
  </si>
  <si>
    <t>Engine Overspeed</t>
  </si>
  <si>
    <t>0x0219</t>
  </si>
  <si>
    <t>GetDiagCOSFMIType()</t>
  </si>
  <si>
    <t>GetDiagCOSLightType()</t>
  </si>
  <si>
    <t>CeDIAG_COS</t>
  </si>
  <si>
    <t>D_COSEnb</t>
  </si>
  <si>
    <t>COSFailMet
COSDiagEnb
COSDTestComp
COSTestFail
COSPassCount
COSFailCount</t>
  </si>
  <si>
    <t>D_COSFailTimeThrsh
D_COSPassTimeThrsh
D_COSThreshHi
D_COSEnb
D_COSLightType
D_COSFMIType</t>
  </si>
  <si>
    <t>COSFailMet = EngineSpeed &gt; D_COSThreshHi</t>
  </si>
  <si>
    <r>
      <rPr>
        <sz val="10"/>
        <rFont val="Malgun Gothic"/>
        <charset val="134"/>
      </rPr>
      <t>CO</t>
    </r>
    <r>
      <rPr>
        <sz val="10"/>
        <rFont val="宋体"/>
        <charset val="134"/>
      </rPr>
      <t>报</t>
    </r>
    <r>
      <rPr>
        <sz val="10"/>
        <rFont val="Malgun Gothic"/>
        <charset val="134"/>
      </rPr>
      <t>警</t>
    </r>
  </si>
  <si>
    <t>System Too Lean CO warning</t>
  </si>
  <si>
    <t>0x0171</t>
  </si>
  <si>
    <t>GetDiagCOAFMIType()</t>
  </si>
  <si>
    <t>GetDiagCOALightType()</t>
  </si>
  <si>
    <t>CeDIAG_COA</t>
  </si>
  <si>
    <t>D_COAEnb</t>
  </si>
  <si>
    <r>
      <rPr>
        <sz val="10"/>
        <rFont val="宋体"/>
        <charset val="134"/>
      </rPr>
      <t>节气门</t>
    </r>
    <r>
      <rPr>
        <sz val="10"/>
        <rFont val="Malgun Gothic"/>
        <charset val="134"/>
      </rPr>
      <t>2位置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感器短接低</t>
    </r>
  </si>
  <si>
    <t>Throttle Position Sensor  2 Circuit Low</t>
  </si>
  <si>
    <t>0x0222</t>
  </si>
  <si>
    <t>GetDiagTPS2ShortLoFMIType()</t>
  </si>
  <si>
    <t>GetDiagTPS2ShortLoLightType()</t>
  </si>
  <si>
    <t>CeDIAG_TPS2_ShortLo</t>
  </si>
  <si>
    <r>
      <rPr>
        <sz val="10"/>
        <rFont val="宋体"/>
        <charset val="134"/>
      </rPr>
      <t>节气门</t>
    </r>
    <r>
      <rPr>
        <sz val="10"/>
        <rFont val="Malgun Gothic"/>
        <charset val="134"/>
      </rPr>
      <t>2位置</t>
    </r>
    <r>
      <rPr>
        <sz val="10"/>
        <rFont val="宋体"/>
        <charset val="134"/>
      </rPr>
      <t>传</t>
    </r>
    <r>
      <rPr>
        <sz val="10"/>
        <rFont val="Malgun Gothic"/>
        <charset val="134"/>
      </rPr>
      <t>感器短接高</t>
    </r>
  </si>
  <si>
    <t>Throttle Position Sensor 2 Circuit High</t>
  </si>
  <si>
    <t>0x0223</t>
  </si>
  <si>
    <t>GetDiagTPS2ShortHiFMIType()</t>
  </si>
  <si>
    <t>GetDiagTPS2ShortHiLightType()</t>
  </si>
  <si>
    <t>CeDIAG_TPS2_ShortHi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</si>
  <si>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机2短接低</t>
    </r>
  </si>
  <si>
    <t xml:space="preserve">Throttle Actuator Control Motor 2 Circuit Low </t>
  </si>
  <si>
    <t>0x3102</t>
  </si>
  <si>
    <t>GetDiagDCM2ShortLoFMIType()</t>
  </si>
  <si>
    <t>GetDiagDCM2ShortLoLightType()</t>
  </si>
  <si>
    <t>CeDIAG_TPSM2_ShortLo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</si>
  <si>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机2短接高</t>
    </r>
  </si>
  <si>
    <t>Throttle Actuator Control Motor 2 Circuit High</t>
  </si>
  <si>
    <t>0x3103</t>
  </si>
  <si>
    <t>GetDiagDCM2ShortHiFMIType()</t>
  </si>
  <si>
    <t>GetDiagDCM2ShortHiLightType()</t>
  </si>
  <si>
    <t>CeDIAG_TPSM2_ShortHi</t>
  </si>
  <si>
    <r>
      <rPr>
        <sz val="10"/>
        <rFont val="宋体"/>
        <charset val="134"/>
      </rPr>
      <t>节气门电</t>
    </r>
    <r>
      <rPr>
        <sz val="10"/>
        <rFont val="Malgun Gothic"/>
        <charset val="134"/>
      </rPr>
      <t>机2堵</t>
    </r>
    <r>
      <rPr>
        <sz val="10"/>
        <rFont val="宋体"/>
        <charset val="134"/>
      </rPr>
      <t>转</t>
    </r>
  </si>
  <si>
    <t>Throttle Actuator Control Module 2-Stuck</t>
  </si>
  <si>
    <t>0x3108</t>
  </si>
  <si>
    <t>GetDiagTPSM2ControlFMIType()</t>
  </si>
  <si>
    <t>GetDiagTPSM2ControlLightType()</t>
  </si>
  <si>
    <t>CeDIAG_TPSM2_Stuck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</si>
  <si>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3短接低</t>
    </r>
  </si>
  <si>
    <t>Coolant Temperature Sensor 3 Circuit Low</t>
  </si>
  <si>
    <t>0x3184</t>
  </si>
  <si>
    <t>CeDIAG_CLT_3_ShortLo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</si>
  <si>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3短接高</t>
    </r>
  </si>
  <si>
    <t>Coolant Temperature Sensor 3 Circuit High</t>
  </si>
  <si>
    <t>0x3185</t>
  </si>
  <si>
    <t>CeDIAG_CLT_3_ShortHi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</si>
  <si>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4短接低</t>
    </r>
  </si>
  <si>
    <t>Coolant Temperature Sensor 4 Circuit Low</t>
  </si>
  <si>
    <t>0x4184</t>
  </si>
  <si>
    <t>CeDIAG_CLT_4_ShortLo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</si>
  <si>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4短接高</t>
    </r>
  </si>
  <si>
    <t>Coolant Temperature Sensor 4 Circuit High</t>
  </si>
  <si>
    <t>0x4185</t>
  </si>
  <si>
    <t>CeDIAG_CLT_4_ShortHi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</si>
  <si>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5短接低</t>
    </r>
  </si>
  <si>
    <t>Coolant Temperature Sensor 5 Circuit Low</t>
  </si>
  <si>
    <t>0x5184</t>
  </si>
  <si>
    <t>CeDIAG_CLT_5_ShortLo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</si>
  <si>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5短接高</t>
    </r>
  </si>
  <si>
    <t>Coolant Temperature Sensor 5 Circuit High</t>
  </si>
  <si>
    <t>0x5185</t>
  </si>
  <si>
    <t>CeDIAG_CLT_5_ShortHi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</si>
  <si>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6短接低</t>
    </r>
  </si>
  <si>
    <t>Coolant Temperature Sensor 6 Circuit Low</t>
  </si>
  <si>
    <t>0x6184</t>
  </si>
  <si>
    <t>CeDIAG_CLT_6_ShortLo</t>
  </si>
  <si>
    <r>
      <rPr>
        <sz val="10"/>
        <rFont val="Malgun Gothic"/>
        <charset val="134"/>
      </rPr>
      <t>缸</t>
    </r>
    <r>
      <rPr>
        <sz val="10"/>
        <rFont val="宋体"/>
        <charset val="134"/>
      </rPr>
      <t>温</t>
    </r>
    <r>
      <rPr>
        <sz val="10"/>
        <rFont val="Malgun Gothic"/>
        <charset val="134"/>
      </rPr>
      <t>6短接高</t>
    </r>
  </si>
  <si>
    <t>Coolant Temperature Sensor 6 Circuit High</t>
  </si>
  <si>
    <t>0x6185</t>
  </si>
  <si>
    <t>CeDIAG_CLT_6_ShortHi</t>
  </si>
  <si>
    <t>序号</t>
  </si>
  <si>
    <t>引脚</t>
  </si>
  <si>
    <t>P40        单双缸引脚</t>
  </si>
  <si>
    <t>P50        四缸引脚</t>
  </si>
  <si>
    <t>对应原FUNC标定变量名</t>
  </si>
  <si>
    <t>对应原HWIO标定变量名</t>
  </si>
  <si>
    <t>PA0</t>
  </si>
  <si>
    <t>LPSWDI</t>
  </si>
  <si>
    <t>C_GPIO_LP_SW_FUNC</t>
  </si>
  <si>
    <t>FUNC OLD</t>
  </si>
  <si>
    <t>FUNC NEW</t>
  </si>
  <si>
    <t>CT_GPIO_FUNC</t>
  </si>
  <si>
    <t>PA1</t>
  </si>
  <si>
    <t>INT</t>
  </si>
  <si>
    <t>C_GPIO_KNK_INT_FUNC</t>
  </si>
  <si>
    <t>NO.</t>
  </si>
  <si>
    <t>0空</t>
  </si>
  <si>
    <t>NAME</t>
  </si>
  <si>
    <t>Description</t>
  </si>
  <si>
    <t>PA2</t>
  </si>
  <si>
    <t>NC</t>
  </si>
  <si>
    <t>系统用</t>
  </si>
  <si>
    <t>DO_IDL_DIR</t>
  </si>
  <si>
    <t>IDLE步进电机方向</t>
  </si>
  <si>
    <t>PA3</t>
  </si>
  <si>
    <t>23XPOS</t>
  </si>
  <si>
    <t>DO_IDL_STEP</t>
  </si>
  <si>
    <t>IDLE步进电机脉冲</t>
  </si>
  <si>
    <t>PA4</t>
  </si>
  <si>
    <t>DO_IDL_EN</t>
  </si>
  <si>
    <t>IDLE步进电机使能</t>
  </si>
  <si>
    <t>PA5</t>
  </si>
  <si>
    <t>L9177CS</t>
  </si>
  <si>
    <t>L9779CS</t>
  </si>
  <si>
    <t>DO_IAC_DIR</t>
  </si>
  <si>
    <t>IACV步进电机方向</t>
  </si>
  <si>
    <t>PA6</t>
  </si>
  <si>
    <t>SCLK</t>
  </si>
  <si>
    <t>直流电机方向</t>
  </si>
  <si>
    <t>DO_DM1_DIR</t>
  </si>
  <si>
    <t>DO_IAC_STEP</t>
  </si>
  <si>
    <t>IACV步进电机脉冲</t>
  </si>
  <si>
    <t>PA7</t>
  </si>
  <si>
    <t>MOSI</t>
  </si>
  <si>
    <t>直流电机使能</t>
  </si>
  <si>
    <t>DO_DM1_EN</t>
  </si>
  <si>
    <t>DO_IAC_EN</t>
  </si>
  <si>
    <t>IACV步进电机使能</t>
  </si>
  <si>
    <t>PA8</t>
  </si>
  <si>
    <t>MISO</t>
  </si>
  <si>
    <t>TACH输出</t>
  </si>
  <si>
    <t>DO_TACH</t>
  </si>
  <si>
    <t>DO_FCV_DIR</t>
  </si>
  <si>
    <t>燃气阀步进电机方向</t>
  </si>
  <si>
    <t>PA9</t>
  </si>
  <si>
    <t>L9958PWM</t>
  </si>
  <si>
    <t>L9960PWM</t>
  </si>
  <si>
    <t>C_GPIO_DCMPWM_FUNC</t>
  </si>
  <si>
    <t>C_HWIO_DCM_Output_Usage</t>
  </si>
  <si>
    <t>MIL灯输出</t>
  </si>
  <si>
    <t>DO_LED_MIL</t>
  </si>
  <si>
    <t>DO_FCV_STEP</t>
  </si>
  <si>
    <t>燃气阀步进电机脉冲</t>
  </si>
  <si>
    <t>PA10</t>
  </si>
  <si>
    <t>FPRPWM</t>
  </si>
  <si>
    <t>C_GPIO_FPR_FUNC</t>
  </si>
  <si>
    <t>C_HWIO_FPR_Output_Usage</t>
  </si>
  <si>
    <t>不用</t>
  </si>
  <si>
    <t>DO_FCV_EN</t>
  </si>
  <si>
    <t>燃气阀步进电机使能</t>
  </si>
  <si>
    <t>PA11</t>
  </si>
  <si>
    <t>IACEN</t>
  </si>
  <si>
    <t>C_GPIO_IDLE_EN_FUNC</t>
  </si>
  <si>
    <t>NG双阀信号使能输出</t>
  </si>
  <si>
    <t>DO_JET_TWO</t>
  </si>
  <si>
    <t>PA12</t>
  </si>
  <si>
    <t>IACDIR</t>
  </si>
  <si>
    <t>C_GPIO_IDLE_DIR_FUNC</t>
  </si>
  <si>
    <t>天然气燃料切断阀输出</t>
  </si>
  <si>
    <t>DO_NG_SHUT</t>
  </si>
  <si>
    <t>PA13</t>
  </si>
  <si>
    <t>O2APWM</t>
  </si>
  <si>
    <t>C_GPIO_O2HTR_FUNC</t>
  </si>
  <si>
    <t>C_HWIO_O2HTR_Output_Usage</t>
  </si>
  <si>
    <t>起动信号输入</t>
  </si>
  <si>
    <t>DI_STRT</t>
  </si>
  <si>
    <t>DO_DM2_DIR</t>
  </si>
  <si>
    <t>直流电机2方向</t>
  </si>
  <si>
    <t>PA14</t>
  </si>
  <si>
    <t>DCMEN(PNSW)</t>
  </si>
  <si>
    <t>L9960EN</t>
  </si>
  <si>
    <t>C_GPIO_DCMEN_FUNC</t>
  </si>
  <si>
    <t>停机信号输入</t>
  </si>
  <si>
    <t>DI_STOP</t>
  </si>
  <si>
    <t>DO_DM2_EN</t>
  </si>
  <si>
    <t>直流电机2使能</t>
  </si>
  <si>
    <t>PA15</t>
  </si>
  <si>
    <t>DIAG</t>
  </si>
  <si>
    <t>C_GPIO_DIAG_FUNC</t>
  </si>
  <si>
    <t>丙烷燃料切断阀输出</t>
  </si>
  <si>
    <t>DO_LPG_SHUT</t>
  </si>
  <si>
    <t>PB0</t>
  </si>
  <si>
    <t>CANTX</t>
  </si>
  <si>
    <t>PB1</t>
  </si>
  <si>
    <t>CANRX</t>
  </si>
  <si>
    <t>PB2</t>
  </si>
  <si>
    <t>KLTX</t>
  </si>
  <si>
    <t>L9960DIR</t>
  </si>
  <si>
    <t>C_GPIO_DCMDIR_FUNC</t>
  </si>
  <si>
    <t>DO_NG_LPG_SHT</t>
  </si>
  <si>
    <t>天燃气和丙烷切断阀输出</t>
  </si>
  <si>
    <t>PB3</t>
  </si>
  <si>
    <t>C_GPIO_PB3_FUNC</t>
  </si>
  <si>
    <t>油泵反馈</t>
  </si>
  <si>
    <t>DI_FPP_FB</t>
  </si>
  <si>
    <t>PB4</t>
  </si>
  <si>
    <t>机油开关信号反馈</t>
  </si>
  <si>
    <t>DI_OP 或 AI_OP</t>
  </si>
  <si>
    <t>DO_JET_SEL</t>
  </si>
  <si>
    <t>气阀和喷嘴切换信号输出</t>
  </si>
  <si>
    <t>PB5</t>
  </si>
  <si>
    <t>缸温1</t>
  </si>
  <si>
    <t>AI_CLT1</t>
  </si>
  <si>
    <t>DO_OIL_L</t>
  </si>
  <si>
    <t>缺机油信号输出</t>
  </si>
  <si>
    <t>PB6</t>
  </si>
  <si>
    <t>VSSFI</t>
  </si>
  <si>
    <t>C_GPIO_VSS_FUNC</t>
  </si>
  <si>
    <t>电池电压</t>
  </si>
  <si>
    <t>AI_BAT</t>
  </si>
  <si>
    <t>DO_SLEEP</t>
  </si>
  <si>
    <t>自断电输出（海强用）</t>
  </si>
  <si>
    <t>PB7</t>
  </si>
  <si>
    <t>KLRX</t>
  </si>
  <si>
    <t>PNSWDI</t>
  </si>
  <si>
    <t>C_GPIO_PN_SW_FUNC</t>
  </si>
  <si>
    <t>进气温度</t>
  </si>
  <si>
    <t>AI_IAT</t>
  </si>
  <si>
    <t>PB8</t>
  </si>
  <si>
    <t>MATVI</t>
  </si>
  <si>
    <t>C_GPIO_MAT_FUNC</t>
  </si>
  <si>
    <t>进气压力</t>
  </si>
  <si>
    <t>AI_MAP</t>
  </si>
  <si>
    <t>DO_LED_RUN</t>
  </si>
  <si>
    <t>运行灯输出</t>
  </si>
  <si>
    <t>PB9</t>
  </si>
  <si>
    <t>O2BVI</t>
  </si>
  <si>
    <t>C_GPIO_O2B_FUNC</t>
  </si>
  <si>
    <t>氧传1信号输入</t>
  </si>
  <si>
    <t>AI_O2_1</t>
  </si>
  <si>
    <t>DO_KNK_INT</t>
  </si>
  <si>
    <t>爆震积分保持输出</t>
  </si>
  <si>
    <t>PB10</t>
  </si>
  <si>
    <t>IGNVI</t>
  </si>
  <si>
    <t>节气门位置</t>
  </si>
  <si>
    <t>AI_TPS1</t>
  </si>
  <si>
    <t>DO_TEST_TOG1</t>
  </si>
  <si>
    <t>PB11</t>
  </si>
  <si>
    <t>MAPVI</t>
  </si>
  <si>
    <t>C_GPIO_MAP_FUNC</t>
  </si>
  <si>
    <t>DO_TEST_TOG2</t>
  </si>
  <si>
    <t>PB12</t>
  </si>
  <si>
    <t>TPSVI</t>
  </si>
  <si>
    <t>C_GPIO_TPS1_FUNC</t>
  </si>
  <si>
    <t>DO_TEST_NO</t>
  </si>
  <si>
    <t>PB13</t>
  </si>
  <si>
    <t>RLOVRVI</t>
  </si>
  <si>
    <t>C_GPIO_Rollover_FUNC</t>
  </si>
  <si>
    <t>后氧传1信号输入</t>
  </si>
  <si>
    <t>AI_RO2_1</t>
  </si>
  <si>
    <t>DO_TEST_NC</t>
  </si>
  <si>
    <t>PB14</t>
  </si>
  <si>
    <t>SPK_CUR3</t>
  </si>
  <si>
    <t>转速档位（无极）</t>
  </si>
  <si>
    <t>AI_G_RPM</t>
  </si>
  <si>
    <t>DI_GEAR_N</t>
  </si>
  <si>
    <t>PB15</t>
  </si>
  <si>
    <t>SPK_CUR4</t>
  </si>
  <si>
    <t>点火器1电流</t>
  </si>
  <si>
    <t>DI_DIFF_LCK</t>
  </si>
  <si>
    <t>PC0</t>
  </si>
  <si>
    <t>TPS3VI</t>
  </si>
  <si>
    <t>C_GPIO_FCVPS_FUNC</t>
  </si>
  <si>
    <t>点火器2电流</t>
  </si>
  <si>
    <t>DI_REV_GEAR</t>
  </si>
  <si>
    <t>PC1</t>
  </si>
  <si>
    <t>SPK_CUR1</t>
  </si>
  <si>
    <t>点火器3电流</t>
  </si>
  <si>
    <t>DI_PWR_ADD</t>
  </si>
  <si>
    <t>PC2</t>
  </si>
  <si>
    <t>CLTVI</t>
  </si>
  <si>
    <t>C_GPIO_CLT_FUNC</t>
  </si>
  <si>
    <t>点火器4电流</t>
  </si>
  <si>
    <t>PC3</t>
  </si>
  <si>
    <t>缸温2</t>
  </si>
  <si>
    <t>AI_CLT2</t>
  </si>
  <si>
    <t>PC4</t>
  </si>
  <si>
    <t>交流电流信号输入</t>
  </si>
  <si>
    <t>AI_CUR_AC</t>
  </si>
  <si>
    <t>PC5</t>
  </si>
  <si>
    <t>怠速切换信号输入</t>
  </si>
  <si>
    <t>DI_IDLE</t>
  </si>
  <si>
    <t>DI_OP</t>
  </si>
  <si>
    <t>PC6</t>
  </si>
  <si>
    <t>PC7</t>
  </si>
  <si>
    <t>WDA</t>
  </si>
  <si>
    <t>DI_HDL_GR_L</t>
  </si>
  <si>
    <t>手把档位切换信号输入</t>
  </si>
  <si>
    <t>PC8</t>
  </si>
  <si>
    <t>IACSTEP</t>
  </si>
  <si>
    <t>IACSTEP(8101CS)</t>
  </si>
  <si>
    <t>C_GPIO_IDLE_STEP_FUNC</t>
  </si>
  <si>
    <t>DI_WTR_CLN</t>
  </si>
  <si>
    <t>水泵强制抽水信号输入</t>
  </si>
  <si>
    <t>PC9</t>
  </si>
  <si>
    <t>8101CS(IACSTEP)</t>
  </si>
  <si>
    <t>C_GPIO_8101CS_FUNC</t>
  </si>
  <si>
    <t>DI_STRT_STP</t>
  </si>
  <si>
    <t>起停信号输入</t>
  </si>
  <si>
    <t>PC10</t>
  </si>
  <si>
    <t>C_GPIO_PC10_FUNC</t>
  </si>
  <si>
    <t>多燃料切换</t>
  </si>
  <si>
    <t>DI_MULF_SEL 或 AI_MULF_SEL</t>
  </si>
  <si>
    <t>DI_MULF_SEL</t>
  </si>
  <si>
    <t>PC11</t>
  </si>
  <si>
    <t>IN2</t>
  </si>
  <si>
    <t>C_GPIO_INJ2_FUNC</t>
  </si>
  <si>
    <t>大江的COA信号输入</t>
  </si>
  <si>
    <t>PI_CO</t>
  </si>
  <si>
    <t>DI_U_HILL</t>
  </si>
  <si>
    <t>飞机升档信号</t>
  </si>
  <si>
    <t>PC12</t>
  </si>
  <si>
    <t>IN1</t>
  </si>
  <si>
    <t>C_GPIO_INJ1_FUNC</t>
  </si>
  <si>
    <t>DI_NG_SEL</t>
  </si>
  <si>
    <t>天燃气燃料切换信号输入</t>
  </si>
  <si>
    <t>PC13</t>
  </si>
  <si>
    <t>DI_LPG_SEL</t>
  </si>
  <si>
    <t>丙烷燃料切换信号输入</t>
  </si>
  <si>
    <t>PC14</t>
  </si>
  <si>
    <t>PC15</t>
  </si>
  <si>
    <t>燃气阀位置信号输入</t>
  </si>
  <si>
    <t>AI_FCVPS</t>
  </si>
  <si>
    <t>PD0</t>
  </si>
  <si>
    <t>出水压信号输入</t>
  </si>
  <si>
    <t>AI_WP_O</t>
  </si>
  <si>
    <t>AI_CLT3</t>
  </si>
  <si>
    <t>缸温3</t>
  </si>
  <si>
    <t>PD1</t>
  </si>
  <si>
    <t>IGBT3</t>
  </si>
  <si>
    <t>C_HWIO_SPRK3_Output_Usage</t>
  </si>
  <si>
    <t>增压压力信号输入</t>
  </si>
  <si>
    <t>AI_BSTP</t>
  </si>
  <si>
    <t>AI_CLT4</t>
  </si>
  <si>
    <t>缸温4</t>
  </si>
  <si>
    <t>PD2</t>
  </si>
  <si>
    <t>IGBT4</t>
  </si>
  <si>
    <t>C_HWIO_SPRK4_Output_Usage</t>
  </si>
  <si>
    <t>第二节气门位置信号输入</t>
  </si>
  <si>
    <t>AI_TPS2</t>
  </si>
  <si>
    <t>AI_CLT5</t>
  </si>
  <si>
    <t>缸温5</t>
  </si>
  <si>
    <t>PD3</t>
  </si>
  <si>
    <t>IN4</t>
  </si>
  <si>
    <t>C_GPIO_INJ4_FUNC</t>
  </si>
  <si>
    <t>燃气压力信号输入</t>
  </si>
  <si>
    <t>AI_FP</t>
  </si>
  <si>
    <t>AI_CLT6</t>
  </si>
  <si>
    <t>缸温6</t>
  </si>
  <si>
    <t>PD4</t>
  </si>
  <si>
    <t>IN3</t>
  </si>
  <si>
    <t>C_GPIO_INJ3_FUNC</t>
  </si>
  <si>
    <t>PD5</t>
  </si>
  <si>
    <t>PD6</t>
  </si>
  <si>
    <t>发电机电压1</t>
  </si>
  <si>
    <t>AI_GEN_VLT1</t>
  </si>
  <si>
    <t>PD7</t>
  </si>
  <si>
    <t>L9958CS</t>
  </si>
  <si>
    <t>L9960CS</t>
  </si>
  <si>
    <t>C_GPIO_DCMCS_FUNC</t>
  </si>
  <si>
    <t>发电机电压2</t>
  </si>
  <si>
    <t>PD8</t>
  </si>
  <si>
    <t>IGBT1</t>
  </si>
  <si>
    <t>C_HWIO_SPRK1_Output_Usage</t>
  </si>
  <si>
    <t>发电机电压3</t>
  </si>
  <si>
    <t>PD9</t>
  </si>
  <si>
    <t>IGBT2</t>
  </si>
  <si>
    <t>C_HWIO_SPRK2_Output_Usage</t>
  </si>
  <si>
    <t>PD10</t>
  </si>
  <si>
    <t>电子手把位置</t>
  </si>
  <si>
    <t>AI_HDLPS</t>
  </si>
  <si>
    <t>AI_O2_2</t>
  </si>
  <si>
    <t>PD11</t>
  </si>
  <si>
    <t>发电机电流输入（飞机用）</t>
  </si>
  <si>
    <t>AI_GEN_CUR</t>
  </si>
  <si>
    <t>PD12</t>
  </si>
  <si>
    <t>TODO</t>
  </si>
  <si>
    <t>测试输出电平翻转</t>
  </si>
  <si>
    <t>FUNC_DO_TEST_TOG1</t>
  </si>
  <si>
    <t>AI_RO2_2</t>
  </si>
  <si>
    <t>PD13</t>
  </si>
  <si>
    <t>TACHPWM</t>
  </si>
  <si>
    <t>C_GPIO_TACH_FUNC</t>
  </si>
  <si>
    <t>C_HWIO_TACH_Output_Usage</t>
  </si>
  <si>
    <t>PD14</t>
  </si>
  <si>
    <t>CCPPWM</t>
  </si>
  <si>
    <t>C_GPIO_CCP_FUNC</t>
  </si>
  <si>
    <t>C_HWIO_CCP_Output_Usage</t>
  </si>
  <si>
    <t>测试输出电平常开</t>
  </si>
  <si>
    <t>FUNC_DO_TEST_NO</t>
  </si>
  <si>
    <t>AI_WP_I</t>
  </si>
  <si>
    <t>进水压信号输入</t>
  </si>
  <si>
    <t>PD15</t>
  </si>
  <si>
    <t>TPS2VI</t>
  </si>
  <si>
    <t>C_GPIO_TPS2_FUNC</t>
  </si>
  <si>
    <t>测试输出电平常闭</t>
  </si>
  <si>
    <t>FUNC_DO_TEST_NC</t>
  </si>
  <si>
    <t>PE0</t>
  </si>
  <si>
    <t>OPVI</t>
  </si>
  <si>
    <t>C_GPIO_OP_FUNC</t>
  </si>
  <si>
    <t>PE1</t>
  </si>
  <si>
    <t>SPK_CUR2</t>
  </si>
  <si>
    <t>PE2</t>
  </si>
  <si>
    <t>O2AVI</t>
  </si>
  <si>
    <t>C_GPIO_O2A_FUNC</t>
  </si>
  <si>
    <t>PE3</t>
  </si>
  <si>
    <t>PE4</t>
  </si>
  <si>
    <t>PE5</t>
  </si>
  <si>
    <t>PE6</t>
  </si>
  <si>
    <t>AI_WPP_CUR</t>
  </si>
  <si>
    <t>水泵电流检测</t>
  </si>
  <si>
    <t>PE7</t>
  </si>
  <si>
    <t>PE8</t>
  </si>
  <si>
    <t>PE9</t>
  </si>
  <si>
    <t>脉冲信号-起动（飞机用）</t>
  </si>
  <si>
    <t>PI_STRT</t>
  </si>
  <si>
    <t>PE10</t>
  </si>
  <si>
    <t>脉冲信号-停止（飞机用）</t>
  </si>
  <si>
    <t>PI_STOP</t>
  </si>
  <si>
    <t>PE11</t>
  </si>
  <si>
    <t>脉冲信号-升档（飞机用）</t>
  </si>
  <si>
    <t>PI_U_HILL</t>
  </si>
  <si>
    <t>PE12</t>
  </si>
  <si>
    <t>脉冲信号-目标转速</t>
  </si>
  <si>
    <t>PI_G_RPM</t>
  </si>
  <si>
    <t>PE13</t>
  </si>
  <si>
    <t>脉冲信号-车辆速度输入</t>
  </si>
  <si>
    <t>PI_VEH_SPD</t>
  </si>
  <si>
    <t>PE14</t>
  </si>
  <si>
    <t>PO_TEST</t>
  </si>
  <si>
    <t>PE15</t>
  </si>
  <si>
    <t>PO_O2H_1</t>
  </si>
  <si>
    <t>氧加热输出</t>
  </si>
  <si>
    <t>PF0</t>
  </si>
  <si>
    <t>PO_RO2H_1</t>
  </si>
  <si>
    <t>后氧加热输出</t>
  </si>
  <si>
    <t>PF1</t>
  </si>
  <si>
    <t>PO_FPP</t>
  </si>
  <si>
    <t>油泵输出</t>
  </si>
  <si>
    <t>PF2</t>
  </si>
  <si>
    <t>PO_CCP</t>
  </si>
  <si>
    <t>碳罐输出</t>
  </si>
  <si>
    <t>PF3</t>
  </si>
  <si>
    <t>PO_ETCM1</t>
  </si>
  <si>
    <t>直流电机、舵机脉冲输出</t>
  </si>
  <si>
    <t>PF4</t>
  </si>
  <si>
    <t>HWIO OLD</t>
  </si>
  <si>
    <t>NEW</t>
  </si>
  <si>
    <t>PO_ETCM2</t>
  </si>
  <si>
    <t>直流电机2脉冲输出</t>
  </si>
  <si>
    <t>PF5</t>
  </si>
  <si>
    <t>空</t>
  </si>
  <si>
    <t>PO_SMTR</t>
  </si>
  <si>
    <t>起动电机输出</t>
  </si>
  <si>
    <t>PF6</t>
  </si>
  <si>
    <t>PO_BSTC</t>
  </si>
  <si>
    <t>增压废气阀控制输出</t>
  </si>
  <si>
    <t>PF7</t>
  </si>
  <si>
    <t>PO_WPP</t>
  </si>
  <si>
    <t>水泵输出</t>
  </si>
  <si>
    <t>PF8</t>
  </si>
  <si>
    <t>PO_GENV</t>
  </si>
  <si>
    <t>发电信号输出－融通用</t>
  </si>
  <si>
    <t>PF9</t>
  </si>
  <si>
    <t>PF10</t>
  </si>
  <si>
    <t>转速表输出</t>
  </si>
  <si>
    <t>PF11</t>
  </si>
  <si>
    <t>PF12</t>
  </si>
  <si>
    <t>PF13</t>
  </si>
  <si>
    <t>PWM测试输出</t>
  </si>
  <si>
    <t>FUNC_PO_TEST</t>
  </si>
  <si>
    <t>PF14</t>
  </si>
  <si>
    <t>PF15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</si>
  <si>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</si>
  <si>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</si>
  <si>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</si>
  <si>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</si>
  <si>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</si>
  <si>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</si>
  <si>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</si>
  <si>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</si>
  <si>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</si>
  <si>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</si>
  <si>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</si>
  <si>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</si>
  <si>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</si>
  <si>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</si>
  <si>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</si>
  <si>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</si>
  <si>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</si>
  <si>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</si>
  <si>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</si>
  <si>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</si>
  <si>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</si>
  <si>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</si>
  <si>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</si>
  <si>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</si>
  <si>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</si>
  <si>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</si>
  <si>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</si>
  <si>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</si>
  <si>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</si>
  <si>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</si>
  <si>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</si>
  <si>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</si>
  <si>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PI0</t>
  </si>
  <si>
    <t>C_GPIO_VI0_FUNC</t>
  </si>
  <si>
    <t>PI1</t>
  </si>
  <si>
    <t>C_GPIO_VI1_FUNC</t>
  </si>
  <si>
    <t>PI2</t>
  </si>
  <si>
    <t>C_GPIO_VI2_FUNC</t>
  </si>
  <si>
    <t>PI3</t>
  </si>
  <si>
    <t>C_GPIO_VI3_FUNC</t>
  </si>
  <si>
    <t>PI4</t>
  </si>
  <si>
    <t>C_GPIO_VI4_FUNC</t>
  </si>
  <si>
    <t>PI5</t>
  </si>
  <si>
    <t>C_GPIO_VI5_FUNC</t>
  </si>
  <si>
    <t>PI6</t>
  </si>
  <si>
    <t>C_GPIO_VI6_FUNC</t>
  </si>
  <si>
    <t>PI7</t>
  </si>
  <si>
    <t>C_GPIO_VI7_FUNC</t>
  </si>
  <si>
    <t>PI8</t>
  </si>
  <si>
    <t>MIL</t>
  </si>
  <si>
    <t>C_GPIO_MIL_FUNC</t>
  </si>
  <si>
    <t>PI9</t>
  </si>
  <si>
    <t>L9779DIR</t>
  </si>
  <si>
    <t>PI10</t>
  </si>
  <si>
    <t>PI11</t>
  </si>
  <si>
    <t>PI12</t>
  </si>
  <si>
    <t>PI13</t>
  </si>
  <si>
    <t>PI14</t>
  </si>
  <si>
    <t>PI15</t>
  </si>
  <si>
    <t>变量名</t>
  </si>
  <si>
    <t>字节长度</t>
  </si>
  <si>
    <t>带符号</t>
  </si>
  <si>
    <t>比例</t>
  </si>
  <si>
    <t>偏移量</t>
  </si>
  <si>
    <t>单位</t>
  </si>
  <si>
    <t>发动机转速</t>
  </si>
  <si>
    <t>1/4.0</t>
  </si>
  <si>
    <t>rpm</t>
  </si>
  <si>
    <t>LOOP小的即传输速率快的ID要放前面</t>
  </si>
  <si>
    <t>节气门开度</t>
  </si>
  <si>
    <t>1/327.68</t>
  </si>
  <si>
    <t>7.8125ms/loop</t>
  </si>
  <si>
    <t>喷油脉宽1</t>
  </si>
  <si>
    <t>1/64</t>
  </si>
  <si>
    <t>ms</t>
  </si>
  <si>
    <t>1/8.0</t>
  </si>
  <si>
    <t>V</t>
  </si>
  <si>
    <t>data0</t>
  </si>
  <si>
    <t>data1</t>
  </si>
  <si>
    <t>data2</t>
  </si>
  <si>
    <t>data3</t>
  </si>
  <si>
    <t>data4</t>
  </si>
  <si>
    <t>data5</t>
  </si>
  <si>
    <t>data6</t>
  </si>
  <si>
    <t>data7</t>
  </si>
  <si>
    <t>发动机状态</t>
  </si>
  <si>
    <t>1/128.0</t>
  </si>
  <si>
    <t>DegC</t>
  </si>
  <si>
    <t>C_FL_DatFormat  0</t>
  </si>
  <si>
    <t>数据格式为 Intel 格式， 低字节在前</t>
  </si>
  <si>
    <t>大气压力</t>
  </si>
  <si>
    <t>1/256</t>
  </si>
  <si>
    <t>kpa</t>
  </si>
  <si>
    <t>C_FL_DatFormat  1</t>
  </si>
  <si>
    <t>期望节气门开度</t>
  </si>
  <si>
    <t>数据格式为 Motorala 格式， 高字节在前</t>
  </si>
  <si>
    <t>故障代码</t>
  </si>
  <si>
    <t>燃油压力</t>
  </si>
  <si>
    <t>燃油消耗</t>
  </si>
  <si>
    <t>g</t>
  </si>
  <si>
    <t>点火角1</t>
  </si>
  <si>
    <t>度</t>
  </si>
  <si>
    <t>燃油消耗率</t>
  </si>
  <si>
    <t>1/4096.0</t>
  </si>
  <si>
    <t>g/s</t>
  </si>
  <si>
    <t>油泵状态</t>
  </si>
  <si>
    <t>ON/OFF</t>
  </si>
  <si>
    <t>水压</t>
  </si>
  <si>
    <t>mpa</t>
  </si>
  <si>
    <t>总运行时间</t>
  </si>
  <si>
    <t>sec</t>
  </si>
  <si>
    <t>电量</t>
  </si>
  <si>
    <t>油位</t>
  </si>
  <si>
    <t>强制抽水中</t>
  </si>
  <si>
    <t>海强</t>
  </si>
  <si>
    <t>手柄低速档</t>
  </si>
  <si>
    <t>增程器电压</t>
  </si>
  <si>
    <t>1/64.0</t>
  </si>
  <si>
    <t>代码版本</t>
  </si>
  <si>
    <t>年/月/日/时</t>
  </si>
  <si>
    <t>发电电流</t>
  </si>
  <si>
    <t>A</t>
  </si>
  <si>
    <t>1/256.0</t>
  </si>
  <si>
    <t>1/16.0</t>
  </si>
  <si>
    <t>L/h</t>
  </si>
  <si>
    <t>标定版本</t>
  </si>
  <si>
    <t>数据校验</t>
  </si>
  <si>
    <t>发电使能标志</t>
  </si>
  <si>
    <t>min</t>
  </si>
  <si>
    <t>喷油脉宽2</t>
  </si>
  <si>
    <t>点火角2</t>
  </si>
  <si>
    <t>林巴赫只是某一款用，将来可考虑删掉</t>
  </si>
  <si>
    <t>1/10.0</t>
  </si>
  <si>
    <t>CT_FL_485_DAT</t>
  </si>
  <si>
    <t>5000/1024.0</t>
  </si>
  <si>
    <t>mV</t>
  </si>
  <si>
    <t>LBH</t>
  </si>
  <si>
    <t>ZS</t>
  </si>
  <si>
    <t>林巴赫专用</t>
  </si>
  <si>
    <t>隆鑫专用</t>
  </si>
  <si>
    <t>期望转速</t>
  </si>
  <si>
    <t>FFFF</t>
  </si>
  <si>
    <t>1/1.0</t>
  </si>
  <si>
    <t>0000</t>
  </si>
  <si>
    <t>00</t>
  </si>
  <si>
    <t>scroll</t>
  </si>
  <si>
    <t>6.2 &amp; 10.3 liter Origin engine</t>
  </si>
  <si>
    <t>GM106900</t>
  </si>
  <si>
    <t>Cylinder 1</t>
  </si>
  <si>
    <t>Cylinder 2</t>
  </si>
  <si>
    <t>Cylinder 3</t>
  </si>
  <si>
    <t>Cylinder 4</t>
  </si>
  <si>
    <t>Cylinder 5</t>
  </si>
  <si>
    <t>Cylinder 6</t>
  </si>
  <si>
    <t>Cylinder 7</t>
  </si>
  <si>
    <t>Cylinder 8</t>
  </si>
  <si>
    <t>Crank</t>
  </si>
  <si>
    <t>Cam</t>
  </si>
  <si>
    <t>Alternator</t>
  </si>
  <si>
    <t>MID</t>
  </si>
  <si>
    <t>Flywheel</t>
  </si>
  <si>
    <t>12 o'clock</t>
  </si>
  <si>
    <t>?°° retarded</t>
  </si>
  <si>
    <t>1 row = 11.25°</t>
  </si>
  <si>
    <t>Intake</t>
  </si>
  <si>
    <t>Power</t>
  </si>
  <si>
    <t>Exhaust</t>
  </si>
  <si>
    <t>Compression</t>
  </si>
  <si>
    <t>360° = 60T</t>
  </si>
  <si>
    <t>Linked coils</t>
  </si>
  <si>
    <t>Spark1</t>
  </si>
  <si>
    <t>E01</t>
  </si>
  <si>
    <t>1-6</t>
  </si>
  <si>
    <t>Spark2</t>
  </si>
  <si>
    <t>E18</t>
  </si>
  <si>
    <t>5-8</t>
  </si>
  <si>
    <t>Spark3</t>
  </si>
  <si>
    <t>E02</t>
  </si>
  <si>
    <t>4-7</t>
  </si>
  <si>
    <t>Spark4</t>
  </si>
  <si>
    <t>E19</t>
  </si>
  <si>
    <t>2-3</t>
  </si>
  <si>
    <t>deg</t>
  </si>
  <si>
    <t>teeth</t>
  </si>
  <si>
    <t>cells</t>
  </si>
  <si>
    <t>C_CylPhase</t>
  </si>
  <si>
    <t>Cyl1</t>
  </si>
  <si>
    <t>Cyl2</t>
  </si>
  <si>
    <t>Cyl3</t>
  </si>
  <si>
    <t>Cyl4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</si>
</sst>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_ "/>
    <numFmt numFmtId="179" formatCode="0_ "/>
    <numFmt numFmtId="180" formatCode="0.0000%"/>
  </numFmts>
  <fonts count="45">
    <font>
      <sz val="11"/>
      <color theme="1"/>
      <name val="宋体"/>
      <charset val="134"/>
      <scheme val="minor"/>
    </font>
    <font>
      <sz val="10"/>
      <name val="Arial"/>
      <charset val="134"/>
    </font>
    <font>
      <sz val="6"/>
      <name val="Arial"/>
      <charset val="134"/>
    </font>
    <font>
      <strike/>
      <sz val="10"/>
      <name val="Arial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trike/>
      <sz val="11"/>
      <name val="宋体"/>
      <charset val="134"/>
      <scheme val="minor"/>
    </font>
    <font>
      <sz val="10"/>
      <name val="Malgun Gothic"/>
      <charset val="134"/>
    </font>
    <font>
      <sz val="10"/>
      <name val="宋体"/>
      <charset val="134"/>
    </font>
    <font>
      <strike/>
      <sz val="10"/>
      <name val="Malgun Gothic"/>
      <charset val="134"/>
    </font>
    <font>
      <sz val="11"/>
      <color rgb="FF000000"/>
      <name val="宋体"/>
      <charset val="1"/>
    </font>
    <font>
      <sz val="11"/>
      <color theme="4" tint="-0.25"/>
      <name val="宋体"/>
      <charset val="134"/>
      <scheme val="minor"/>
    </font>
    <font>
      <sz val="11"/>
      <color theme="1"/>
      <name val="Malgun Gothic"/>
      <charset val="134"/>
    </font>
    <font>
      <b/>
      <sz val="11"/>
      <color theme="1"/>
      <name val="Malgun Gothic"/>
      <charset val="134"/>
    </font>
    <font>
      <sz val="11"/>
      <name val="Malgun Gothic"/>
      <charset val="134"/>
    </font>
    <font>
      <sz val="11"/>
      <color theme="4" tint="-0.25"/>
      <name val="Malgun Gothic"/>
      <charset val="134"/>
    </font>
    <font>
      <sz val="11"/>
      <color theme="4"/>
      <name val="Malgun Gothic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theme="1"/>
      <name val="Malgun Gothic"/>
      <charset val="134"/>
    </font>
    <font>
      <sz val="11"/>
      <color theme="5" tint="-0.25"/>
      <name val="Malgun Gothic"/>
      <charset val="134"/>
    </font>
    <font>
      <u/>
      <sz val="11"/>
      <color theme="4" tint="-0.25"/>
      <name val="Malgun Gothic"/>
      <charset val="134"/>
    </font>
    <font>
      <strike/>
      <sz val="10"/>
      <name val="宋体"/>
      <charset val="134"/>
    </font>
    <font>
      <sz val="11"/>
      <color theme="1"/>
      <name val="宋体"/>
      <charset val="134"/>
    </font>
    <font>
      <sz val="11"/>
      <color theme="4" tint="-0.25"/>
      <name val="宋体"/>
      <charset val="134"/>
    </font>
    <font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rgb="FFEBF7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16" applyNumberFormat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" fontId="1" fillId="0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right" vertical="center"/>
    </xf>
    <xf numFmtId="176" fontId="0" fillId="0" borderId="6" xfId="0" applyNumberFormat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7" borderId="0" xfId="0" applyFill="1" applyAlignment="1">
      <alignment horizontal="center" vertical="center" wrapTex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10" borderId="6" xfId="0" applyFill="1" applyBorder="1">
      <alignment vertical="center"/>
    </xf>
    <xf numFmtId="0" fontId="5" fillId="0" borderId="6" xfId="0" applyFont="1" applyFill="1" applyBorder="1">
      <alignment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protection locked="0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readingOrder="1"/>
    </xf>
    <xf numFmtId="0" fontId="6" fillId="0" borderId="0" xfId="0" applyFont="1" applyFill="1" applyAlignment="1">
      <alignment horizontal="left" vertical="top" readingOrder="1"/>
    </xf>
    <xf numFmtId="0" fontId="8" fillId="0" borderId="6" xfId="0" applyFont="1" applyFill="1" applyBorder="1" applyAlignment="1" applyProtection="1">
      <alignment horizontal="left"/>
      <protection locked="0"/>
    </xf>
    <xf numFmtId="0" fontId="8" fillId="0" borderId="6" xfId="0" applyFont="1" applyFill="1" applyBorder="1" applyAlignment="1" applyProtection="1"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 textRotation="90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8" fillId="0" borderId="6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49" fontId="8" fillId="0" borderId="6" xfId="0" applyNumberFormat="1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6" xfId="0" applyFont="1" applyFill="1" applyBorder="1" applyAlignment="1"/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/>
    </xf>
    <xf numFmtId="0" fontId="8" fillId="0" borderId="6" xfId="0" applyFont="1" applyFill="1" applyBorder="1" applyAlignment="1" applyProtection="1">
      <alignment horizontal="left" readingOrder="1"/>
      <protection locked="0"/>
    </xf>
    <xf numFmtId="0" fontId="8" fillId="0" borderId="6" xfId="0" applyFont="1" applyFill="1" applyBorder="1" applyAlignment="1" applyProtection="1">
      <alignment horizontal="left" vertical="top" readingOrder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wrapText="1" readingOrder="1"/>
      <protection locked="0"/>
    </xf>
    <xf numFmtId="0" fontId="8" fillId="0" borderId="6" xfId="0" applyFont="1" applyFill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left" wrapText="1" readingOrder="1"/>
      <protection locked="0"/>
    </xf>
    <xf numFmtId="0" fontId="8" fillId="0" borderId="4" xfId="0" applyFont="1" applyFill="1" applyBorder="1" applyAlignment="1" applyProtection="1">
      <alignment horizontal="left" wrapText="1" readingOrder="1"/>
      <protection locked="0"/>
    </xf>
    <xf numFmtId="0" fontId="8" fillId="0" borderId="6" xfId="0" applyFont="1" applyFill="1" applyBorder="1" applyAlignment="1" applyProtection="1">
      <alignment horizontal="center" wrapText="1"/>
      <protection locked="0"/>
    </xf>
    <xf numFmtId="0" fontId="8" fillId="0" borderId="6" xfId="0" applyFont="1" applyFill="1" applyBorder="1" applyAlignment="1" applyProtection="1">
      <alignment wrapText="1" readingOrder="1"/>
      <protection locked="0"/>
    </xf>
    <xf numFmtId="0" fontId="8" fillId="0" borderId="3" xfId="0" applyFont="1" applyFill="1" applyBorder="1" applyAlignment="1" applyProtection="1">
      <alignment wrapText="1" readingOrder="1"/>
      <protection locked="0"/>
    </xf>
    <xf numFmtId="0" fontId="8" fillId="0" borderId="3" xfId="0" applyFont="1" applyFill="1" applyBorder="1" applyAlignment="1" applyProtection="1">
      <alignment horizontal="left" vertical="top" wrapText="1" readingOrder="1"/>
      <protection locked="0"/>
    </xf>
    <xf numFmtId="0" fontId="10" fillId="0" borderId="6" xfId="0" applyFont="1" applyFill="1" applyBorder="1" applyAlignment="1" applyProtection="1">
      <alignment horizontal="left" readingOrder="1"/>
      <protection locked="0"/>
    </xf>
    <xf numFmtId="0" fontId="10" fillId="0" borderId="6" xfId="0" applyFont="1" applyFill="1" applyBorder="1" applyAlignment="1" applyProtection="1">
      <alignment horizontal="left" vertical="top" readingOrder="1"/>
      <protection locked="0"/>
    </xf>
    <xf numFmtId="0" fontId="8" fillId="0" borderId="3" xfId="0" applyFont="1" applyFill="1" applyBorder="1" applyAlignment="1" applyProtection="1">
      <alignment horizontal="left" vertical="top" readingOrder="1"/>
      <protection locked="0"/>
    </xf>
    <xf numFmtId="0" fontId="8" fillId="0" borderId="4" xfId="0" applyFont="1" applyFill="1" applyBorder="1" applyAlignment="1" applyProtection="1">
      <alignment horizontal="left" readingOrder="1"/>
      <protection locked="0"/>
    </xf>
    <xf numFmtId="0" fontId="8" fillId="0" borderId="4" xfId="0" applyFont="1" applyFill="1" applyBorder="1" applyAlignment="1" applyProtection="1">
      <alignment horizontal="left" vertical="top" readingOrder="1"/>
      <protection locked="0"/>
    </xf>
    <xf numFmtId="0" fontId="8" fillId="0" borderId="6" xfId="0" applyFont="1" applyFill="1" applyBorder="1" applyAlignment="1" applyProtection="1">
      <alignment wrapText="1"/>
      <protection locked="0"/>
    </xf>
    <xf numFmtId="0" fontId="8" fillId="0" borderId="6" xfId="0" applyFont="1" applyFill="1" applyBorder="1" applyAlignment="1">
      <alignment horizontal="left" readingOrder="1"/>
    </xf>
    <xf numFmtId="0" fontId="8" fillId="0" borderId="6" xfId="0" applyFont="1" applyFill="1" applyBorder="1" applyAlignment="1">
      <alignment horizontal="left" vertical="top" readingOrder="1"/>
    </xf>
    <xf numFmtId="0" fontId="0" fillId="0" borderId="0" xfId="0" applyFont="1" applyFill="1" applyAlignment="1"/>
    <xf numFmtId="0" fontId="6" fillId="1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10" borderId="6" xfId="0" applyFont="1" applyFill="1" applyBorder="1" applyAlignment="1">
      <alignment vertical="center"/>
    </xf>
    <xf numFmtId="0" fontId="0" fillId="0" borderId="6" xfId="0" applyFont="1" applyFill="1" applyBorder="1" applyAlignment="1"/>
    <xf numFmtId="0" fontId="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10" borderId="6" xfId="0" applyFont="1" applyFill="1" applyBorder="1" applyAlignment="1"/>
    <xf numFmtId="0" fontId="11" fillId="10" borderId="6" xfId="0" applyNumberFormat="1" applyFont="1" applyFill="1" applyBorder="1" applyAlignment="1" applyProtection="1"/>
    <xf numFmtId="0" fontId="11" fillId="0" borderId="6" xfId="0" applyFont="1" applyFill="1" applyBorder="1" applyAlignment="1"/>
    <xf numFmtId="177" fontId="11" fillId="0" borderId="6" xfId="0" applyNumberFormat="1" applyFont="1" applyFill="1" applyBorder="1" applyAlignment="1"/>
    <xf numFmtId="10" fontId="11" fillId="0" borderId="6" xfId="0" applyNumberFormat="1" applyFont="1" applyFill="1" applyBorder="1" applyAlignment="1"/>
    <xf numFmtId="0" fontId="0" fillId="11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/>
    <xf numFmtId="178" fontId="0" fillId="0" borderId="6" xfId="0" applyNumberFormat="1" applyFont="1" applyFill="1" applyBorder="1" applyAlignment="1">
      <alignment horizontal="center" vertical="center"/>
    </xf>
    <xf numFmtId="178" fontId="0" fillId="12" borderId="6" xfId="0" applyNumberFormat="1" applyFont="1" applyFill="1" applyBorder="1" applyAlignment="1">
      <alignment horizontal="center" vertical="center"/>
    </xf>
    <xf numFmtId="179" fontId="0" fillId="0" borderId="6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/>
    <xf numFmtId="10" fontId="11" fillId="0" borderId="0" xfId="0" applyNumberFormat="1" applyFont="1" applyFill="1" applyAlignment="1">
      <alignment horizontal="center"/>
    </xf>
    <xf numFmtId="180" fontId="11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>
      <alignment vertical="center"/>
    </xf>
    <xf numFmtId="0" fontId="13" fillId="0" borderId="0" xfId="0" applyFont="1" applyAlignment="1">
      <alignment horizontal="left" vertical="center" wrapText="1"/>
    </xf>
    <xf numFmtId="0" fontId="17" fillId="0" borderId="0" xfId="0" applyFont="1" applyFill="1">
      <alignment vertical="center"/>
    </xf>
    <xf numFmtId="0" fontId="17" fillId="0" borderId="0" xfId="0" applyFont="1" applyAlignment="1">
      <alignment vertical="center"/>
    </xf>
    <xf numFmtId="0" fontId="18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49" fontId="8" fillId="0" borderId="6" xfId="0" applyNumberFormat="1" applyFont="1" applyFill="1" applyBorder="1" applyAlignment="1" applyProtection="1" quotePrefix="1">
      <alignment horizontal="center"/>
      <protection locked="0"/>
    </xf>
    <xf numFmtId="0" fontId="8" fillId="0" borderId="6" xfId="0" applyFont="1" applyFill="1" applyBorder="1" applyAlignment="1" applyProtection="1" quotePrefix="1">
      <alignment horizontal="left"/>
      <protection locked="0"/>
    </xf>
    <xf numFmtId="0" fontId="0" fillId="0" borderId="6" xfId="0" applyBorder="1" quotePrefix="1">
      <alignment vertical="center"/>
    </xf>
    <xf numFmtId="16" fontId="1" fillId="0" borderId="0" xfId="0" applyNumberFormat="1" applyFont="1" applyFill="1" applyAlignment="1" quotePrefix="1">
      <alignment horizontal="center"/>
    </xf>
    <xf numFmtId="0" fontId="1" fillId="0" borderId="0" xfId="0" applyFont="1" applyFill="1" applyAlignment="1" quotePrefix="1">
      <alignment horizontal="center"/>
    </xf>
    <xf numFmtId="16" fontId="1" fillId="0" borderId="6" xfId="0" applyNumberFormat="1" applyFont="1" applyFill="1" applyBorder="1" applyAlignment="1" quotePrefix="1">
      <alignment horizontal="center"/>
    </xf>
    <xf numFmtId="0" fontId="1" fillId="0" borderId="6" xfId="0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24765</xdr:colOff>
      <xdr:row>51</xdr:row>
      <xdr:rowOff>135255</xdr:rowOff>
    </xdr:from>
    <xdr:to>
      <xdr:col>8</xdr:col>
      <xdr:colOff>198755</xdr:colOff>
      <xdr:row>60</xdr:row>
      <xdr:rowOff>126365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43375" y="8879205"/>
          <a:ext cx="1546860" cy="1534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55880</xdr:colOff>
      <xdr:row>33</xdr:row>
      <xdr:rowOff>19685</xdr:rowOff>
    </xdr:from>
    <xdr:to>
      <xdr:col>8</xdr:col>
      <xdr:colOff>22225</xdr:colOff>
      <xdr:row>40</xdr:row>
      <xdr:rowOff>153670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74490" y="5677535"/>
          <a:ext cx="1339215" cy="1334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1162050</xdr:colOff>
      <xdr:row>17</xdr:row>
      <xdr:rowOff>95250</xdr:rowOff>
    </xdr:from>
    <xdr:to>
      <xdr:col>15</xdr:col>
      <xdr:colOff>361950</xdr:colOff>
      <xdr:row>31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3750" y="3009900"/>
          <a:ext cx="5591175" cy="242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914400</xdr:colOff>
      <xdr:row>12</xdr:row>
      <xdr:rowOff>19050</xdr:rowOff>
    </xdr:from>
    <xdr:to>
      <xdr:col>15</xdr:col>
      <xdr:colOff>352425</xdr:colOff>
      <xdr:row>17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6100" y="2076450"/>
          <a:ext cx="5829300" cy="857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71807</xdr:colOff>
      <xdr:row>12</xdr:row>
      <xdr:rowOff>84524</xdr:rowOff>
    </xdr:from>
    <xdr:to>
      <xdr:col>29</xdr:col>
      <xdr:colOff>337597</xdr:colOff>
      <xdr:row>20</xdr:row>
      <xdr:rowOff>79196</xdr:rowOff>
    </xdr:to>
    <xdr:grpSp>
      <xdr:nvGrpSpPr>
        <xdr:cNvPr id="2" name="Group 862"/>
        <xdr:cNvGrpSpPr/>
      </xdr:nvGrpSpPr>
      <xdr:grpSpPr>
        <a:xfrm>
          <a:off x="12938760" y="2027555"/>
          <a:ext cx="265430" cy="1289685"/>
          <a:chOff x="13016779" y="3374171"/>
          <a:chExt cx="265790" cy="1308465"/>
        </a:xfrm>
      </xdr:grpSpPr>
      <xdr:cxnSp>
        <xdr:nvCxnSpPr>
          <xdr:cNvPr id="3" name="Straight Connector 863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" name="Straight Connector 864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" name="Straight Connector 865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" name="Straight Connector 866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" name="Straight Connector 867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" name="Straight Connector 868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" name="Straight Connector 869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" name="Straight Connector 870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  <a:ln w="12700">
            <a:solidFill>
              <a:srgbClr val="0000FF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" name="Straight Connector 871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  <a:ln w="12700">
            <a:solidFill>
              <a:srgbClr val="0000FF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" name="Straight Connector 872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  <a:ln w="31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" name="Straight Connector 873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" name="Straight Connector 874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" name="Straight Connector 875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" name="Straight Connector 876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" name="Straight Connector 877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" name="Straight Connector 878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60513</xdr:colOff>
      <xdr:row>6</xdr:row>
      <xdr:rowOff>157288</xdr:rowOff>
    </xdr:from>
    <xdr:to>
      <xdr:col>6</xdr:col>
      <xdr:colOff>60513</xdr:colOff>
      <xdr:row>11</xdr:row>
      <xdr:rowOff>28550</xdr:rowOff>
    </xdr:to>
    <xdr:cxnSp>
      <xdr:nvCxnSpPr>
        <xdr:cNvPr id="19" name="Straight Arrow Connector 4"/>
        <xdr:cNvCxnSpPr/>
      </xdr:nvCxnSpPr>
      <xdr:spPr>
        <a:xfrm>
          <a:off x="3587750" y="1128395"/>
          <a:ext cx="0" cy="6807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280179</xdr:colOff>
      <xdr:row>8</xdr:row>
      <xdr:rowOff>67152</xdr:rowOff>
    </xdr:from>
    <xdr:to>
      <xdr:col>6</xdr:col>
      <xdr:colOff>166186</xdr:colOff>
      <xdr:row>9</xdr:row>
      <xdr:rowOff>128415</xdr:rowOff>
    </xdr:to>
    <xdr:sp>
      <xdr:nvSpPr>
        <xdr:cNvPr id="20" name="Rectangle 5"/>
        <xdr:cNvSpPr/>
      </xdr:nvSpPr>
      <xdr:spPr>
        <a:xfrm>
          <a:off x="3207385" y="1362075"/>
          <a:ext cx="485775" cy="22352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90°</a:t>
          </a:r>
          <a:endParaRPr lang="en-US" altLang="en-US" sz="1100"/>
        </a:p>
      </xdr:txBody>
    </xdr:sp>
    <xdr:clientData/>
  </xdr:twoCellAnchor>
  <xdr:twoCellAnchor>
    <xdr:from>
      <xdr:col>6</xdr:col>
      <xdr:colOff>227817</xdr:colOff>
      <xdr:row>6</xdr:row>
      <xdr:rowOff>155567</xdr:rowOff>
    </xdr:from>
    <xdr:to>
      <xdr:col>6</xdr:col>
      <xdr:colOff>238178</xdr:colOff>
      <xdr:row>15</xdr:row>
      <xdr:rowOff>7327</xdr:rowOff>
    </xdr:to>
    <xdr:cxnSp>
      <xdr:nvCxnSpPr>
        <xdr:cNvPr id="21" name="Straight Arrow Connector 6"/>
        <xdr:cNvCxnSpPr/>
      </xdr:nvCxnSpPr>
      <xdr:spPr>
        <a:xfrm flipH="1">
          <a:off x="3754755" y="1126490"/>
          <a:ext cx="10795" cy="13093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398431</xdr:colOff>
      <xdr:row>6</xdr:row>
      <xdr:rowOff>154398</xdr:rowOff>
    </xdr:from>
    <xdr:to>
      <xdr:col>6</xdr:col>
      <xdr:colOff>409434</xdr:colOff>
      <xdr:row>23</xdr:row>
      <xdr:rowOff>14654</xdr:rowOff>
    </xdr:to>
    <xdr:cxnSp>
      <xdr:nvCxnSpPr>
        <xdr:cNvPr id="22" name="Straight Arrow Connector 7"/>
        <xdr:cNvCxnSpPr/>
      </xdr:nvCxnSpPr>
      <xdr:spPr>
        <a:xfrm flipH="1">
          <a:off x="3925570" y="1125855"/>
          <a:ext cx="10795" cy="2613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36830</xdr:colOff>
      <xdr:row>11</xdr:row>
      <xdr:rowOff>151130</xdr:rowOff>
    </xdr:from>
    <xdr:to>
      <xdr:col>6</xdr:col>
      <xdr:colOff>525397</xdr:colOff>
      <xdr:row>13</xdr:row>
      <xdr:rowOff>49736</xdr:rowOff>
    </xdr:to>
    <xdr:sp>
      <xdr:nvSpPr>
        <xdr:cNvPr id="23" name="Rectangle 8"/>
        <xdr:cNvSpPr/>
      </xdr:nvSpPr>
      <xdr:spPr>
        <a:xfrm>
          <a:off x="2964180" y="1932305"/>
          <a:ext cx="1088390" cy="2222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180°</a:t>
          </a:r>
          <a:endParaRPr lang="en-US" altLang="en-US" sz="1100"/>
        </a:p>
      </xdr:txBody>
    </xdr:sp>
    <xdr:clientData/>
  </xdr:twoCellAnchor>
  <xdr:twoCellAnchor>
    <xdr:from>
      <xdr:col>5</xdr:col>
      <xdr:colOff>606750</xdr:colOff>
      <xdr:row>17</xdr:row>
      <xdr:rowOff>160281</xdr:rowOff>
    </xdr:from>
    <xdr:to>
      <xdr:col>6</xdr:col>
      <xdr:colOff>495242</xdr:colOff>
      <xdr:row>19</xdr:row>
      <xdr:rowOff>55891</xdr:rowOff>
    </xdr:to>
    <xdr:sp>
      <xdr:nvSpPr>
        <xdr:cNvPr id="24" name="Rectangle 9"/>
        <xdr:cNvSpPr/>
      </xdr:nvSpPr>
      <xdr:spPr>
        <a:xfrm>
          <a:off x="3527425" y="2912745"/>
          <a:ext cx="494665" cy="21971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360°</a:t>
          </a:r>
          <a:endParaRPr lang="en-US" altLang="en-US" sz="1100"/>
        </a:p>
      </xdr:txBody>
    </xdr:sp>
    <xdr:clientData/>
  </xdr:twoCellAnchor>
  <xdr:twoCellAnchor>
    <xdr:from>
      <xdr:col>23</xdr:col>
      <xdr:colOff>316434</xdr:colOff>
      <xdr:row>10</xdr:row>
      <xdr:rowOff>117341</xdr:rowOff>
    </xdr:from>
    <xdr:to>
      <xdr:col>25</xdr:col>
      <xdr:colOff>73268</xdr:colOff>
      <xdr:row>12</xdr:row>
      <xdr:rowOff>81311</xdr:rowOff>
    </xdr:to>
    <xdr:sp>
      <xdr:nvSpPr>
        <xdr:cNvPr id="25" name="Rectangular Callout 826"/>
        <xdr:cNvSpPr/>
      </xdr:nvSpPr>
      <xdr:spPr>
        <a:xfrm>
          <a:off x="12044680" y="1736090"/>
          <a:ext cx="0" cy="288290"/>
        </a:xfrm>
        <a:prstGeom prst="wedgeRectCallout">
          <a:avLst>
            <a:gd name="adj1" fmla="val -31108"/>
            <a:gd name="adj2" fmla="val 1284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Tooth edge</a:t>
          </a:r>
          <a:endParaRPr lang="en-US" sz="600"/>
        </a:p>
        <a:p>
          <a:pPr algn="ctr"/>
          <a:r>
            <a:rPr lang="en-US" sz="600" b="1">
              <a:solidFill>
                <a:srgbClr val="0000FF"/>
              </a:solidFill>
            </a:rPr>
            <a:t>BLUE</a:t>
          </a:r>
          <a:r>
            <a:rPr lang="en-US" sz="600"/>
            <a:t>=GAP</a:t>
          </a:r>
          <a:endParaRPr lang="en-US" altLang="en-US" sz="600"/>
        </a:p>
      </xdr:txBody>
    </xdr:sp>
    <xdr:clientData/>
  </xdr:twoCellAnchor>
  <xdr:twoCellAnchor>
    <xdr:from>
      <xdr:col>21</xdr:col>
      <xdr:colOff>328418</xdr:colOff>
      <xdr:row>41</xdr:row>
      <xdr:rowOff>68144</xdr:rowOff>
    </xdr:from>
    <xdr:to>
      <xdr:col>21</xdr:col>
      <xdr:colOff>457371</xdr:colOff>
      <xdr:row>42</xdr:row>
      <xdr:rowOff>21251</xdr:rowOff>
    </xdr:to>
    <xdr:sp>
      <xdr:nvSpPr>
        <xdr:cNvPr id="26" name="Explosion 1 723"/>
        <xdr:cNvSpPr/>
      </xdr:nvSpPr>
      <xdr:spPr>
        <a:xfrm>
          <a:off x="11373485" y="670687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23</xdr:col>
      <xdr:colOff>161937</xdr:colOff>
      <xdr:row>14</xdr:row>
      <xdr:rowOff>4374</xdr:rowOff>
    </xdr:from>
    <xdr:to>
      <xdr:col>23</xdr:col>
      <xdr:colOff>447812</xdr:colOff>
      <xdr:row>25</xdr:row>
      <xdr:rowOff>134744</xdr:rowOff>
    </xdr:to>
    <xdr:grpSp>
      <xdr:nvGrpSpPr>
        <xdr:cNvPr id="27" name="Group 26"/>
        <xdr:cNvGrpSpPr/>
      </xdr:nvGrpSpPr>
      <xdr:grpSpPr>
        <a:xfrm>
          <a:off x="12044680" y="2270760"/>
          <a:ext cx="0" cy="1911985"/>
          <a:chOff x="10157252" y="2800349"/>
          <a:chExt cx="284533" cy="4774850"/>
        </a:xfrm>
      </xdr:grpSpPr>
      <xdr:cxnSp>
        <xdr:nvCxnSpPr>
          <xdr:cNvPr id="28" name="Straight Connector 27"/>
          <xdr:cNvCxnSpPr/>
        </xdr:nvCxnSpPr>
        <xdr:spPr>
          <a:xfrm>
            <a:off x="10172742" y="280034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9" name="Straight Connector 28"/>
          <xdr:cNvCxnSpPr/>
        </xdr:nvCxnSpPr>
        <xdr:spPr>
          <a:xfrm>
            <a:off x="10172742" y="287878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0" name="Straight Connector 29"/>
          <xdr:cNvCxnSpPr/>
        </xdr:nvCxnSpPr>
        <xdr:spPr>
          <a:xfrm>
            <a:off x="10172742" y="29577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1" name="Straight Connector 30"/>
          <xdr:cNvCxnSpPr/>
        </xdr:nvCxnSpPr>
        <xdr:spPr>
          <a:xfrm>
            <a:off x="10172742" y="303616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10172742" y="312156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3" name="Straight Connector 32"/>
          <xdr:cNvCxnSpPr/>
        </xdr:nvCxnSpPr>
        <xdr:spPr>
          <a:xfrm>
            <a:off x="10172742" y="31935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4" name="Straight Connector 33"/>
          <xdr:cNvCxnSpPr/>
        </xdr:nvCxnSpPr>
        <xdr:spPr>
          <a:xfrm>
            <a:off x="10174305" y="327894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5" name="Straight Connector 34"/>
          <xdr:cNvCxnSpPr/>
        </xdr:nvCxnSpPr>
        <xdr:spPr>
          <a:xfrm>
            <a:off x="10175869" y="335090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10177432" y="34427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7" name="Straight Connector 36"/>
          <xdr:cNvCxnSpPr/>
        </xdr:nvCxnSpPr>
        <xdr:spPr>
          <a:xfrm>
            <a:off x="10177432" y="35177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8" name="Straight Connector 37"/>
          <xdr:cNvCxnSpPr/>
        </xdr:nvCxnSpPr>
        <xdr:spPr>
          <a:xfrm>
            <a:off x="10177432" y="360663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39" name="Straight Connector 38"/>
          <xdr:cNvCxnSpPr/>
        </xdr:nvCxnSpPr>
        <xdr:spPr>
          <a:xfrm>
            <a:off x="10177432" y="367517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10177432" y="376705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" name="Straight Connector 40"/>
          <xdr:cNvCxnSpPr/>
        </xdr:nvCxnSpPr>
        <xdr:spPr>
          <a:xfrm>
            <a:off x="10177432" y="38420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" name="Straight Connector 41"/>
          <xdr:cNvCxnSpPr/>
        </xdr:nvCxnSpPr>
        <xdr:spPr>
          <a:xfrm>
            <a:off x="10177432" y="392747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" name="Straight Connector 42"/>
          <xdr:cNvCxnSpPr/>
        </xdr:nvCxnSpPr>
        <xdr:spPr>
          <a:xfrm>
            <a:off x="10177432" y="399943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" name="Straight Connector 43"/>
          <xdr:cNvCxnSpPr/>
        </xdr:nvCxnSpPr>
        <xdr:spPr>
          <a:xfrm>
            <a:off x="10177432" y="40913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" name="Straight Connector 44"/>
          <xdr:cNvCxnSpPr/>
        </xdr:nvCxnSpPr>
        <xdr:spPr>
          <a:xfrm>
            <a:off x="10177432" y="41663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" name="Straight Connector 45"/>
          <xdr:cNvCxnSpPr/>
        </xdr:nvCxnSpPr>
        <xdr:spPr>
          <a:xfrm>
            <a:off x="10177432" y="425174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" name="Straight Connector 46"/>
          <xdr:cNvCxnSpPr/>
        </xdr:nvCxnSpPr>
        <xdr:spPr>
          <a:xfrm>
            <a:off x="10177432" y="43237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10177432" y="440911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" name="Straight Connector 48"/>
          <xdr:cNvCxnSpPr/>
        </xdr:nvCxnSpPr>
        <xdr:spPr>
          <a:xfrm>
            <a:off x="10177432" y="449060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" name="Straight Connector 49"/>
          <xdr:cNvCxnSpPr/>
        </xdr:nvCxnSpPr>
        <xdr:spPr>
          <a:xfrm>
            <a:off x="10177432" y="457601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" name="Straight Connector 50"/>
          <xdr:cNvCxnSpPr/>
        </xdr:nvCxnSpPr>
        <xdr:spPr>
          <a:xfrm>
            <a:off x="10173880" y="46479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" name="Straight Connector 51"/>
          <xdr:cNvCxnSpPr/>
        </xdr:nvCxnSpPr>
        <xdr:spPr>
          <a:xfrm>
            <a:off x="10177432" y="47401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" name="Straight Connector 52"/>
          <xdr:cNvCxnSpPr/>
        </xdr:nvCxnSpPr>
        <xdr:spPr>
          <a:xfrm>
            <a:off x="10186956" y="4819425"/>
            <a:ext cx="254829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" name="Straight Connector 53"/>
          <xdr:cNvCxnSpPr/>
        </xdr:nvCxnSpPr>
        <xdr:spPr>
          <a:xfrm>
            <a:off x="10186944" y="490210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" name="Straight Connector 54"/>
          <xdr:cNvCxnSpPr/>
        </xdr:nvCxnSpPr>
        <xdr:spPr>
          <a:xfrm>
            <a:off x="10177423" y="49813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10186947" y="50670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" name="Straight Connector 56"/>
          <xdr:cNvCxnSpPr/>
        </xdr:nvCxnSpPr>
        <xdr:spPr>
          <a:xfrm>
            <a:off x="10186940" y="51432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" name="Straight Connector 57"/>
          <xdr:cNvCxnSpPr/>
        </xdr:nvCxnSpPr>
        <xdr:spPr>
          <a:xfrm>
            <a:off x="10182267" y="52216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9" name="Straight Connector 58"/>
          <xdr:cNvCxnSpPr/>
        </xdr:nvCxnSpPr>
        <xdr:spPr>
          <a:xfrm>
            <a:off x="10182267" y="52935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0" name="Straight Connector 59"/>
          <xdr:cNvCxnSpPr/>
        </xdr:nvCxnSpPr>
        <xdr:spPr>
          <a:xfrm>
            <a:off x="10169191" y="53854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1" name="Straight Connector 60"/>
          <xdr:cNvCxnSpPr/>
        </xdr:nvCxnSpPr>
        <xdr:spPr>
          <a:xfrm>
            <a:off x="10162652" y="545743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2" name="Straight Connector 61"/>
          <xdr:cNvCxnSpPr/>
        </xdr:nvCxnSpPr>
        <xdr:spPr>
          <a:xfrm>
            <a:off x="10170754" y="555579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3" name="Straight Connector 62"/>
          <xdr:cNvCxnSpPr/>
        </xdr:nvCxnSpPr>
        <xdr:spPr>
          <a:xfrm>
            <a:off x="10165779" y="562127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4" name="Straight Connector 63"/>
          <xdr:cNvCxnSpPr/>
        </xdr:nvCxnSpPr>
        <xdr:spPr>
          <a:xfrm>
            <a:off x="10173881" y="571963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5" name="Straight Connector 64"/>
          <xdr:cNvCxnSpPr/>
        </xdr:nvCxnSpPr>
        <xdr:spPr>
          <a:xfrm>
            <a:off x="10173881" y="57881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6" name="Straight Connector 65"/>
          <xdr:cNvCxnSpPr/>
        </xdr:nvCxnSpPr>
        <xdr:spPr>
          <a:xfrm>
            <a:off x="10173881" y="587701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7" name="Straight Connector 66"/>
          <xdr:cNvCxnSpPr/>
        </xdr:nvCxnSpPr>
        <xdr:spPr>
          <a:xfrm>
            <a:off x="10167343" y="595202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8" name="Straight Connector 67"/>
          <xdr:cNvCxnSpPr/>
        </xdr:nvCxnSpPr>
        <xdr:spPr>
          <a:xfrm>
            <a:off x="10173881" y="60374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9" name="Straight Connector 68"/>
          <xdr:cNvCxnSpPr/>
        </xdr:nvCxnSpPr>
        <xdr:spPr>
          <a:xfrm>
            <a:off x="10167343" y="611244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0" name="Straight Connector 69"/>
          <xdr:cNvCxnSpPr/>
        </xdr:nvCxnSpPr>
        <xdr:spPr>
          <a:xfrm>
            <a:off x="10173881" y="6204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1" name="Straight Connector 70"/>
          <xdr:cNvCxnSpPr/>
        </xdr:nvCxnSpPr>
        <xdr:spPr>
          <a:xfrm>
            <a:off x="10167343" y="627629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2" name="Straight Connector 71"/>
          <xdr:cNvCxnSpPr/>
        </xdr:nvCxnSpPr>
        <xdr:spPr>
          <a:xfrm>
            <a:off x="10167343" y="636169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3" name="Straight Connector 72"/>
          <xdr:cNvCxnSpPr/>
        </xdr:nvCxnSpPr>
        <xdr:spPr>
          <a:xfrm>
            <a:off x="10167343" y="64302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4" name="Straight Connector 73"/>
          <xdr:cNvCxnSpPr/>
        </xdr:nvCxnSpPr>
        <xdr:spPr>
          <a:xfrm>
            <a:off x="10173881" y="652859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5" name="Straight Connector 74"/>
          <xdr:cNvCxnSpPr/>
        </xdr:nvCxnSpPr>
        <xdr:spPr>
          <a:xfrm>
            <a:off x="10167343" y="65876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6" name="Straight Connector 75"/>
          <xdr:cNvCxnSpPr/>
        </xdr:nvCxnSpPr>
        <xdr:spPr>
          <a:xfrm>
            <a:off x="10173881" y="668596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7" name="Straight Connector 76"/>
          <xdr:cNvCxnSpPr/>
        </xdr:nvCxnSpPr>
        <xdr:spPr>
          <a:xfrm>
            <a:off x="10167343" y="676745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8" name="Straight Connector 77"/>
          <xdr:cNvCxnSpPr/>
        </xdr:nvCxnSpPr>
        <xdr:spPr>
          <a:xfrm>
            <a:off x="10167343" y="685286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9" name="Straight Connector 78"/>
          <xdr:cNvCxnSpPr/>
        </xdr:nvCxnSpPr>
        <xdr:spPr>
          <a:xfrm>
            <a:off x="10157253" y="691835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0" name="Straight Connector 79"/>
          <xdr:cNvCxnSpPr/>
        </xdr:nvCxnSpPr>
        <xdr:spPr>
          <a:xfrm>
            <a:off x="10173881" y="701702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1" name="Straight Connector 80"/>
          <xdr:cNvCxnSpPr/>
        </xdr:nvCxnSpPr>
        <xdr:spPr>
          <a:xfrm>
            <a:off x="10157252" y="7083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2" name="Straight Connector 81"/>
          <xdr:cNvCxnSpPr/>
        </xdr:nvCxnSpPr>
        <xdr:spPr>
          <a:xfrm>
            <a:off x="10170316" y="717247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3" name="Straight Connector 82"/>
          <xdr:cNvCxnSpPr/>
        </xdr:nvCxnSpPr>
        <xdr:spPr>
          <a:xfrm>
            <a:off x="10160795" y="72452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4" name="Straight Connector 83"/>
          <xdr:cNvCxnSpPr/>
        </xdr:nvCxnSpPr>
        <xdr:spPr>
          <a:xfrm>
            <a:off x="10163781" y="73309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5" name="Straight Connector 84"/>
          <xdr:cNvCxnSpPr/>
        </xdr:nvCxnSpPr>
        <xdr:spPr>
          <a:xfrm>
            <a:off x="10160787" y="741022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6" name="Straight Connector 85"/>
          <xdr:cNvCxnSpPr/>
        </xdr:nvCxnSpPr>
        <xdr:spPr>
          <a:xfrm>
            <a:off x="10170877" y="749900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7" name="Straight Connector 86"/>
          <xdr:cNvCxnSpPr/>
        </xdr:nvCxnSpPr>
        <xdr:spPr>
          <a:xfrm>
            <a:off x="10160787" y="75751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228470</xdr:colOff>
      <xdr:row>26</xdr:row>
      <xdr:rowOff>31489</xdr:rowOff>
    </xdr:from>
    <xdr:to>
      <xdr:col>25</xdr:col>
      <xdr:colOff>462151</xdr:colOff>
      <xdr:row>38</xdr:row>
      <xdr:rowOff>95609</xdr:rowOff>
    </xdr:to>
    <xdr:sp>
      <xdr:nvSpPr>
        <xdr:cNvPr id="88" name="Rectangle 87"/>
        <xdr:cNvSpPr/>
      </xdr:nvSpPr>
      <xdr:spPr>
        <a:xfrm rot="5400000">
          <a:off x="11040745" y="5245100"/>
          <a:ext cx="2007235" cy="0"/>
        </a:xfrm>
        <a:prstGeom prst="rect">
          <a:avLst/>
        </a:prstGeom>
        <a:ln w="1270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Cam tooth - (metal present)</a:t>
          </a:r>
          <a:endParaRPr lang="en-US" altLang="en-US" sz="800"/>
        </a:p>
      </xdr:txBody>
    </xdr:sp>
    <xdr:clientData/>
  </xdr:twoCellAnchor>
  <xdr:twoCellAnchor>
    <xdr:from>
      <xdr:col>23</xdr:col>
      <xdr:colOff>151715</xdr:colOff>
      <xdr:row>26</xdr:row>
      <xdr:rowOff>3446</xdr:rowOff>
    </xdr:from>
    <xdr:to>
      <xdr:col>23</xdr:col>
      <xdr:colOff>437590</xdr:colOff>
      <xdr:row>37</xdr:row>
      <xdr:rowOff>133816</xdr:rowOff>
    </xdr:to>
    <xdr:grpSp>
      <xdr:nvGrpSpPr>
        <xdr:cNvPr id="89" name="Group 88"/>
        <xdr:cNvGrpSpPr/>
      </xdr:nvGrpSpPr>
      <xdr:grpSpPr>
        <a:xfrm>
          <a:off x="12044680" y="4213225"/>
          <a:ext cx="0" cy="1911350"/>
          <a:chOff x="10157252" y="2800349"/>
          <a:chExt cx="284533" cy="4774850"/>
        </a:xfrm>
      </xdr:grpSpPr>
      <xdr:cxnSp>
        <xdr:nvCxnSpPr>
          <xdr:cNvPr id="90" name="Straight Connector 89"/>
          <xdr:cNvCxnSpPr/>
        </xdr:nvCxnSpPr>
        <xdr:spPr>
          <a:xfrm>
            <a:off x="10172742" y="280034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1" name="Straight Connector 90"/>
          <xdr:cNvCxnSpPr/>
        </xdr:nvCxnSpPr>
        <xdr:spPr>
          <a:xfrm>
            <a:off x="10172742" y="287878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2" name="Straight Connector 91"/>
          <xdr:cNvCxnSpPr/>
        </xdr:nvCxnSpPr>
        <xdr:spPr>
          <a:xfrm>
            <a:off x="10172742" y="29577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3" name="Straight Connector 92"/>
          <xdr:cNvCxnSpPr/>
        </xdr:nvCxnSpPr>
        <xdr:spPr>
          <a:xfrm>
            <a:off x="10172742" y="303616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4" name="Straight Connector 93"/>
          <xdr:cNvCxnSpPr/>
        </xdr:nvCxnSpPr>
        <xdr:spPr>
          <a:xfrm>
            <a:off x="10172742" y="312156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5" name="Straight Connector 94"/>
          <xdr:cNvCxnSpPr/>
        </xdr:nvCxnSpPr>
        <xdr:spPr>
          <a:xfrm>
            <a:off x="10172742" y="31935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6" name="Straight Connector 95"/>
          <xdr:cNvCxnSpPr/>
        </xdr:nvCxnSpPr>
        <xdr:spPr>
          <a:xfrm>
            <a:off x="10174305" y="327894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7" name="Straight Connector 96"/>
          <xdr:cNvCxnSpPr/>
        </xdr:nvCxnSpPr>
        <xdr:spPr>
          <a:xfrm>
            <a:off x="10175869" y="335090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8" name="Straight Connector 97"/>
          <xdr:cNvCxnSpPr/>
        </xdr:nvCxnSpPr>
        <xdr:spPr>
          <a:xfrm>
            <a:off x="10177432" y="34427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99" name="Straight Connector 98"/>
          <xdr:cNvCxnSpPr/>
        </xdr:nvCxnSpPr>
        <xdr:spPr>
          <a:xfrm>
            <a:off x="10177432" y="35177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0" name="Straight Connector 99"/>
          <xdr:cNvCxnSpPr/>
        </xdr:nvCxnSpPr>
        <xdr:spPr>
          <a:xfrm>
            <a:off x="10177432" y="360663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1" name="Straight Connector 100"/>
          <xdr:cNvCxnSpPr/>
        </xdr:nvCxnSpPr>
        <xdr:spPr>
          <a:xfrm>
            <a:off x="10177432" y="367517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2" name="Straight Connector 101"/>
          <xdr:cNvCxnSpPr/>
        </xdr:nvCxnSpPr>
        <xdr:spPr>
          <a:xfrm>
            <a:off x="10177432" y="376705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3" name="Straight Connector 102"/>
          <xdr:cNvCxnSpPr/>
        </xdr:nvCxnSpPr>
        <xdr:spPr>
          <a:xfrm>
            <a:off x="10177432" y="38420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4" name="Straight Connector 103"/>
          <xdr:cNvCxnSpPr/>
        </xdr:nvCxnSpPr>
        <xdr:spPr>
          <a:xfrm>
            <a:off x="10177432" y="392747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5" name="Straight Connector 104"/>
          <xdr:cNvCxnSpPr/>
        </xdr:nvCxnSpPr>
        <xdr:spPr>
          <a:xfrm>
            <a:off x="10177432" y="399943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6" name="Straight Connector 105"/>
          <xdr:cNvCxnSpPr/>
        </xdr:nvCxnSpPr>
        <xdr:spPr>
          <a:xfrm>
            <a:off x="10177432" y="40913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7" name="Straight Connector 106"/>
          <xdr:cNvCxnSpPr/>
        </xdr:nvCxnSpPr>
        <xdr:spPr>
          <a:xfrm>
            <a:off x="10177432" y="41663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8" name="Straight Connector 107"/>
          <xdr:cNvCxnSpPr/>
        </xdr:nvCxnSpPr>
        <xdr:spPr>
          <a:xfrm>
            <a:off x="10177432" y="425174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09" name="Straight Connector 108"/>
          <xdr:cNvCxnSpPr/>
        </xdr:nvCxnSpPr>
        <xdr:spPr>
          <a:xfrm>
            <a:off x="10177432" y="43237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0" name="Straight Connector 109"/>
          <xdr:cNvCxnSpPr/>
        </xdr:nvCxnSpPr>
        <xdr:spPr>
          <a:xfrm>
            <a:off x="10177432" y="440911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1" name="Straight Connector 110"/>
          <xdr:cNvCxnSpPr/>
        </xdr:nvCxnSpPr>
        <xdr:spPr>
          <a:xfrm>
            <a:off x="10177432" y="449060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2" name="Straight Connector 111"/>
          <xdr:cNvCxnSpPr/>
        </xdr:nvCxnSpPr>
        <xdr:spPr>
          <a:xfrm>
            <a:off x="10177432" y="457601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3" name="Straight Connector 112"/>
          <xdr:cNvCxnSpPr/>
        </xdr:nvCxnSpPr>
        <xdr:spPr>
          <a:xfrm>
            <a:off x="10173880" y="46479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4" name="Straight Connector 113"/>
          <xdr:cNvCxnSpPr/>
        </xdr:nvCxnSpPr>
        <xdr:spPr>
          <a:xfrm>
            <a:off x="10177432" y="47401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5" name="Straight Connector 114"/>
          <xdr:cNvCxnSpPr/>
        </xdr:nvCxnSpPr>
        <xdr:spPr>
          <a:xfrm>
            <a:off x="10186956" y="4819425"/>
            <a:ext cx="254829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6" name="Straight Connector 115"/>
          <xdr:cNvCxnSpPr/>
        </xdr:nvCxnSpPr>
        <xdr:spPr>
          <a:xfrm>
            <a:off x="10186944" y="490210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7" name="Straight Connector 116"/>
          <xdr:cNvCxnSpPr/>
        </xdr:nvCxnSpPr>
        <xdr:spPr>
          <a:xfrm>
            <a:off x="10177423" y="49813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8" name="Straight Connector 117"/>
          <xdr:cNvCxnSpPr/>
        </xdr:nvCxnSpPr>
        <xdr:spPr>
          <a:xfrm>
            <a:off x="10186947" y="50670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9" name="Straight Connector 118"/>
          <xdr:cNvCxnSpPr/>
        </xdr:nvCxnSpPr>
        <xdr:spPr>
          <a:xfrm>
            <a:off x="10186940" y="51432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0" name="Straight Connector 119"/>
          <xdr:cNvCxnSpPr/>
        </xdr:nvCxnSpPr>
        <xdr:spPr>
          <a:xfrm>
            <a:off x="10182267" y="52216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1" name="Straight Connector 120"/>
          <xdr:cNvCxnSpPr/>
        </xdr:nvCxnSpPr>
        <xdr:spPr>
          <a:xfrm>
            <a:off x="10182267" y="52935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2" name="Straight Connector 121"/>
          <xdr:cNvCxnSpPr/>
        </xdr:nvCxnSpPr>
        <xdr:spPr>
          <a:xfrm>
            <a:off x="10169191" y="53854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3" name="Straight Connector 122"/>
          <xdr:cNvCxnSpPr/>
        </xdr:nvCxnSpPr>
        <xdr:spPr>
          <a:xfrm>
            <a:off x="10162652" y="545743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4" name="Straight Connector 123"/>
          <xdr:cNvCxnSpPr/>
        </xdr:nvCxnSpPr>
        <xdr:spPr>
          <a:xfrm>
            <a:off x="10170754" y="555579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5" name="Straight Connector 124"/>
          <xdr:cNvCxnSpPr/>
        </xdr:nvCxnSpPr>
        <xdr:spPr>
          <a:xfrm>
            <a:off x="10165779" y="562127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6" name="Straight Connector 125"/>
          <xdr:cNvCxnSpPr/>
        </xdr:nvCxnSpPr>
        <xdr:spPr>
          <a:xfrm>
            <a:off x="10173881" y="571963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7" name="Straight Connector 126"/>
          <xdr:cNvCxnSpPr/>
        </xdr:nvCxnSpPr>
        <xdr:spPr>
          <a:xfrm>
            <a:off x="10173881" y="57881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8" name="Straight Connector 127"/>
          <xdr:cNvCxnSpPr/>
        </xdr:nvCxnSpPr>
        <xdr:spPr>
          <a:xfrm>
            <a:off x="10173881" y="587701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29" name="Straight Connector 128"/>
          <xdr:cNvCxnSpPr/>
        </xdr:nvCxnSpPr>
        <xdr:spPr>
          <a:xfrm>
            <a:off x="10167343" y="595202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0" name="Straight Connector 129"/>
          <xdr:cNvCxnSpPr/>
        </xdr:nvCxnSpPr>
        <xdr:spPr>
          <a:xfrm>
            <a:off x="10173881" y="60374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1" name="Straight Connector 130"/>
          <xdr:cNvCxnSpPr/>
        </xdr:nvCxnSpPr>
        <xdr:spPr>
          <a:xfrm>
            <a:off x="10167343" y="611244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2" name="Straight Connector 131"/>
          <xdr:cNvCxnSpPr/>
        </xdr:nvCxnSpPr>
        <xdr:spPr>
          <a:xfrm>
            <a:off x="10173881" y="6204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3" name="Straight Connector 132"/>
          <xdr:cNvCxnSpPr/>
        </xdr:nvCxnSpPr>
        <xdr:spPr>
          <a:xfrm>
            <a:off x="10167343" y="627629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4" name="Straight Connector 133"/>
          <xdr:cNvCxnSpPr/>
        </xdr:nvCxnSpPr>
        <xdr:spPr>
          <a:xfrm>
            <a:off x="10167343" y="636169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5" name="Straight Connector 134"/>
          <xdr:cNvCxnSpPr/>
        </xdr:nvCxnSpPr>
        <xdr:spPr>
          <a:xfrm>
            <a:off x="10167343" y="64302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6" name="Straight Connector 135"/>
          <xdr:cNvCxnSpPr/>
        </xdr:nvCxnSpPr>
        <xdr:spPr>
          <a:xfrm>
            <a:off x="10173881" y="652859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7" name="Straight Connector 136"/>
          <xdr:cNvCxnSpPr/>
        </xdr:nvCxnSpPr>
        <xdr:spPr>
          <a:xfrm>
            <a:off x="10167343" y="65876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8" name="Straight Connector 137"/>
          <xdr:cNvCxnSpPr/>
        </xdr:nvCxnSpPr>
        <xdr:spPr>
          <a:xfrm>
            <a:off x="10173881" y="668596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9" name="Straight Connector 138"/>
          <xdr:cNvCxnSpPr/>
        </xdr:nvCxnSpPr>
        <xdr:spPr>
          <a:xfrm>
            <a:off x="10167343" y="676745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0" name="Straight Connector 139"/>
          <xdr:cNvCxnSpPr/>
        </xdr:nvCxnSpPr>
        <xdr:spPr>
          <a:xfrm>
            <a:off x="10167343" y="685286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1" name="Straight Connector 140"/>
          <xdr:cNvCxnSpPr/>
        </xdr:nvCxnSpPr>
        <xdr:spPr>
          <a:xfrm>
            <a:off x="10157253" y="691835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2" name="Straight Connector 141"/>
          <xdr:cNvCxnSpPr/>
        </xdr:nvCxnSpPr>
        <xdr:spPr>
          <a:xfrm>
            <a:off x="10173881" y="701702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3" name="Straight Connector 142"/>
          <xdr:cNvCxnSpPr/>
        </xdr:nvCxnSpPr>
        <xdr:spPr>
          <a:xfrm>
            <a:off x="10157252" y="7083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4" name="Straight Connector 143"/>
          <xdr:cNvCxnSpPr/>
        </xdr:nvCxnSpPr>
        <xdr:spPr>
          <a:xfrm>
            <a:off x="10170316" y="717247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5" name="Straight Connector 144"/>
          <xdr:cNvCxnSpPr/>
        </xdr:nvCxnSpPr>
        <xdr:spPr>
          <a:xfrm>
            <a:off x="10160795" y="72452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6" name="Straight Connector 145"/>
          <xdr:cNvCxnSpPr/>
        </xdr:nvCxnSpPr>
        <xdr:spPr>
          <a:xfrm>
            <a:off x="10163781" y="73309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7" name="Straight Connector 146"/>
          <xdr:cNvCxnSpPr/>
        </xdr:nvCxnSpPr>
        <xdr:spPr>
          <a:xfrm>
            <a:off x="10160787" y="741022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8" name="Straight Connector 147"/>
          <xdr:cNvCxnSpPr/>
        </xdr:nvCxnSpPr>
        <xdr:spPr>
          <a:xfrm>
            <a:off x="10170877" y="749900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9" name="Straight Connector 148"/>
          <xdr:cNvCxnSpPr/>
        </xdr:nvCxnSpPr>
        <xdr:spPr>
          <a:xfrm>
            <a:off x="10160787" y="75751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151715</xdr:colOff>
      <xdr:row>37</xdr:row>
      <xdr:rowOff>156774</xdr:rowOff>
    </xdr:from>
    <xdr:to>
      <xdr:col>23</xdr:col>
      <xdr:colOff>437590</xdr:colOff>
      <xdr:row>49</xdr:row>
      <xdr:rowOff>124523</xdr:rowOff>
    </xdr:to>
    <xdr:grpSp>
      <xdr:nvGrpSpPr>
        <xdr:cNvPr id="150" name="Group 149"/>
        <xdr:cNvGrpSpPr/>
      </xdr:nvGrpSpPr>
      <xdr:grpSpPr>
        <a:xfrm>
          <a:off x="12044680" y="6147435"/>
          <a:ext cx="0" cy="1911350"/>
          <a:chOff x="10157252" y="2800349"/>
          <a:chExt cx="284533" cy="4774850"/>
        </a:xfrm>
      </xdr:grpSpPr>
      <xdr:cxnSp>
        <xdr:nvCxnSpPr>
          <xdr:cNvPr id="151" name="Straight Connector 150"/>
          <xdr:cNvCxnSpPr/>
        </xdr:nvCxnSpPr>
        <xdr:spPr>
          <a:xfrm>
            <a:off x="10172742" y="280034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2" name="Straight Connector 151"/>
          <xdr:cNvCxnSpPr/>
        </xdr:nvCxnSpPr>
        <xdr:spPr>
          <a:xfrm>
            <a:off x="10172742" y="287878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3" name="Straight Connector 152"/>
          <xdr:cNvCxnSpPr/>
        </xdr:nvCxnSpPr>
        <xdr:spPr>
          <a:xfrm>
            <a:off x="10172742" y="29577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4" name="Straight Connector 153"/>
          <xdr:cNvCxnSpPr/>
        </xdr:nvCxnSpPr>
        <xdr:spPr>
          <a:xfrm>
            <a:off x="10172742" y="303616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5" name="Straight Connector 154"/>
          <xdr:cNvCxnSpPr/>
        </xdr:nvCxnSpPr>
        <xdr:spPr>
          <a:xfrm>
            <a:off x="10172742" y="312156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6" name="Straight Connector 155"/>
          <xdr:cNvCxnSpPr/>
        </xdr:nvCxnSpPr>
        <xdr:spPr>
          <a:xfrm>
            <a:off x="10172742" y="31935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7" name="Straight Connector 156"/>
          <xdr:cNvCxnSpPr/>
        </xdr:nvCxnSpPr>
        <xdr:spPr>
          <a:xfrm>
            <a:off x="10174305" y="327894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8" name="Straight Connector 157"/>
          <xdr:cNvCxnSpPr/>
        </xdr:nvCxnSpPr>
        <xdr:spPr>
          <a:xfrm>
            <a:off x="10175869" y="335090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9" name="Straight Connector 158"/>
          <xdr:cNvCxnSpPr/>
        </xdr:nvCxnSpPr>
        <xdr:spPr>
          <a:xfrm>
            <a:off x="10177432" y="34427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0" name="Straight Connector 159"/>
          <xdr:cNvCxnSpPr/>
        </xdr:nvCxnSpPr>
        <xdr:spPr>
          <a:xfrm>
            <a:off x="10177432" y="35177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1" name="Straight Connector 160"/>
          <xdr:cNvCxnSpPr/>
        </xdr:nvCxnSpPr>
        <xdr:spPr>
          <a:xfrm>
            <a:off x="10177432" y="360663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2" name="Straight Connector 161"/>
          <xdr:cNvCxnSpPr/>
        </xdr:nvCxnSpPr>
        <xdr:spPr>
          <a:xfrm>
            <a:off x="10177432" y="367517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3" name="Straight Connector 162"/>
          <xdr:cNvCxnSpPr/>
        </xdr:nvCxnSpPr>
        <xdr:spPr>
          <a:xfrm>
            <a:off x="10177432" y="376705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4" name="Straight Connector 163"/>
          <xdr:cNvCxnSpPr/>
        </xdr:nvCxnSpPr>
        <xdr:spPr>
          <a:xfrm>
            <a:off x="10177432" y="38420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5" name="Straight Connector 164"/>
          <xdr:cNvCxnSpPr/>
        </xdr:nvCxnSpPr>
        <xdr:spPr>
          <a:xfrm>
            <a:off x="10177432" y="392747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6" name="Straight Connector 165"/>
          <xdr:cNvCxnSpPr/>
        </xdr:nvCxnSpPr>
        <xdr:spPr>
          <a:xfrm>
            <a:off x="10177432" y="399943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7" name="Straight Connector 166"/>
          <xdr:cNvCxnSpPr/>
        </xdr:nvCxnSpPr>
        <xdr:spPr>
          <a:xfrm>
            <a:off x="10177432" y="40913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8" name="Straight Connector 167"/>
          <xdr:cNvCxnSpPr/>
        </xdr:nvCxnSpPr>
        <xdr:spPr>
          <a:xfrm>
            <a:off x="10177432" y="41663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69" name="Straight Connector 168"/>
          <xdr:cNvCxnSpPr/>
        </xdr:nvCxnSpPr>
        <xdr:spPr>
          <a:xfrm>
            <a:off x="10177432" y="425174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0" name="Straight Connector 169"/>
          <xdr:cNvCxnSpPr/>
        </xdr:nvCxnSpPr>
        <xdr:spPr>
          <a:xfrm>
            <a:off x="10177432" y="43237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1" name="Straight Connector 170"/>
          <xdr:cNvCxnSpPr/>
        </xdr:nvCxnSpPr>
        <xdr:spPr>
          <a:xfrm>
            <a:off x="10177432" y="440911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2" name="Straight Connector 171"/>
          <xdr:cNvCxnSpPr/>
        </xdr:nvCxnSpPr>
        <xdr:spPr>
          <a:xfrm>
            <a:off x="10177432" y="449060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3" name="Straight Connector 172"/>
          <xdr:cNvCxnSpPr/>
        </xdr:nvCxnSpPr>
        <xdr:spPr>
          <a:xfrm>
            <a:off x="10177432" y="457601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4" name="Straight Connector 173"/>
          <xdr:cNvCxnSpPr/>
        </xdr:nvCxnSpPr>
        <xdr:spPr>
          <a:xfrm>
            <a:off x="10173880" y="46479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5" name="Straight Connector 174"/>
          <xdr:cNvCxnSpPr/>
        </xdr:nvCxnSpPr>
        <xdr:spPr>
          <a:xfrm>
            <a:off x="10177432" y="47401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6" name="Straight Connector 175"/>
          <xdr:cNvCxnSpPr/>
        </xdr:nvCxnSpPr>
        <xdr:spPr>
          <a:xfrm>
            <a:off x="10186956" y="4819425"/>
            <a:ext cx="254829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7" name="Straight Connector 176"/>
          <xdr:cNvCxnSpPr/>
        </xdr:nvCxnSpPr>
        <xdr:spPr>
          <a:xfrm>
            <a:off x="10186944" y="490210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8" name="Straight Connector 177"/>
          <xdr:cNvCxnSpPr/>
        </xdr:nvCxnSpPr>
        <xdr:spPr>
          <a:xfrm>
            <a:off x="10177423" y="49813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79" name="Straight Connector 178"/>
          <xdr:cNvCxnSpPr/>
        </xdr:nvCxnSpPr>
        <xdr:spPr>
          <a:xfrm>
            <a:off x="10186947" y="50670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0" name="Straight Connector 179"/>
          <xdr:cNvCxnSpPr/>
        </xdr:nvCxnSpPr>
        <xdr:spPr>
          <a:xfrm>
            <a:off x="10186940" y="51432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1" name="Straight Connector 180"/>
          <xdr:cNvCxnSpPr/>
        </xdr:nvCxnSpPr>
        <xdr:spPr>
          <a:xfrm>
            <a:off x="10182267" y="52216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2" name="Straight Connector 181"/>
          <xdr:cNvCxnSpPr/>
        </xdr:nvCxnSpPr>
        <xdr:spPr>
          <a:xfrm>
            <a:off x="10182267" y="52935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3" name="Straight Connector 182"/>
          <xdr:cNvCxnSpPr/>
        </xdr:nvCxnSpPr>
        <xdr:spPr>
          <a:xfrm>
            <a:off x="10169191" y="53854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4" name="Straight Connector 183"/>
          <xdr:cNvCxnSpPr/>
        </xdr:nvCxnSpPr>
        <xdr:spPr>
          <a:xfrm>
            <a:off x="10162652" y="545743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5" name="Straight Connector 184"/>
          <xdr:cNvCxnSpPr/>
        </xdr:nvCxnSpPr>
        <xdr:spPr>
          <a:xfrm>
            <a:off x="10170754" y="555579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6" name="Straight Connector 185"/>
          <xdr:cNvCxnSpPr/>
        </xdr:nvCxnSpPr>
        <xdr:spPr>
          <a:xfrm>
            <a:off x="10165779" y="562127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7" name="Straight Connector 186"/>
          <xdr:cNvCxnSpPr/>
        </xdr:nvCxnSpPr>
        <xdr:spPr>
          <a:xfrm>
            <a:off x="10173881" y="571963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8" name="Straight Connector 187"/>
          <xdr:cNvCxnSpPr/>
        </xdr:nvCxnSpPr>
        <xdr:spPr>
          <a:xfrm>
            <a:off x="10173881" y="57881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89" name="Straight Connector 188"/>
          <xdr:cNvCxnSpPr/>
        </xdr:nvCxnSpPr>
        <xdr:spPr>
          <a:xfrm>
            <a:off x="10173881" y="587701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0" name="Straight Connector 189"/>
          <xdr:cNvCxnSpPr/>
        </xdr:nvCxnSpPr>
        <xdr:spPr>
          <a:xfrm>
            <a:off x="10167343" y="595202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1" name="Straight Connector 190"/>
          <xdr:cNvCxnSpPr/>
        </xdr:nvCxnSpPr>
        <xdr:spPr>
          <a:xfrm>
            <a:off x="10173881" y="60374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2" name="Straight Connector 191"/>
          <xdr:cNvCxnSpPr/>
        </xdr:nvCxnSpPr>
        <xdr:spPr>
          <a:xfrm>
            <a:off x="10167343" y="611244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3" name="Straight Connector 192"/>
          <xdr:cNvCxnSpPr/>
        </xdr:nvCxnSpPr>
        <xdr:spPr>
          <a:xfrm>
            <a:off x="10173881" y="6204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4" name="Straight Connector 193"/>
          <xdr:cNvCxnSpPr/>
        </xdr:nvCxnSpPr>
        <xdr:spPr>
          <a:xfrm>
            <a:off x="10167343" y="627629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5" name="Straight Connector 194"/>
          <xdr:cNvCxnSpPr/>
        </xdr:nvCxnSpPr>
        <xdr:spPr>
          <a:xfrm>
            <a:off x="10167343" y="636169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6" name="Straight Connector 195"/>
          <xdr:cNvCxnSpPr/>
        </xdr:nvCxnSpPr>
        <xdr:spPr>
          <a:xfrm>
            <a:off x="10167343" y="64302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7" name="Straight Connector 196"/>
          <xdr:cNvCxnSpPr/>
        </xdr:nvCxnSpPr>
        <xdr:spPr>
          <a:xfrm>
            <a:off x="10173881" y="652859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8" name="Straight Connector 197"/>
          <xdr:cNvCxnSpPr/>
        </xdr:nvCxnSpPr>
        <xdr:spPr>
          <a:xfrm>
            <a:off x="10167343" y="65876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99" name="Straight Connector 198"/>
          <xdr:cNvCxnSpPr/>
        </xdr:nvCxnSpPr>
        <xdr:spPr>
          <a:xfrm>
            <a:off x="10173881" y="668596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0" name="Straight Connector 199"/>
          <xdr:cNvCxnSpPr/>
        </xdr:nvCxnSpPr>
        <xdr:spPr>
          <a:xfrm>
            <a:off x="10167343" y="676745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1" name="Straight Connector 200"/>
          <xdr:cNvCxnSpPr/>
        </xdr:nvCxnSpPr>
        <xdr:spPr>
          <a:xfrm>
            <a:off x="10167343" y="685286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2" name="Straight Connector 201"/>
          <xdr:cNvCxnSpPr/>
        </xdr:nvCxnSpPr>
        <xdr:spPr>
          <a:xfrm>
            <a:off x="10157253" y="691835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3" name="Straight Connector 202"/>
          <xdr:cNvCxnSpPr/>
        </xdr:nvCxnSpPr>
        <xdr:spPr>
          <a:xfrm>
            <a:off x="10173881" y="701702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4" name="Straight Connector 203"/>
          <xdr:cNvCxnSpPr/>
        </xdr:nvCxnSpPr>
        <xdr:spPr>
          <a:xfrm>
            <a:off x="10157252" y="7083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5" name="Straight Connector 204"/>
          <xdr:cNvCxnSpPr/>
        </xdr:nvCxnSpPr>
        <xdr:spPr>
          <a:xfrm>
            <a:off x="10170316" y="717247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6" name="Straight Connector 205"/>
          <xdr:cNvCxnSpPr/>
        </xdr:nvCxnSpPr>
        <xdr:spPr>
          <a:xfrm>
            <a:off x="10160795" y="72452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7" name="Straight Connector 206"/>
          <xdr:cNvCxnSpPr/>
        </xdr:nvCxnSpPr>
        <xdr:spPr>
          <a:xfrm>
            <a:off x="10163781" y="73309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8" name="Straight Connector 207"/>
          <xdr:cNvCxnSpPr/>
        </xdr:nvCxnSpPr>
        <xdr:spPr>
          <a:xfrm>
            <a:off x="10160787" y="741022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09" name="Straight Connector 208"/>
          <xdr:cNvCxnSpPr/>
        </xdr:nvCxnSpPr>
        <xdr:spPr>
          <a:xfrm>
            <a:off x="10170877" y="749900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0" name="Straight Connector 209"/>
          <xdr:cNvCxnSpPr/>
        </xdr:nvCxnSpPr>
        <xdr:spPr>
          <a:xfrm>
            <a:off x="10160787" y="75751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141493</xdr:colOff>
      <xdr:row>49</xdr:row>
      <xdr:rowOff>155846</xdr:rowOff>
    </xdr:from>
    <xdr:to>
      <xdr:col>23</xdr:col>
      <xdr:colOff>427368</xdr:colOff>
      <xdr:row>61</xdr:row>
      <xdr:rowOff>123594</xdr:rowOff>
    </xdr:to>
    <xdr:grpSp>
      <xdr:nvGrpSpPr>
        <xdr:cNvPr id="211" name="Group 210"/>
        <xdr:cNvGrpSpPr/>
      </xdr:nvGrpSpPr>
      <xdr:grpSpPr>
        <a:xfrm>
          <a:off x="12044680" y="8089900"/>
          <a:ext cx="0" cy="1910715"/>
          <a:chOff x="10157252" y="2800349"/>
          <a:chExt cx="284533" cy="4774850"/>
        </a:xfrm>
      </xdr:grpSpPr>
      <xdr:cxnSp>
        <xdr:nvCxnSpPr>
          <xdr:cNvPr id="212" name="Straight Connector 211"/>
          <xdr:cNvCxnSpPr/>
        </xdr:nvCxnSpPr>
        <xdr:spPr>
          <a:xfrm>
            <a:off x="10172742" y="280034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3" name="Straight Connector 212"/>
          <xdr:cNvCxnSpPr/>
        </xdr:nvCxnSpPr>
        <xdr:spPr>
          <a:xfrm>
            <a:off x="10172742" y="2878789"/>
            <a:ext cx="2548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4" name="Straight Connector 213"/>
          <xdr:cNvCxnSpPr/>
        </xdr:nvCxnSpPr>
        <xdr:spPr>
          <a:xfrm>
            <a:off x="10172742" y="29577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5" name="Straight Connector 214"/>
          <xdr:cNvCxnSpPr/>
        </xdr:nvCxnSpPr>
        <xdr:spPr>
          <a:xfrm>
            <a:off x="10172742" y="303616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6" name="Straight Connector 215"/>
          <xdr:cNvCxnSpPr/>
        </xdr:nvCxnSpPr>
        <xdr:spPr>
          <a:xfrm>
            <a:off x="10172742" y="312156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7" name="Straight Connector 216"/>
          <xdr:cNvCxnSpPr/>
        </xdr:nvCxnSpPr>
        <xdr:spPr>
          <a:xfrm>
            <a:off x="10172742" y="31935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8" name="Straight Connector 217"/>
          <xdr:cNvCxnSpPr/>
        </xdr:nvCxnSpPr>
        <xdr:spPr>
          <a:xfrm>
            <a:off x="10174305" y="327894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19" name="Straight Connector 218"/>
          <xdr:cNvCxnSpPr/>
        </xdr:nvCxnSpPr>
        <xdr:spPr>
          <a:xfrm>
            <a:off x="10175869" y="335090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0" name="Straight Connector 219"/>
          <xdr:cNvCxnSpPr/>
        </xdr:nvCxnSpPr>
        <xdr:spPr>
          <a:xfrm>
            <a:off x="10177432" y="34427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1" name="Straight Connector 220"/>
          <xdr:cNvCxnSpPr/>
        </xdr:nvCxnSpPr>
        <xdr:spPr>
          <a:xfrm>
            <a:off x="10177432" y="35177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2" name="Straight Connector 221"/>
          <xdr:cNvCxnSpPr/>
        </xdr:nvCxnSpPr>
        <xdr:spPr>
          <a:xfrm>
            <a:off x="10177432" y="360663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3" name="Straight Connector 222"/>
          <xdr:cNvCxnSpPr/>
        </xdr:nvCxnSpPr>
        <xdr:spPr>
          <a:xfrm>
            <a:off x="10177432" y="367517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4" name="Straight Connector 223"/>
          <xdr:cNvCxnSpPr/>
        </xdr:nvCxnSpPr>
        <xdr:spPr>
          <a:xfrm>
            <a:off x="10177432" y="376705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5" name="Straight Connector 224"/>
          <xdr:cNvCxnSpPr/>
        </xdr:nvCxnSpPr>
        <xdr:spPr>
          <a:xfrm>
            <a:off x="10177432" y="38420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6" name="Straight Connector 225"/>
          <xdr:cNvCxnSpPr/>
        </xdr:nvCxnSpPr>
        <xdr:spPr>
          <a:xfrm>
            <a:off x="10177432" y="392747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7" name="Straight Connector 226"/>
          <xdr:cNvCxnSpPr/>
        </xdr:nvCxnSpPr>
        <xdr:spPr>
          <a:xfrm>
            <a:off x="10177432" y="399943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8" name="Straight Connector 227"/>
          <xdr:cNvCxnSpPr/>
        </xdr:nvCxnSpPr>
        <xdr:spPr>
          <a:xfrm>
            <a:off x="10177432" y="40913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29" name="Straight Connector 228"/>
          <xdr:cNvCxnSpPr/>
        </xdr:nvCxnSpPr>
        <xdr:spPr>
          <a:xfrm>
            <a:off x="10177432" y="41663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0" name="Straight Connector 229"/>
          <xdr:cNvCxnSpPr/>
        </xdr:nvCxnSpPr>
        <xdr:spPr>
          <a:xfrm>
            <a:off x="10177432" y="425174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1" name="Straight Connector 230"/>
          <xdr:cNvCxnSpPr/>
        </xdr:nvCxnSpPr>
        <xdr:spPr>
          <a:xfrm>
            <a:off x="10177432" y="43237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2" name="Straight Connector 231"/>
          <xdr:cNvCxnSpPr/>
        </xdr:nvCxnSpPr>
        <xdr:spPr>
          <a:xfrm>
            <a:off x="10177432" y="440911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3" name="Straight Connector 232"/>
          <xdr:cNvCxnSpPr/>
        </xdr:nvCxnSpPr>
        <xdr:spPr>
          <a:xfrm>
            <a:off x="10177432" y="449060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4" name="Straight Connector 233"/>
          <xdr:cNvCxnSpPr/>
        </xdr:nvCxnSpPr>
        <xdr:spPr>
          <a:xfrm>
            <a:off x="10177432" y="457601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5" name="Straight Connector 234"/>
          <xdr:cNvCxnSpPr/>
        </xdr:nvCxnSpPr>
        <xdr:spPr>
          <a:xfrm>
            <a:off x="10173880" y="46479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6" name="Straight Connector 235"/>
          <xdr:cNvCxnSpPr/>
        </xdr:nvCxnSpPr>
        <xdr:spPr>
          <a:xfrm>
            <a:off x="10177432" y="47401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7" name="Straight Connector 236"/>
          <xdr:cNvCxnSpPr/>
        </xdr:nvCxnSpPr>
        <xdr:spPr>
          <a:xfrm>
            <a:off x="10186956" y="4819425"/>
            <a:ext cx="254829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8" name="Straight Connector 237"/>
          <xdr:cNvCxnSpPr/>
        </xdr:nvCxnSpPr>
        <xdr:spPr>
          <a:xfrm>
            <a:off x="10186944" y="490210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39" name="Straight Connector 238"/>
          <xdr:cNvCxnSpPr/>
        </xdr:nvCxnSpPr>
        <xdr:spPr>
          <a:xfrm>
            <a:off x="10177423" y="49813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0" name="Straight Connector 239"/>
          <xdr:cNvCxnSpPr/>
        </xdr:nvCxnSpPr>
        <xdr:spPr>
          <a:xfrm>
            <a:off x="10186947" y="50670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1" name="Straight Connector 240"/>
          <xdr:cNvCxnSpPr/>
        </xdr:nvCxnSpPr>
        <xdr:spPr>
          <a:xfrm>
            <a:off x="10186940" y="51432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2" name="Straight Connector 241"/>
          <xdr:cNvCxnSpPr/>
        </xdr:nvCxnSpPr>
        <xdr:spPr>
          <a:xfrm>
            <a:off x="10182267" y="522162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3" name="Straight Connector 242"/>
          <xdr:cNvCxnSpPr/>
        </xdr:nvCxnSpPr>
        <xdr:spPr>
          <a:xfrm>
            <a:off x="10182267" y="529358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4" name="Straight Connector 243"/>
          <xdr:cNvCxnSpPr/>
        </xdr:nvCxnSpPr>
        <xdr:spPr>
          <a:xfrm>
            <a:off x="10169191" y="538546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5" name="Straight Connector 244"/>
          <xdr:cNvCxnSpPr/>
        </xdr:nvCxnSpPr>
        <xdr:spPr>
          <a:xfrm>
            <a:off x="10162652" y="545743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6" name="Straight Connector 245"/>
          <xdr:cNvCxnSpPr/>
        </xdr:nvCxnSpPr>
        <xdr:spPr>
          <a:xfrm>
            <a:off x="10170754" y="555579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7" name="Straight Connector 246"/>
          <xdr:cNvCxnSpPr/>
        </xdr:nvCxnSpPr>
        <xdr:spPr>
          <a:xfrm>
            <a:off x="10165779" y="562127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8" name="Straight Connector 247"/>
          <xdr:cNvCxnSpPr/>
        </xdr:nvCxnSpPr>
        <xdr:spPr>
          <a:xfrm>
            <a:off x="10173881" y="5719638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49" name="Straight Connector 248"/>
          <xdr:cNvCxnSpPr/>
        </xdr:nvCxnSpPr>
        <xdr:spPr>
          <a:xfrm>
            <a:off x="10173881" y="578817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0" name="Straight Connector 249"/>
          <xdr:cNvCxnSpPr/>
        </xdr:nvCxnSpPr>
        <xdr:spPr>
          <a:xfrm>
            <a:off x="10173881" y="587701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1" name="Straight Connector 250"/>
          <xdr:cNvCxnSpPr/>
        </xdr:nvCxnSpPr>
        <xdr:spPr>
          <a:xfrm>
            <a:off x="10167343" y="5952023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2" name="Straight Connector 251"/>
          <xdr:cNvCxnSpPr/>
        </xdr:nvCxnSpPr>
        <xdr:spPr>
          <a:xfrm>
            <a:off x="10173881" y="6037432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3" name="Straight Connector 252"/>
          <xdr:cNvCxnSpPr/>
        </xdr:nvCxnSpPr>
        <xdr:spPr>
          <a:xfrm>
            <a:off x="10167343" y="611244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4" name="Straight Connector 253"/>
          <xdr:cNvCxnSpPr/>
        </xdr:nvCxnSpPr>
        <xdr:spPr>
          <a:xfrm>
            <a:off x="10173881" y="6204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5" name="Straight Connector 254"/>
          <xdr:cNvCxnSpPr/>
        </xdr:nvCxnSpPr>
        <xdr:spPr>
          <a:xfrm>
            <a:off x="10167343" y="627629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6" name="Straight Connector 255"/>
          <xdr:cNvCxnSpPr/>
        </xdr:nvCxnSpPr>
        <xdr:spPr>
          <a:xfrm>
            <a:off x="10167343" y="636169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7" name="Straight Connector 256"/>
          <xdr:cNvCxnSpPr/>
        </xdr:nvCxnSpPr>
        <xdr:spPr>
          <a:xfrm>
            <a:off x="10167343" y="643023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8" name="Straight Connector 257"/>
          <xdr:cNvCxnSpPr/>
        </xdr:nvCxnSpPr>
        <xdr:spPr>
          <a:xfrm>
            <a:off x="10173881" y="652859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59" name="Straight Connector 258"/>
          <xdr:cNvCxnSpPr/>
        </xdr:nvCxnSpPr>
        <xdr:spPr>
          <a:xfrm>
            <a:off x="10167343" y="658760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0" name="Straight Connector 259"/>
          <xdr:cNvCxnSpPr/>
        </xdr:nvCxnSpPr>
        <xdr:spPr>
          <a:xfrm>
            <a:off x="10173881" y="668596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1" name="Straight Connector 260"/>
          <xdr:cNvCxnSpPr/>
        </xdr:nvCxnSpPr>
        <xdr:spPr>
          <a:xfrm>
            <a:off x="10167343" y="676745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2" name="Straight Connector 261"/>
          <xdr:cNvCxnSpPr/>
        </xdr:nvCxnSpPr>
        <xdr:spPr>
          <a:xfrm>
            <a:off x="10167343" y="6852864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3" name="Straight Connector 262"/>
          <xdr:cNvCxnSpPr/>
        </xdr:nvCxnSpPr>
        <xdr:spPr>
          <a:xfrm>
            <a:off x="10157253" y="6918351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4" name="Straight Connector 263"/>
          <xdr:cNvCxnSpPr/>
        </xdr:nvCxnSpPr>
        <xdr:spPr>
          <a:xfrm>
            <a:off x="10173881" y="701702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5" name="Straight Connector 264"/>
          <xdr:cNvCxnSpPr/>
        </xdr:nvCxnSpPr>
        <xdr:spPr>
          <a:xfrm>
            <a:off x="10157252" y="708332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6" name="Straight Connector 265"/>
          <xdr:cNvCxnSpPr/>
        </xdr:nvCxnSpPr>
        <xdr:spPr>
          <a:xfrm>
            <a:off x="10170316" y="7172477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7" name="Straight Connector 266"/>
          <xdr:cNvCxnSpPr/>
        </xdr:nvCxnSpPr>
        <xdr:spPr>
          <a:xfrm>
            <a:off x="10160795" y="724525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8" name="Straight Connector 267"/>
          <xdr:cNvCxnSpPr/>
        </xdr:nvCxnSpPr>
        <xdr:spPr>
          <a:xfrm>
            <a:off x="10163781" y="7330976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69" name="Straight Connector 268"/>
          <xdr:cNvCxnSpPr/>
        </xdr:nvCxnSpPr>
        <xdr:spPr>
          <a:xfrm>
            <a:off x="10160787" y="7410225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70" name="Straight Connector 269"/>
          <xdr:cNvCxnSpPr/>
        </xdr:nvCxnSpPr>
        <xdr:spPr>
          <a:xfrm>
            <a:off x="10170877" y="7499000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71" name="Straight Connector 270"/>
          <xdr:cNvCxnSpPr/>
        </xdr:nvCxnSpPr>
        <xdr:spPr>
          <a:xfrm>
            <a:off x="10160787" y="7575199"/>
            <a:ext cx="25482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194193</xdr:colOff>
      <xdr:row>50</xdr:row>
      <xdr:rowOff>9961</xdr:rowOff>
    </xdr:from>
    <xdr:to>
      <xdr:col>25</xdr:col>
      <xdr:colOff>427874</xdr:colOff>
      <xdr:row>62</xdr:row>
      <xdr:rowOff>74081</xdr:rowOff>
    </xdr:to>
    <xdr:sp>
      <xdr:nvSpPr>
        <xdr:cNvPr id="272" name="Rectangle 271"/>
        <xdr:cNvSpPr/>
      </xdr:nvSpPr>
      <xdr:spPr>
        <a:xfrm rot="5400000">
          <a:off x="11040745" y="9109710"/>
          <a:ext cx="2007235" cy="0"/>
        </a:xfrm>
        <a:prstGeom prst="rect">
          <a:avLst/>
        </a:prstGeom>
        <a:ln w="1270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Cam tooth - (metal present)</a:t>
          </a:r>
          <a:endParaRPr lang="en-US" altLang="en-US" sz="800"/>
        </a:p>
      </xdr:txBody>
    </xdr:sp>
    <xdr:clientData/>
  </xdr:twoCellAnchor>
  <xdr:twoCellAnchor>
    <xdr:from>
      <xdr:col>23</xdr:col>
      <xdr:colOff>58528</xdr:colOff>
      <xdr:row>6</xdr:row>
      <xdr:rowOff>130529</xdr:rowOff>
    </xdr:from>
    <xdr:to>
      <xdr:col>23</xdr:col>
      <xdr:colOff>576570</xdr:colOff>
      <xdr:row>8</xdr:row>
      <xdr:rowOff>65191</xdr:rowOff>
    </xdr:to>
    <xdr:sp>
      <xdr:nvSpPr>
        <xdr:cNvPr id="273" name="Rectangular Callout 826"/>
        <xdr:cNvSpPr/>
      </xdr:nvSpPr>
      <xdr:spPr>
        <a:xfrm>
          <a:off x="12044680" y="1101725"/>
          <a:ext cx="0" cy="258445"/>
        </a:xfrm>
        <a:prstGeom prst="wedgeRectCallout">
          <a:avLst>
            <a:gd name="adj1" fmla="val -15550"/>
            <a:gd name="adj2" fmla="val 3372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Old / bad Position</a:t>
          </a:r>
          <a:endParaRPr lang="en-US" altLang="en-US" sz="600"/>
        </a:p>
      </xdr:txBody>
    </xdr:sp>
    <xdr:clientData/>
  </xdr:twoCellAnchor>
  <xdr:twoCellAnchor>
    <xdr:from>
      <xdr:col>25</xdr:col>
      <xdr:colOff>18171</xdr:colOff>
      <xdr:row>40</xdr:row>
      <xdr:rowOff>57669</xdr:rowOff>
    </xdr:from>
    <xdr:to>
      <xdr:col>25</xdr:col>
      <xdr:colOff>564172</xdr:colOff>
      <xdr:row>48</xdr:row>
      <xdr:rowOff>14655</xdr:rowOff>
    </xdr:to>
    <xdr:sp>
      <xdr:nvSpPr>
        <xdr:cNvPr id="274" name="Rectangle 518"/>
        <xdr:cNvSpPr/>
      </xdr:nvSpPr>
      <xdr:spPr>
        <a:xfrm>
          <a:off x="12044680" y="6534150"/>
          <a:ext cx="0" cy="125285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Cam signal</a:t>
          </a:r>
          <a:r>
            <a:rPr lang="en-US" sz="800" baseline="0"/>
            <a:t> shows low during gap</a:t>
          </a:r>
          <a:r>
            <a:rPr lang="en-US" sz="800"/>
            <a:t> </a:t>
          </a:r>
          <a:endParaRPr lang="en-US" altLang="en-US" sz="800"/>
        </a:p>
      </xdr:txBody>
    </xdr:sp>
    <xdr:clientData/>
  </xdr:twoCellAnchor>
  <xdr:twoCellAnchor>
    <xdr:from>
      <xdr:col>28</xdr:col>
      <xdr:colOff>11041</xdr:colOff>
      <xdr:row>9</xdr:row>
      <xdr:rowOff>104706</xdr:rowOff>
    </xdr:from>
    <xdr:to>
      <xdr:col>29</xdr:col>
      <xdr:colOff>378709</xdr:colOff>
      <xdr:row>11</xdr:row>
      <xdr:rowOff>69446</xdr:rowOff>
    </xdr:to>
    <xdr:sp>
      <xdr:nvSpPr>
        <xdr:cNvPr id="275" name="Rectangular Callout 826"/>
        <xdr:cNvSpPr/>
      </xdr:nvSpPr>
      <xdr:spPr>
        <a:xfrm>
          <a:off x="12655550" y="1561465"/>
          <a:ext cx="589915" cy="288925"/>
        </a:xfrm>
        <a:prstGeom prst="wedgeRectCallout">
          <a:avLst>
            <a:gd name="adj1" fmla="val 20878"/>
            <a:gd name="adj2" fmla="val 93292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Tooth edge</a:t>
          </a:r>
          <a:endParaRPr lang="en-US" sz="600"/>
        </a:p>
        <a:p>
          <a:pPr algn="ctr"/>
          <a:r>
            <a:rPr lang="en-US" sz="600" b="1">
              <a:solidFill>
                <a:srgbClr val="0000FF"/>
              </a:solidFill>
            </a:rPr>
            <a:t>BLUE</a:t>
          </a:r>
          <a:r>
            <a:rPr lang="en-US" sz="600"/>
            <a:t>=GAP</a:t>
          </a:r>
          <a:endParaRPr lang="en-US" altLang="en-US" sz="600"/>
        </a:p>
      </xdr:txBody>
    </xdr:sp>
    <xdr:clientData/>
  </xdr:twoCellAnchor>
  <xdr:twoCellAnchor>
    <xdr:from>
      <xdr:col>25</xdr:col>
      <xdr:colOff>38686</xdr:colOff>
      <xdr:row>17</xdr:row>
      <xdr:rowOff>4916</xdr:rowOff>
    </xdr:from>
    <xdr:to>
      <xdr:col>25</xdr:col>
      <xdr:colOff>584687</xdr:colOff>
      <xdr:row>24</xdr:row>
      <xdr:rowOff>123094</xdr:rowOff>
    </xdr:to>
    <xdr:sp>
      <xdr:nvSpPr>
        <xdr:cNvPr id="276" name="Rectangle 520"/>
        <xdr:cNvSpPr/>
      </xdr:nvSpPr>
      <xdr:spPr>
        <a:xfrm>
          <a:off x="12044680" y="2757170"/>
          <a:ext cx="0" cy="125158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Cam signal</a:t>
          </a:r>
          <a:r>
            <a:rPr lang="en-US" sz="800" baseline="0"/>
            <a:t> shows low during gap</a:t>
          </a:r>
          <a:r>
            <a:rPr lang="en-US" sz="800"/>
            <a:t> </a:t>
          </a:r>
          <a:endParaRPr lang="en-US" altLang="en-US" sz="800"/>
        </a:p>
      </xdr:txBody>
    </xdr:sp>
    <xdr:clientData/>
  </xdr:twoCellAnchor>
  <xdr:twoCellAnchor>
    <xdr:from>
      <xdr:col>25</xdr:col>
      <xdr:colOff>175715</xdr:colOff>
      <xdr:row>7</xdr:row>
      <xdr:rowOff>716</xdr:rowOff>
    </xdr:from>
    <xdr:to>
      <xdr:col>25</xdr:col>
      <xdr:colOff>409396</xdr:colOff>
      <xdr:row>14</xdr:row>
      <xdr:rowOff>80596</xdr:rowOff>
    </xdr:to>
    <xdr:sp>
      <xdr:nvSpPr>
        <xdr:cNvPr id="277" name="Rectangle 521"/>
        <xdr:cNvSpPr/>
      </xdr:nvSpPr>
      <xdr:spPr>
        <a:xfrm rot="5400000">
          <a:off x="11437620" y="1740535"/>
          <a:ext cx="1213485" cy="0"/>
        </a:xfrm>
        <a:prstGeom prst="rect">
          <a:avLst/>
        </a:prstGeom>
        <a:ln w="1270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Cam tooth</a:t>
          </a:r>
          <a:endParaRPr lang="en-US" altLang="en-US" sz="800"/>
        </a:p>
      </xdr:txBody>
    </xdr:sp>
    <xdr:clientData/>
  </xdr:twoCellAnchor>
  <xdr:twoCellAnchor>
    <xdr:from>
      <xdr:col>6</xdr:col>
      <xdr:colOff>500371</xdr:colOff>
      <xdr:row>16</xdr:row>
      <xdr:rowOff>97159</xdr:rowOff>
    </xdr:from>
    <xdr:to>
      <xdr:col>22</xdr:col>
      <xdr:colOff>103523</xdr:colOff>
      <xdr:row>17</xdr:row>
      <xdr:rowOff>83878</xdr:rowOff>
    </xdr:to>
    <xdr:grpSp>
      <xdr:nvGrpSpPr>
        <xdr:cNvPr id="278" name="Group 525"/>
        <xdr:cNvGrpSpPr/>
      </xdr:nvGrpSpPr>
      <xdr:grpSpPr>
        <a:xfrm>
          <a:off x="4027170" y="2687955"/>
          <a:ext cx="7914005" cy="148590"/>
          <a:chOff x="5368625" y="2733996"/>
          <a:chExt cx="3897056" cy="151451"/>
        </a:xfrm>
      </xdr:grpSpPr>
      <xdr:sp>
        <xdr:nvSpPr>
          <xdr:cNvPr id="279" name="Rectangle 526"/>
          <xdr:cNvSpPr/>
        </xdr:nvSpPr>
        <xdr:spPr>
          <a:xfrm>
            <a:off x="7042512" y="2733996"/>
            <a:ext cx="511520" cy="151451"/>
          </a:xfrm>
          <a:prstGeom prst="rect">
            <a:avLst/>
          </a:prstGeom>
          <a:ln w="12700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GAP</a:t>
            </a:r>
            <a:endParaRPr lang="en-US" altLang="en-US" sz="800"/>
          </a:p>
        </xdr:txBody>
      </xdr:sp>
      <xdr:cxnSp>
        <xdr:nvCxnSpPr>
          <xdr:cNvPr id="280" name="Straight Connector 527"/>
          <xdr:cNvCxnSpPr/>
        </xdr:nvCxnSpPr>
        <xdr:spPr>
          <a:xfrm>
            <a:off x="5368625" y="2817030"/>
            <a:ext cx="1670583" cy="0"/>
          </a:xfrm>
          <a:prstGeom prst="line">
            <a:avLst/>
          </a:prstGeom>
          <a:ln w="12700">
            <a:solidFill>
              <a:srgbClr val="0000FF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281" name="Straight Connector 528"/>
          <xdr:cNvCxnSpPr/>
        </xdr:nvCxnSpPr>
        <xdr:spPr>
          <a:xfrm>
            <a:off x="7554915" y="2817583"/>
            <a:ext cx="1710766" cy="0"/>
          </a:xfrm>
          <a:prstGeom prst="line">
            <a:avLst/>
          </a:prstGeom>
          <a:ln w="12700">
            <a:solidFill>
              <a:srgbClr val="0000FF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300282</xdr:colOff>
      <xdr:row>21</xdr:row>
      <xdr:rowOff>64628</xdr:rowOff>
    </xdr:from>
    <xdr:to>
      <xdr:col>17</xdr:col>
      <xdr:colOff>429235</xdr:colOff>
      <xdr:row>22</xdr:row>
      <xdr:rowOff>17735</xdr:rowOff>
    </xdr:to>
    <xdr:sp>
      <xdr:nvSpPr>
        <xdr:cNvPr id="282" name="Explosion 1 725"/>
        <xdr:cNvSpPr/>
      </xdr:nvSpPr>
      <xdr:spPr>
        <a:xfrm>
          <a:off x="9359900" y="346456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353503</xdr:colOff>
      <xdr:row>21</xdr:row>
      <xdr:rowOff>62990</xdr:rowOff>
    </xdr:from>
    <xdr:to>
      <xdr:col>7</xdr:col>
      <xdr:colOff>482456</xdr:colOff>
      <xdr:row>22</xdr:row>
      <xdr:rowOff>16097</xdr:rowOff>
    </xdr:to>
    <xdr:sp>
      <xdr:nvSpPr>
        <xdr:cNvPr id="283" name="Explosion 1 685"/>
        <xdr:cNvSpPr/>
      </xdr:nvSpPr>
      <xdr:spPr>
        <a:xfrm>
          <a:off x="4458335" y="34632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351691</xdr:colOff>
      <xdr:row>22</xdr:row>
      <xdr:rowOff>132137</xdr:rowOff>
    </xdr:from>
    <xdr:to>
      <xdr:col>17</xdr:col>
      <xdr:colOff>754672</xdr:colOff>
      <xdr:row>23</xdr:row>
      <xdr:rowOff>99798</xdr:rowOff>
    </xdr:to>
    <xdr:sp>
      <xdr:nvSpPr>
        <xdr:cNvPr id="284" name="Speech Bubble: Rectangle 554"/>
        <xdr:cNvSpPr/>
      </xdr:nvSpPr>
      <xdr:spPr>
        <a:xfrm>
          <a:off x="9411335" y="36944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141605</xdr:colOff>
      <xdr:row>16</xdr:row>
      <xdr:rowOff>30480</xdr:rowOff>
    </xdr:from>
    <xdr:to>
      <xdr:col>5</xdr:col>
      <xdr:colOff>391160</xdr:colOff>
      <xdr:row>26</xdr:row>
      <xdr:rowOff>25400</xdr:rowOff>
    </xdr:to>
    <xdr:pic>
      <xdr:nvPicPr>
        <xdr:cNvPr id="285" name="Picture 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8805" y="2621280"/>
          <a:ext cx="1449705" cy="1614170"/>
        </a:xfrm>
        <a:prstGeom prst="rect">
          <a:avLst/>
        </a:prstGeom>
      </xdr:spPr>
    </xdr:pic>
    <xdr:clientData/>
  </xdr:twoCellAnchor>
  <xdr:twoCellAnchor>
    <xdr:from>
      <xdr:col>11</xdr:col>
      <xdr:colOff>306153</xdr:colOff>
      <xdr:row>17</xdr:row>
      <xdr:rowOff>63161</xdr:rowOff>
    </xdr:from>
    <xdr:to>
      <xdr:col>11</xdr:col>
      <xdr:colOff>435106</xdr:colOff>
      <xdr:row>18</xdr:row>
      <xdr:rowOff>16269</xdr:rowOff>
    </xdr:to>
    <xdr:sp>
      <xdr:nvSpPr>
        <xdr:cNvPr id="286" name="Explosion 1 725"/>
        <xdr:cNvSpPr/>
      </xdr:nvSpPr>
      <xdr:spPr>
        <a:xfrm>
          <a:off x="6396355" y="281559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315408</xdr:colOff>
      <xdr:row>17</xdr:row>
      <xdr:rowOff>61523</xdr:rowOff>
    </xdr:from>
    <xdr:to>
      <xdr:col>9</xdr:col>
      <xdr:colOff>444361</xdr:colOff>
      <xdr:row>18</xdr:row>
      <xdr:rowOff>14631</xdr:rowOff>
    </xdr:to>
    <xdr:sp>
      <xdr:nvSpPr>
        <xdr:cNvPr id="287" name="Explosion 1 685"/>
        <xdr:cNvSpPr/>
      </xdr:nvSpPr>
      <xdr:spPr>
        <a:xfrm>
          <a:off x="5412740" y="2813685"/>
          <a:ext cx="128905" cy="115570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357562</xdr:colOff>
      <xdr:row>18</xdr:row>
      <xdr:rowOff>130671</xdr:rowOff>
    </xdr:from>
    <xdr:to>
      <xdr:col>11</xdr:col>
      <xdr:colOff>760543</xdr:colOff>
      <xdr:row>19</xdr:row>
      <xdr:rowOff>98331</xdr:rowOff>
    </xdr:to>
    <xdr:sp>
      <xdr:nvSpPr>
        <xdr:cNvPr id="288" name="Speech Bubble: Rectangle 566"/>
        <xdr:cNvSpPr/>
      </xdr:nvSpPr>
      <xdr:spPr>
        <a:xfrm>
          <a:off x="6447790" y="304482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9</xdr:row>
      <xdr:rowOff>61696</xdr:rowOff>
    </xdr:from>
    <xdr:to>
      <xdr:col>21</xdr:col>
      <xdr:colOff>433640</xdr:colOff>
      <xdr:row>10</xdr:row>
      <xdr:rowOff>14804</xdr:rowOff>
    </xdr:to>
    <xdr:sp>
      <xdr:nvSpPr>
        <xdr:cNvPr id="289" name="Explosion 1 725"/>
        <xdr:cNvSpPr/>
      </xdr:nvSpPr>
      <xdr:spPr>
        <a:xfrm>
          <a:off x="11349355" y="15189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9</xdr:row>
      <xdr:rowOff>60058</xdr:rowOff>
    </xdr:from>
    <xdr:to>
      <xdr:col>15</xdr:col>
      <xdr:colOff>479529</xdr:colOff>
      <xdr:row>10</xdr:row>
      <xdr:rowOff>13166</xdr:rowOff>
    </xdr:to>
    <xdr:sp>
      <xdr:nvSpPr>
        <xdr:cNvPr id="290" name="Explosion 1 685"/>
        <xdr:cNvSpPr/>
      </xdr:nvSpPr>
      <xdr:spPr>
        <a:xfrm>
          <a:off x="8418195" y="15170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356096</xdr:colOff>
      <xdr:row>10</xdr:row>
      <xdr:rowOff>129205</xdr:rowOff>
    </xdr:from>
    <xdr:to>
      <xdr:col>21</xdr:col>
      <xdr:colOff>759077</xdr:colOff>
      <xdr:row>11</xdr:row>
      <xdr:rowOff>96865</xdr:rowOff>
    </xdr:to>
    <xdr:sp>
      <xdr:nvSpPr>
        <xdr:cNvPr id="291" name="Speech Bubble: Rectangle 569"/>
        <xdr:cNvSpPr/>
      </xdr:nvSpPr>
      <xdr:spPr>
        <a:xfrm>
          <a:off x="11400790" y="174815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297357</xdr:colOff>
      <xdr:row>13</xdr:row>
      <xdr:rowOff>61696</xdr:rowOff>
    </xdr:from>
    <xdr:to>
      <xdr:col>13</xdr:col>
      <xdr:colOff>426310</xdr:colOff>
      <xdr:row>14</xdr:row>
      <xdr:rowOff>14802</xdr:rowOff>
    </xdr:to>
    <xdr:sp>
      <xdr:nvSpPr>
        <xdr:cNvPr id="292" name="Explosion 1 725"/>
        <xdr:cNvSpPr/>
      </xdr:nvSpPr>
      <xdr:spPr>
        <a:xfrm>
          <a:off x="7379970" y="21666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350566</xdr:colOff>
      <xdr:row>13</xdr:row>
      <xdr:rowOff>60058</xdr:rowOff>
    </xdr:from>
    <xdr:to>
      <xdr:col>19</xdr:col>
      <xdr:colOff>479519</xdr:colOff>
      <xdr:row>14</xdr:row>
      <xdr:rowOff>13164</xdr:rowOff>
    </xdr:to>
    <xdr:sp>
      <xdr:nvSpPr>
        <xdr:cNvPr id="293" name="Explosion 1 685"/>
        <xdr:cNvSpPr/>
      </xdr:nvSpPr>
      <xdr:spPr>
        <a:xfrm>
          <a:off x="10403205" y="21647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348766</xdr:colOff>
      <xdr:row>14</xdr:row>
      <xdr:rowOff>129204</xdr:rowOff>
    </xdr:from>
    <xdr:to>
      <xdr:col>13</xdr:col>
      <xdr:colOff>751747</xdr:colOff>
      <xdr:row>15</xdr:row>
      <xdr:rowOff>96865</xdr:rowOff>
    </xdr:to>
    <xdr:sp>
      <xdr:nvSpPr>
        <xdr:cNvPr id="294" name="Speech Bubble: Rectangle 575"/>
        <xdr:cNvSpPr/>
      </xdr:nvSpPr>
      <xdr:spPr>
        <a:xfrm>
          <a:off x="7431405" y="239585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304679</xdr:colOff>
      <xdr:row>25</xdr:row>
      <xdr:rowOff>69025</xdr:rowOff>
    </xdr:from>
    <xdr:to>
      <xdr:col>15</xdr:col>
      <xdr:colOff>433632</xdr:colOff>
      <xdr:row>26</xdr:row>
      <xdr:rowOff>22131</xdr:rowOff>
    </xdr:to>
    <xdr:sp>
      <xdr:nvSpPr>
        <xdr:cNvPr id="295" name="Explosion 1 725"/>
        <xdr:cNvSpPr/>
      </xdr:nvSpPr>
      <xdr:spPr>
        <a:xfrm>
          <a:off x="8371840" y="41167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343239</xdr:colOff>
      <xdr:row>25</xdr:row>
      <xdr:rowOff>67387</xdr:rowOff>
    </xdr:from>
    <xdr:to>
      <xdr:col>21</xdr:col>
      <xdr:colOff>472192</xdr:colOff>
      <xdr:row>26</xdr:row>
      <xdr:rowOff>20493</xdr:rowOff>
    </xdr:to>
    <xdr:sp>
      <xdr:nvSpPr>
        <xdr:cNvPr id="296" name="Explosion 1 685"/>
        <xdr:cNvSpPr/>
      </xdr:nvSpPr>
      <xdr:spPr>
        <a:xfrm>
          <a:off x="11388090" y="41154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356088</xdr:colOff>
      <xdr:row>26</xdr:row>
      <xdr:rowOff>136532</xdr:rowOff>
    </xdr:from>
    <xdr:to>
      <xdr:col>15</xdr:col>
      <xdr:colOff>759069</xdr:colOff>
      <xdr:row>27</xdr:row>
      <xdr:rowOff>104193</xdr:rowOff>
    </xdr:to>
    <xdr:sp>
      <xdr:nvSpPr>
        <xdr:cNvPr id="297" name="Speech Bubble: Rectangle 578"/>
        <xdr:cNvSpPr/>
      </xdr:nvSpPr>
      <xdr:spPr>
        <a:xfrm>
          <a:off x="8423275" y="43465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304689</xdr:colOff>
      <xdr:row>29</xdr:row>
      <xdr:rowOff>69023</xdr:rowOff>
    </xdr:from>
    <xdr:to>
      <xdr:col>19</xdr:col>
      <xdr:colOff>433642</xdr:colOff>
      <xdr:row>30</xdr:row>
      <xdr:rowOff>22129</xdr:rowOff>
    </xdr:to>
    <xdr:sp>
      <xdr:nvSpPr>
        <xdr:cNvPr id="298" name="Explosion 1 725"/>
        <xdr:cNvSpPr/>
      </xdr:nvSpPr>
      <xdr:spPr>
        <a:xfrm>
          <a:off x="10356850" y="47644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350580</xdr:colOff>
      <xdr:row>29</xdr:row>
      <xdr:rowOff>67385</xdr:rowOff>
    </xdr:from>
    <xdr:to>
      <xdr:col>13</xdr:col>
      <xdr:colOff>479533</xdr:colOff>
      <xdr:row>30</xdr:row>
      <xdr:rowOff>20491</xdr:rowOff>
    </xdr:to>
    <xdr:sp>
      <xdr:nvSpPr>
        <xdr:cNvPr id="299" name="Explosion 1 685"/>
        <xdr:cNvSpPr/>
      </xdr:nvSpPr>
      <xdr:spPr>
        <a:xfrm>
          <a:off x="7433310" y="47631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356098</xdr:colOff>
      <xdr:row>30</xdr:row>
      <xdr:rowOff>136531</xdr:rowOff>
    </xdr:from>
    <xdr:to>
      <xdr:col>19</xdr:col>
      <xdr:colOff>759079</xdr:colOff>
      <xdr:row>31</xdr:row>
      <xdr:rowOff>104192</xdr:rowOff>
    </xdr:to>
    <xdr:sp>
      <xdr:nvSpPr>
        <xdr:cNvPr id="300" name="Speech Bubble: Rectangle 581"/>
        <xdr:cNvSpPr/>
      </xdr:nvSpPr>
      <xdr:spPr>
        <a:xfrm>
          <a:off x="10408285" y="49942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297363</xdr:colOff>
      <xdr:row>33</xdr:row>
      <xdr:rowOff>69024</xdr:rowOff>
    </xdr:from>
    <xdr:to>
      <xdr:col>9</xdr:col>
      <xdr:colOff>426316</xdr:colOff>
      <xdr:row>34</xdr:row>
      <xdr:rowOff>22130</xdr:rowOff>
    </xdr:to>
    <xdr:sp>
      <xdr:nvSpPr>
        <xdr:cNvPr id="301" name="Explosion 1 725"/>
        <xdr:cNvSpPr/>
      </xdr:nvSpPr>
      <xdr:spPr>
        <a:xfrm>
          <a:off x="5394960" y="54121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343253</xdr:colOff>
      <xdr:row>33</xdr:row>
      <xdr:rowOff>67386</xdr:rowOff>
    </xdr:from>
    <xdr:to>
      <xdr:col>11</xdr:col>
      <xdr:colOff>472206</xdr:colOff>
      <xdr:row>34</xdr:row>
      <xdr:rowOff>20492</xdr:rowOff>
    </xdr:to>
    <xdr:sp>
      <xdr:nvSpPr>
        <xdr:cNvPr id="302" name="Explosion 1 685"/>
        <xdr:cNvSpPr/>
      </xdr:nvSpPr>
      <xdr:spPr>
        <a:xfrm>
          <a:off x="6433185" y="54108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348772</xdr:colOff>
      <xdr:row>34</xdr:row>
      <xdr:rowOff>136532</xdr:rowOff>
    </xdr:from>
    <xdr:to>
      <xdr:col>9</xdr:col>
      <xdr:colOff>751753</xdr:colOff>
      <xdr:row>35</xdr:row>
      <xdr:rowOff>104193</xdr:rowOff>
    </xdr:to>
    <xdr:sp>
      <xdr:nvSpPr>
        <xdr:cNvPr id="303" name="Speech Bubble: Rectangle 584"/>
        <xdr:cNvSpPr/>
      </xdr:nvSpPr>
      <xdr:spPr>
        <a:xfrm>
          <a:off x="5446395" y="564197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299718</xdr:colOff>
      <xdr:row>41</xdr:row>
      <xdr:rowOff>65009</xdr:rowOff>
    </xdr:from>
    <xdr:to>
      <xdr:col>21</xdr:col>
      <xdr:colOff>428671</xdr:colOff>
      <xdr:row>42</xdr:row>
      <xdr:rowOff>18116</xdr:rowOff>
    </xdr:to>
    <xdr:sp>
      <xdr:nvSpPr>
        <xdr:cNvPr id="304" name="Explosion 1 725"/>
        <xdr:cNvSpPr/>
      </xdr:nvSpPr>
      <xdr:spPr>
        <a:xfrm>
          <a:off x="11344275" y="6703695"/>
          <a:ext cx="129540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345607</xdr:colOff>
      <xdr:row>41</xdr:row>
      <xdr:rowOff>63371</xdr:rowOff>
    </xdr:from>
    <xdr:to>
      <xdr:col>15</xdr:col>
      <xdr:colOff>474560</xdr:colOff>
      <xdr:row>42</xdr:row>
      <xdr:rowOff>16478</xdr:rowOff>
    </xdr:to>
    <xdr:sp>
      <xdr:nvSpPr>
        <xdr:cNvPr id="305" name="Explosion 1 685"/>
        <xdr:cNvSpPr/>
      </xdr:nvSpPr>
      <xdr:spPr>
        <a:xfrm>
          <a:off x="8413115" y="67017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351127</xdr:colOff>
      <xdr:row>42</xdr:row>
      <xdr:rowOff>132516</xdr:rowOff>
    </xdr:from>
    <xdr:to>
      <xdr:col>21</xdr:col>
      <xdr:colOff>754108</xdr:colOff>
      <xdr:row>43</xdr:row>
      <xdr:rowOff>100177</xdr:rowOff>
    </xdr:to>
    <xdr:sp>
      <xdr:nvSpPr>
        <xdr:cNvPr id="306" name="Speech Bubble: Rectangle 593"/>
        <xdr:cNvSpPr/>
      </xdr:nvSpPr>
      <xdr:spPr>
        <a:xfrm>
          <a:off x="11395710" y="69329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299721</xdr:colOff>
      <xdr:row>37</xdr:row>
      <xdr:rowOff>65005</xdr:rowOff>
    </xdr:from>
    <xdr:to>
      <xdr:col>7</xdr:col>
      <xdr:colOff>428674</xdr:colOff>
      <xdr:row>38</xdr:row>
      <xdr:rowOff>18112</xdr:rowOff>
    </xdr:to>
    <xdr:sp>
      <xdr:nvSpPr>
        <xdr:cNvPr id="307" name="Explosion 1 725"/>
        <xdr:cNvSpPr/>
      </xdr:nvSpPr>
      <xdr:spPr>
        <a:xfrm>
          <a:off x="4404995" y="605599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338275</xdr:colOff>
      <xdr:row>37</xdr:row>
      <xdr:rowOff>63367</xdr:rowOff>
    </xdr:from>
    <xdr:to>
      <xdr:col>17</xdr:col>
      <xdr:colOff>467228</xdr:colOff>
      <xdr:row>38</xdr:row>
      <xdr:rowOff>16474</xdr:rowOff>
    </xdr:to>
    <xdr:sp>
      <xdr:nvSpPr>
        <xdr:cNvPr id="308" name="Explosion 1 685"/>
        <xdr:cNvSpPr/>
      </xdr:nvSpPr>
      <xdr:spPr>
        <a:xfrm>
          <a:off x="9398000" y="60540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351130</xdr:colOff>
      <xdr:row>38</xdr:row>
      <xdr:rowOff>132515</xdr:rowOff>
    </xdr:from>
    <xdr:to>
      <xdr:col>7</xdr:col>
      <xdr:colOff>754111</xdr:colOff>
      <xdr:row>39</xdr:row>
      <xdr:rowOff>100176</xdr:rowOff>
    </xdr:to>
    <xdr:sp>
      <xdr:nvSpPr>
        <xdr:cNvPr id="309" name="Speech Bubble: Rectangle 596"/>
        <xdr:cNvSpPr/>
      </xdr:nvSpPr>
      <xdr:spPr>
        <a:xfrm>
          <a:off x="4455795" y="62852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328418</xdr:colOff>
      <xdr:row>73</xdr:row>
      <xdr:rowOff>68144</xdr:rowOff>
    </xdr:from>
    <xdr:to>
      <xdr:col>21</xdr:col>
      <xdr:colOff>457371</xdr:colOff>
      <xdr:row>74</xdr:row>
      <xdr:rowOff>21251</xdr:rowOff>
    </xdr:to>
    <xdr:sp>
      <xdr:nvSpPr>
        <xdr:cNvPr id="310" name="Explosion 1 723"/>
        <xdr:cNvSpPr/>
      </xdr:nvSpPr>
      <xdr:spPr>
        <a:xfrm>
          <a:off x="11373485" y="1188847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300282</xdr:colOff>
      <xdr:row>53</xdr:row>
      <xdr:rowOff>64628</xdr:rowOff>
    </xdr:from>
    <xdr:to>
      <xdr:col>17</xdr:col>
      <xdr:colOff>429235</xdr:colOff>
      <xdr:row>54</xdr:row>
      <xdr:rowOff>17736</xdr:rowOff>
    </xdr:to>
    <xdr:sp>
      <xdr:nvSpPr>
        <xdr:cNvPr id="311" name="Explosion 1 725"/>
        <xdr:cNvSpPr/>
      </xdr:nvSpPr>
      <xdr:spPr>
        <a:xfrm>
          <a:off x="9359900" y="864616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353503</xdr:colOff>
      <xdr:row>53</xdr:row>
      <xdr:rowOff>62990</xdr:rowOff>
    </xdr:from>
    <xdr:to>
      <xdr:col>7</xdr:col>
      <xdr:colOff>482456</xdr:colOff>
      <xdr:row>54</xdr:row>
      <xdr:rowOff>16098</xdr:rowOff>
    </xdr:to>
    <xdr:sp>
      <xdr:nvSpPr>
        <xdr:cNvPr id="312" name="Explosion 1 685"/>
        <xdr:cNvSpPr/>
      </xdr:nvSpPr>
      <xdr:spPr>
        <a:xfrm>
          <a:off x="4458335" y="86448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351691</xdr:colOff>
      <xdr:row>54</xdr:row>
      <xdr:rowOff>132138</xdr:rowOff>
    </xdr:from>
    <xdr:to>
      <xdr:col>17</xdr:col>
      <xdr:colOff>754672</xdr:colOff>
      <xdr:row>55</xdr:row>
      <xdr:rowOff>99798</xdr:rowOff>
    </xdr:to>
    <xdr:sp>
      <xdr:nvSpPr>
        <xdr:cNvPr id="313" name="Speech Bubble: Rectangle 612"/>
        <xdr:cNvSpPr/>
      </xdr:nvSpPr>
      <xdr:spPr>
        <a:xfrm>
          <a:off x="9411335" y="88760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306153</xdr:colOff>
      <xdr:row>49</xdr:row>
      <xdr:rowOff>63161</xdr:rowOff>
    </xdr:from>
    <xdr:to>
      <xdr:col>11</xdr:col>
      <xdr:colOff>435106</xdr:colOff>
      <xdr:row>50</xdr:row>
      <xdr:rowOff>16268</xdr:rowOff>
    </xdr:to>
    <xdr:sp>
      <xdr:nvSpPr>
        <xdr:cNvPr id="314" name="Explosion 1 725"/>
        <xdr:cNvSpPr/>
      </xdr:nvSpPr>
      <xdr:spPr>
        <a:xfrm>
          <a:off x="6396355" y="799719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315408</xdr:colOff>
      <xdr:row>49</xdr:row>
      <xdr:rowOff>61523</xdr:rowOff>
    </xdr:from>
    <xdr:to>
      <xdr:col>9</xdr:col>
      <xdr:colOff>444361</xdr:colOff>
      <xdr:row>50</xdr:row>
      <xdr:rowOff>14630</xdr:rowOff>
    </xdr:to>
    <xdr:sp>
      <xdr:nvSpPr>
        <xdr:cNvPr id="315" name="Explosion 1 685"/>
        <xdr:cNvSpPr/>
      </xdr:nvSpPr>
      <xdr:spPr>
        <a:xfrm>
          <a:off x="5412740" y="7995285"/>
          <a:ext cx="128905" cy="115570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357562</xdr:colOff>
      <xdr:row>50</xdr:row>
      <xdr:rowOff>130670</xdr:rowOff>
    </xdr:from>
    <xdr:to>
      <xdr:col>11</xdr:col>
      <xdr:colOff>760543</xdr:colOff>
      <xdr:row>51</xdr:row>
      <xdr:rowOff>98331</xdr:rowOff>
    </xdr:to>
    <xdr:sp>
      <xdr:nvSpPr>
        <xdr:cNvPr id="316" name="Speech Bubble: Rectangle 615"/>
        <xdr:cNvSpPr/>
      </xdr:nvSpPr>
      <xdr:spPr>
        <a:xfrm>
          <a:off x="6447790" y="822642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41</xdr:row>
      <xdr:rowOff>61696</xdr:rowOff>
    </xdr:from>
    <xdr:to>
      <xdr:col>21</xdr:col>
      <xdr:colOff>433640</xdr:colOff>
      <xdr:row>42</xdr:row>
      <xdr:rowOff>14803</xdr:rowOff>
    </xdr:to>
    <xdr:sp>
      <xdr:nvSpPr>
        <xdr:cNvPr id="317" name="Explosion 1 725"/>
        <xdr:cNvSpPr/>
      </xdr:nvSpPr>
      <xdr:spPr>
        <a:xfrm>
          <a:off x="11349355" y="67005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41</xdr:row>
      <xdr:rowOff>60058</xdr:rowOff>
    </xdr:from>
    <xdr:to>
      <xdr:col>15</xdr:col>
      <xdr:colOff>479529</xdr:colOff>
      <xdr:row>42</xdr:row>
      <xdr:rowOff>13165</xdr:rowOff>
    </xdr:to>
    <xdr:sp>
      <xdr:nvSpPr>
        <xdr:cNvPr id="318" name="Explosion 1 685"/>
        <xdr:cNvSpPr/>
      </xdr:nvSpPr>
      <xdr:spPr>
        <a:xfrm>
          <a:off x="8418195" y="66986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356096</xdr:colOff>
      <xdr:row>42</xdr:row>
      <xdr:rowOff>129204</xdr:rowOff>
    </xdr:from>
    <xdr:to>
      <xdr:col>21</xdr:col>
      <xdr:colOff>759077</xdr:colOff>
      <xdr:row>43</xdr:row>
      <xdr:rowOff>96865</xdr:rowOff>
    </xdr:to>
    <xdr:sp>
      <xdr:nvSpPr>
        <xdr:cNvPr id="319" name="Speech Bubble: Rectangle 618"/>
        <xdr:cNvSpPr/>
      </xdr:nvSpPr>
      <xdr:spPr>
        <a:xfrm>
          <a:off x="11400790" y="692975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297357</xdr:colOff>
      <xdr:row>45</xdr:row>
      <xdr:rowOff>61696</xdr:rowOff>
    </xdr:from>
    <xdr:to>
      <xdr:col>13</xdr:col>
      <xdr:colOff>426310</xdr:colOff>
      <xdr:row>46</xdr:row>
      <xdr:rowOff>14802</xdr:rowOff>
    </xdr:to>
    <xdr:sp>
      <xdr:nvSpPr>
        <xdr:cNvPr id="320" name="Explosion 1 725"/>
        <xdr:cNvSpPr/>
      </xdr:nvSpPr>
      <xdr:spPr>
        <a:xfrm>
          <a:off x="7379970" y="73482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350566</xdr:colOff>
      <xdr:row>45</xdr:row>
      <xdr:rowOff>60058</xdr:rowOff>
    </xdr:from>
    <xdr:to>
      <xdr:col>19</xdr:col>
      <xdr:colOff>479519</xdr:colOff>
      <xdr:row>46</xdr:row>
      <xdr:rowOff>13164</xdr:rowOff>
    </xdr:to>
    <xdr:sp>
      <xdr:nvSpPr>
        <xdr:cNvPr id="321" name="Explosion 1 685"/>
        <xdr:cNvSpPr/>
      </xdr:nvSpPr>
      <xdr:spPr>
        <a:xfrm>
          <a:off x="10403205" y="73463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348766</xdr:colOff>
      <xdr:row>46</xdr:row>
      <xdr:rowOff>129205</xdr:rowOff>
    </xdr:from>
    <xdr:to>
      <xdr:col>13</xdr:col>
      <xdr:colOff>751747</xdr:colOff>
      <xdr:row>47</xdr:row>
      <xdr:rowOff>96866</xdr:rowOff>
    </xdr:to>
    <xdr:sp>
      <xdr:nvSpPr>
        <xdr:cNvPr id="322" name="Speech Bubble: Rectangle 621"/>
        <xdr:cNvSpPr/>
      </xdr:nvSpPr>
      <xdr:spPr>
        <a:xfrm>
          <a:off x="7431405" y="757745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304679</xdr:colOff>
      <xdr:row>57</xdr:row>
      <xdr:rowOff>69024</xdr:rowOff>
    </xdr:from>
    <xdr:to>
      <xdr:col>15</xdr:col>
      <xdr:colOff>433632</xdr:colOff>
      <xdr:row>58</xdr:row>
      <xdr:rowOff>22131</xdr:rowOff>
    </xdr:to>
    <xdr:sp>
      <xdr:nvSpPr>
        <xdr:cNvPr id="323" name="Explosion 1 725"/>
        <xdr:cNvSpPr/>
      </xdr:nvSpPr>
      <xdr:spPr>
        <a:xfrm>
          <a:off x="8371840" y="92983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343239</xdr:colOff>
      <xdr:row>57</xdr:row>
      <xdr:rowOff>67386</xdr:rowOff>
    </xdr:from>
    <xdr:to>
      <xdr:col>21</xdr:col>
      <xdr:colOff>472192</xdr:colOff>
      <xdr:row>58</xdr:row>
      <xdr:rowOff>20493</xdr:rowOff>
    </xdr:to>
    <xdr:sp>
      <xdr:nvSpPr>
        <xdr:cNvPr id="324" name="Explosion 1 685"/>
        <xdr:cNvSpPr/>
      </xdr:nvSpPr>
      <xdr:spPr>
        <a:xfrm>
          <a:off x="11388090" y="92970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356088</xdr:colOff>
      <xdr:row>58</xdr:row>
      <xdr:rowOff>136532</xdr:rowOff>
    </xdr:from>
    <xdr:to>
      <xdr:col>15</xdr:col>
      <xdr:colOff>759069</xdr:colOff>
      <xdr:row>59</xdr:row>
      <xdr:rowOff>104193</xdr:rowOff>
    </xdr:to>
    <xdr:sp>
      <xdr:nvSpPr>
        <xdr:cNvPr id="325" name="Speech Bubble: Rectangle 624"/>
        <xdr:cNvSpPr/>
      </xdr:nvSpPr>
      <xdr:spPr>
        <a:xfrm>
          <a:off x="8423275" y="95281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304689</xdr:colOff>
      <xdr:row>61</xdr:row>
      <xdr:rowOff>69024</xdr:rowOff>
    </xdr:from>
    <xdr:to>
      <xdr:col>19</xdr:col>
      <xdr:colOff>433642</xdr:colOff>
      <xdr:row>62</xdr:row>
      <xdr:rowOff>22129</xdr:rowOff>
    </xdr:to>
    <xdr:sp>
      <xdr:nvSpPr>
        <xdr:cNvPr id="326" name="Explosion 1 725"/>
        <xdr:cNvSpPr/>
      </xdr:nvSpPr>
      <xdr:spPr>
        <a:xfrm>
          <a:off x="10356850" y="99460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350580</xdr:colOff>
      <xdr:row>61</xdr:row>
      <xdr:rowOff>67386</xdr:rowOff>
    </xdr:from>
    <xdr:to>
      <xdr:col>13</xdr:col>
      <xdr:colOff>479533</xdr:colOff>
      <xdr:row>62</xdr:row>
      <xdr:rowOff>20491</xdr:rowOff>
    </xdr:to>
    <xdr:sp>
      <xdr:nvSpPr>
        <xdr:cNvPr id="327" name="Explosion 1 685"/>
        <xdr:cNvSpPr/>
      </xdr:nvSpPr>
      <xdr:spPr>
        <a:xfrm>
          <a:off x="7433310" y="99447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356098</xdr:colOff>
      <xdr:row>62</xdr:row>
      <xdr:rowOff>136531</xdr:rowOff>
    </xdr:from>
    <xdr:to>
      <xdr:col>19</xdr:col>
      <xdr:colOff>759079</xdr:colOff>
      <xdr:row>63</xdr:row>
      <xdr:rowOff>104192</xdr:rowOff>
    </xdr:to>
    <xdr:sp>
      <xdr:nvSpPr>
        <xdr:cNvPr id="328" name="Speech Bubble: Rectangle 627"/>
        <xdr:cNvSpPr/>
      </xdr:nvSpPr>
      <xdr:spPr>
        <a:xfrm>
          <a:off x="10408285" y="101758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297363</xdr:colOff>
      <xdr:row>65</xdr:row>
      <xdr:rowOff>69024</xdr:rowOff>
    </xdr:from>
    <xdr:to>
      <xdr:col>9</xdr:col>
      <xdr:colOff>426316</xdr:colOff>
      <xdr:row>66</xdr:row>
      <xdr:rowOff>22130</xdr:rowOff>
    </xdr:to>
    <xdr:sp>
      <xdr:nvSpPr>
        <xdr:cNvPr id="329" name="Explosion 1 725"/>
        <xdr:cNvSpPr/>
      </xdr:nvSpPr>
      <xdr:spPr>
        <a:xfrm>
          <a:off x="5394960" y="105937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343253</xdr:colOff>
      <xdr:row>65</xdr:row>
      <xdr:rowOff>67386</xdr:rowOff>
    </xdr:from>
    <xdr:to>
      <xdr:col>11</xdr:col>
      <xdr:colOff>472206</xdr:colOff>
      <xdr:row>66</xdr:row>
      <xdr:rowOff>20492</xdr:rowOff>
    </xdr:to>
    <xdr:sp>
      <xdr:nvSpPr>
        <xdr:cNvPr id="330" name="Explosion 1 685"/>
        <xdr:cNvSpPr/>
      </xdr:nvSpPr>
      <xdr:spPr>
        <a:xfrm>
          <a:off x="6433185" y="105924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348772</xdr:colOff>
      <xdr:row>66</xdr:row>
      <xdr:rowOff>136532</xdr:rowOff>
    </xdr:from>
    <xdr:to>
      <xdr:col>9</xdr:col>
      <xdr:colOff>751753</xdr:colOff>
      <xdr:row>67</xdr:row>
      <xdr:rowOff>104193</xdr:rowOff>
    </xdr:to>
    <xdr:sp>
      <xdr:nvSpPr>
        <xdr:cNvPr id="331" name="Speech Bubble: Rectangle 630"/>
        <xdr:cNvSpPr/>
      </xdr:nvSpPr>
      <xdr:spPr>
        <a:xfrm>
          <a:off x="5446395" y="1082357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299718</xdr:colOff>
      <xdr:row>73</xdr:row>
      <xdr:rowOff>65009</xdr:rowOff>
    </xdr:from>
    <xdr:to>
      <xdr:col>21</xdr:col>
      <xdr:colOff>428671</xdr:colOff>
      <xdr:row>74</xdr:row>
      <xdr:rowOff>18116</xdr:rowOff>
    </xdr:to>
    <xdr:sp>
      <xdr:nvSpPr>
        <xdr:cNvPr id="332" name="Explosion 1 725"/>
        <xdr:cNvSpPr/>
      </xdr:nvSpPr>
      <xdr:spPr>
        <a:xfrm>
          <a:off x="11344275" y="11885295"/>
          <a:ext cx="129540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345607</xdr:colOff>
      <xdr:row>73</xdr:row>
      <xdr:rowOff>63371</xdr:rowOff>
    </xdr:from>
    <xdr:to>
      <xdr:col>15</xdr:col>
      <xdr:colOff>474560</xdr:colOff>
      <xdr:row>74</xdr:row>
      <xdr:rowOff>16478</xdr:rowOff>
    </xdr:to>
    <xdr:sp>
      <xdr:nvSpPr>
        <xdr:cNvPr id="333" name="Explosion 1 685"/>
        <xdr:cNvSpPr/>
      </xdr:nvSpPr>
      <xdr:spPr>
        <a:xfrm>
          <a:off x="8413115" y="118833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299721</xdr:colOff>
      <xdr:row>69</xdr:row>
      <xdr:rowOff>65005</xdr:rowOff>
    </xdr:from>
    <xdr:to>
      <xdr:col>7</xdr:col>
      <xdr:colOff>428674</xdr:colOff>
      <xdr:row>70</xdr:row>
      <xdr:rowOff>18112</xdr:rowOff>
    </xdr:to>
    <xdr:sp>
      <xdr:nvSpPr>
        <xdr:cNvPr id="334" name="Explosion 1 725"/>
        <xdr:cNvSpPr/>
      </xdr:nvSpPr>
      <xdr:spPr>
        <a:xfrm>
          <a:off x="4404995" y="1123759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338275</xdr:colOff>
      <xdr:row>69</xdr:row>
      <xdr:rowOff>63367</xdr:rowOff>
    </xdr:from>
    <xdr:to>
      <xdr:col>17</xdr:col>
      <xdr:colOff>467228</xdr:colOff>
      <xdr:row>70</xdr:row>
      <xdr:rowOff>16474</xdr:rowOff>
    </xdr:to>
    <xdr:sp>
      <xdr:nvSpPr>
        <xdr:cNvPr id="335" name="Explosion 1 685"/>
        <xdr:cNvSpPr/>
      </xdr:nvSpPr>
      <xdr:spPr>
        <a:xfrm>
          <a:off x="9398000" y="112356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351130</xdr:colOff>
      <xdr:row>70</xdr:row>
      <xdr:rowOff>132514</xdr:rowOff>
    </xdr:from>
    <xdr:to>
      <xdr:col>7</xdr:col>
      <xdr:colOff>754111</xdr:colOff>
      <xdr:row>71</xdr:row>
      <xdr:rowOff>100175</xdr:rowOff>
    </xdr:to>
    <xdr:sp>
      <xdr:nvSpPr>
        <xdr:cNvPr id="336" name="Speech Bubble: Rectangle 635"/>
        <xdr:cNvSpPr/>
      </xdr:nvSpPr>
      <xdr:spPr>
        <a:xfrm>
          <a:off x="4455795" y="114668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328418</xdr:colOff>
      <xdr:row>105</xdr:row>
      <xdr:rowOff>68145</xdr:rowOff>
    </xdr:from>
    <xdr:to>
      <xdr:col>21</xdr:col>
      <xdr:colOff>457371</xdr:colOff>
      <xdr:row>106</xdr:row>
      <xdr:rowOff>21251</xdr:rowOff>
    </xdr:to>
    <xdr:sp>
      <xdr:nvSpPr>
        <xdr:cNvPr id="337" name="Explosion 1 723"/>
        <xdr:cNvSpPr/>
      </xdr:nvSpPr>
      <xdr:spPr>
        <a:xfrm>
          <a:off x="11373485" y="1707007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300282</xdr:colOff>
      <xdr:row>85</xdr:row>
      <xdr:rowOff>64628</xdr:rowOff>
    </xdr:from>
    <xdr:to>
      <xdr:col>17</xdr:col>
      <xdr:colOff>429235</xdr:colOff>
      <xdr:row>86</xdr:row>
      <xdr:rowOff>17735</xdr:rowOff>
    </xdr:to>
    <xdr:sp>
      <xdr:nvSpPr>
        <xdr:cNvPr id="338" name="Explosion 1 725"/>
        <xdr:cNvSpPr/>
      </xdr:nvSpPr>
      <xdr:spPr>
        <a:xfrm>
          <a:off x="9359900" y="1382776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353503</xdr:colOff>
      <xdr:row>85</xdr:row>
      <xdr:rowOff>62990</xdr:rowOff>
    </xdr:from>
    <xdr:to>
      <xdr:col>7</xdr:col>
      <xdr:colOff>482456</xdr:colOff>
      <xdr:row>86</xdr:row>
      <xdr:rowOff>16097</xdr:rowOff>
    </xdr:to>
    <xdr:sp>
      <xdr:nvSpPr>
        <xdr:cNvPr id="339" name="Explosion 1 685"/>
        <xdr:cNvSpPr/>
      </xdr:nvSpPr>
      <xdr:spPr>
        <a:xfrm>
          <a:off x="4458335" y="138264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351691</xdr:colOff>
      <xdr:row>86</xdr:row>
      <xdr:rowOff>132137</xdr:rowOff>
    </xdr:from>
    <xdr:to>
      <xdr:col>17</xdr:col>
      <xdr:colOff>754672</xdr:colOff>
      <xdr:row>87</xdr:row>
      <xdr:rowOff>99798</xdr:rowOff>
    </xdr:to>
    <xdr:sp>
      <xdr:nvSpPr>
        <xdr:cNvPr id="340" name="Speech Bubble: Rectangle 639"/>
        <xdr:cNvSpPr/>
      </xdr:nvSpPr>
      <xdr:spPr>
        <a:xfrm>
          <a:off x="9411335" y="140576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306153</xdr:colOff>
      <xdr:row>81</xdr:row>
      <xdr:rowOff>63161</xdr:rowOff>
    </xdr:from>
    <xdr:to>
      <xdr:col>11</xdr:col>
      <xdr:colOff>435106</xdr:colOff>
      <xdr:row>82</xdr:row>
      <xdr:rowOff>16268</xdr:rowOff>
    </xdr:to>
    <xdr:sp>
      <xdr:nvSpPr>
        <xdr:cNvPr id="341" name="Explosion 1 725"/>
        <xdr:cNvSpPr/>
      </xdr:nvSpPr>
      <xdr:spPr>
        <a:xfrm>
          <a:off x="6396355" y="1317879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315408</xdr:colOff>
      <xdr:row>81</xdr:row>
      <xdr:rowOff>61523</xdr:rowOff>
    </xdr:from>
    <xdr:to>
      <xdr:col>9</xdr:col>
      <xdr:colOff>444361</xdr:colOff>
      <xdr:row>82</xdr:row>
      <xdr:rowOff>14630</xdr:rowOff>
    </xdr:to>
    <xdr:sp>
      <xdr:nvSpPr>
        <xdr:cNvPr id="342" name="Explosion 1 685"/>
        <xdr:cNvSpPr/>
      </xdr:nvSpPr>
      <xdr:spPr>
        <a:xfrm>
          <a:off x="5412740" y="13176885"/>
          <a:ext cx="128905" cy="115570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357562</xdr:colOff>
      <xdr:row>82</xdr:row>
      <xdr:rowOff>130671</xdr:rowOff>
    </xdr:from>
    <xdr:to>
      <xdr:col>11</xdr:col>
      <xdr:colOff>760543</xdr:colOff>
      <xdr:row>83</xdr:row>
      <xdr:rowOff>98332</xdr:rowOff>
    </xdr:to>
    <xdr:sp>
      <xdr:nvSpPr>
        <xdr:cNvPr id="343" name="Speech Bubble: Rectangle 642"/>
        <xdr:cNvSpPr/>
      </xdr:nvSpPr>
      <xdr:spPr>
        <a:xfrm>
          <a:off x="6447790" y="1340802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73</xdr:row>
      <xdr:rowOff>61696</xdr:rowOff>
    </xdr:from>
    <xdr:to>
      <xdr:col>21</xdr:col>
      <xdr:colOff>433640</xdr:colOff>
      <xdr:row>74</xdr:row>
      <xdr:rowOff>14803</xdr:rowOff>
    </xdr:to>
    <xdr:sp>
      <xdr:nvSpPr>
        <xdr:cNvPr id="344" name="Explosion 1 725"/>
        <xdr:cNvSpPr/>
      </xdr:nvSpPr>
      <xdr:spPr>
        <a:xfrm>
          <a:off x="11349355" y="118821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73</xdr:row>
      <xdr:rowOff>60058</xdr:rowOff>
    </xdr:from>
    <xdr:to>
      <xdr:col>15</xdr:col>
      <xdr:colOff>479529</xdr:colOff>
      <xdr:row>74</xdr:row>
      <xdr:rowOff>13165</xdr:rowOff>
    </xdr:to>
    <xdr:sp>
      <xdr:nvSpPr>
        <xdr:cNvPr id="345" name="Explosion 1 685"/>
        <xdr:cNvSpPr/>
      </xdr:nvSpPr>
      <xdr:spPr>
        <a:xfrm>
          <a:off x="8418195" y="118802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356096</xdr:colOff>
      <xdr:row>74</xdr:row>
      <xdr:rowOff>129204</xdr:rowOff>
    </xdr:from>
    <xdr:to>
      <xdr:col>21</xdr:col>
      <xdr:colOff>759077</xdr:colOff>
      <xdr:row>75</xdr:row>
      <xdr:rowOff>96865</xdr:rowOff>
    </xdr:to>
    <xdr:sp>
      <xdr:nvSpPr>
        <xdr:cNvPr id="346" name="Speech Bubble: Rectangle 645"/>
        <xdr:cNvSpPr/>
      </xdr:nvSpPr>
      <xdr:spPr>
        <a:xfrm>
          <a:off x="11400790" y="1211135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297357</xdr:colOff>
      <xdr:row>77</xdr:row>
      <xdr:rowOff>61696</xdr:rowOff>
    </xdr:from>
    <xdr:to>
      <xdr:col>13</xdr:col>
      <xdr:colOff>426310</xdr:colOff>
      <xdr:row>78</xdr:row>
      <xdr:rowOff>14802</xdr:rowOff>
    </xdr:to>
    <xdr:sp>
      <xdr:nvSpPr>
        <xdr:cNvPr id="347" name="Explosion 1 725"/>
        <xdr:cNvSpPr/>
      </xdr:nvSpPr>
      <xdr:spPr>
        <a:xfrm>
          <a:off x="7379970" y="125298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350566</xdr:colOff>
      <xdr:row>77</xdr:row>
      <xdr:rowOff>60058</xdr:rowOff>
    </xdr:from>
    <xdr:to>
      <xdr:col>19</xdr:col>
      <xdr:colOff>479519</xdr:colOff>
      <xdr:row>78</xdr:row>
      <xdr:rowOff>13164</xdr:rowOff>
    </xdr:to>
    <xdr:sp>
      <xdr:nvSpPr>
        <xdr:cNvPr id="348" name="Explosion 1 685"/>
        <xdr:cNvSpPr/>
      </xdr:nvSpPr>
      <xdr:spPr>
        <a:xfrm>
          <a:off x="10403205" y="125279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348766</xdr:colOff>
      <xdr:row>78</xdr:row>
      <xdr:rowOff>129204</xdr:rowOff>
    </xdr:from>
    <xdr:to>
      <xdr:col>13</xdr:col>
      <xdr:colOff>751747</xdr:colOff>
      <xdr:row>79</xdr:row>
      <xdr:rowOff>96865</xdr:rowOff>
    </xdr:to>
    <xdr:sp>
      <xdr:nvSpPr>
        <xdr:cNvPr id="349" name="Speech Bubble: Rectangle 648"/>
        <xdr:cNvSpPr/>
      </xdr:nvSpPr>
      <xdr:spPr>
        <a:xfrm>
          <a:off x="7431405" y="1275905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304679</xdr:colOff>
      <xdr:row>89</xdr:row>
      <xdr:rowOff>69024</xdr:rowOff>
    </xdr:from>
    <xdr:to>
      <xdr:col>15</xdr:col>
      <xdr:colOff>433632</xdr:colOff>
      <xdr:row>90</xdr:row>
      <xdr:rowOff>22132</xdr:rowOff>
    </xdr:to>
    <xdr:sp>
      <xdr:nvSpPr>
        <xdr:cNvPr id="350" name="Explosion 1 725"/>
        <xdr:cNvSpPr/>
      </xdr:nvSpPr>
      <xdr:spPr>
        <a:xfrm>
          <a:off x="8371840" y="144799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343239</xdr:colOff>
      <xdr:row>89</xdr:row>
      <xdr:rowOff>67386</xdr:rowOff>
    </xdr:from>
    <xdr:to>
      <xdr:col>21</xdr:col>
      <xdr:colOff>472192</xdr:colOff>
      <xdr:row>90</xdr:row>
      <xdr:rowOff>20494</xdr:rowOff>
    </xdr:to>
    <xdr:sp>
      <xdr:nvSpPr>
        <xdr:cNvPr id="351" name="Explosion 1 685"/>
        <xdr:cNvSpPr/>
      </xdr:nvSpPr>
      <xdr:spPr>
        <a:xfrm>
          <a:off x="11388090" y="144786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356088</xdr:colOff>
      <xdr:row>90</xdr:row>
      <xdr:rowOff>136533</xdr:rowOff>
    </xdr:from>
    <xdr:to>
      <xdr:col>15</xdr:col>
      <xdr:colOff>759069</xdr:colOff>
      <xdr:row>91</xdr:row>
      <xdr:rowOff>104193</xdr:rowOff>
    </xdr:to>
    <xdr:sp>
      <xdr:nvSpPr>
        <xdr:cNvPr id="352" name="Speech Bubble: Rectangle 651"/>
        <xdr:cNvSpPr/>
      </xdr:nvSpPr>
      <xdr:spPr>
        <a:xfrm>
          <a:off x="8423275" y="147097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304689</xdr:colOff>
      <xdr:row>93</xdr:row>
      <xdr:rowOff>69023</xdr:rowOff>
    </xdr:from>
    <xdr:to>
      <xdr:col>19</xdr:col>
      <xdr:colOff>433642</xdr:colOff>
      <xdr:row>94</xdr:row>
      <xdr:rowOff>22129</xdr:rowOff>
    </xdr:to>
    <xdr:sp>
      <xdr:nvSpPr>
        <xdr:cNvPr id="353" name="Explosion 1 725"/>
        <xdr:cNvSpPr/>
      </xdr:nvSpPr>
      <xdr:spPr>
        <a:xfrm>
          <a:off x="10356850" y="151276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350580</xdr:colOff>
      <xdr:row>93</xdr:row>
      <xdr:rowOff>67385</xdr:rowOff>
    </xdr:from>
    <xdr:to>
      <xdr:col>13</xdr:col>
      <xdr:colOff>479533</xdr:colOff>
      <xdr:row>94</xdr:row>
      <xdr:rowOff>20491</xdr:rowOff>
    </xdr:to>
    <xdr:sp>
      <xdr:nvSpPr>
        <xdr:cNvPr id="354" name="Explosion 1 685"/>
        <xdr:cNvSpPr/>
      </xdr:nvSpPr>
      <xdr:spPr>
        <a:xfrm>
          <a:off x="7433310" y="151263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356098</xdr:colOff>
      <xdr:row>94</xdr:row>
      <xdr:rowOff>136531</xdr:rowOff>
    </xdr:from>
    <xdr:to>
      <xdr:col>19</xdr:col>
      <xdr:colOff>759079</xdr:colOff>
      <xdr:row>95</xdr:row>
      <xdr:rowOff>104192</xdr:rowOff>
    </xdr:to>
    <xdr:sp>
      <xdr:nvSpPr>
        <xdr:cNvPr id="355" name="Speech Bubble: Rectangle 654"/>
        <xdr:cNvSpPr/>
      </xdr:nvSpPr>
      <xdr:spPr>
        <a:xfrm>
          <a:off x="10408285" y="153574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297363</xdr:colOff>
      <xdr:row>97</xdr:row>
      <xdr:rowOff>69025</xdr:rowOff>
    </xdr:from>
    <xdr:to>
      <xdr:col>9</xdr:col>
      <xdr:colOff>426316</xdr:colOff>
      <xdr:row>98</xdr:row>
      <xdr:rowOff>22130</xdr:rowOff>
    </xdr:to>
    <xdr:sp>
      <xdr:nvSpPr>
        <xdr:cNvPr id="356" name="Explosion 1 725"/>
        <xdr:cNvSpPr/>
      </xdr:nvSpPr>
      <xdr:spPr>
        <a:xfrm>
          <a:off x="5394960" y="157753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343253</xdr:colOff>
      <xdr:row>97</xdr:row>
      <xdr:rowOff>67387</xdr:rowOff>
    </xdr:from>
    <xdr:to>
      <xdr:col>11</xdr:col>
      <xdr:colOff>472206</xdr:colOff>
      <xdr:row>98</xdr:row>
      <xdr:rowOff>20492</xdr:rowOff>
    </xdr:to>
    <xdr:sp>
      <xdr:nvSpPr>
        <xdr:cNvPr id="357" name="Explosion 1 685"/>
        <xdr:cNvSpPr/>
      </xdr:nvSpPr>
      <xdr:spPr>
        <a:xfrm>
          <a:off x="6433185" y="157740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348772</xdr:colOff>
      <xdr:row>98</xdr:row>
      <xdr:rowOff>136532</xdr:rowOff>
    </xdr:from>
    <xdr:to>
      <xdr:col>9</xdr:col>
      <xdr:colOff>751753</xdr:colOff>
      <xdr:row>99</xdr:row>
      <xdr:rowOff>104193</xdr:rowOff>
    </xdr:to>
    <xdr:sp>
      <xdr:nvSpPr>
        <xdr:cNvPr id="358" name="Speech Bubble: Rectangle 657"/>
        <xdr:cNvSpPr/>
      </xdr:nvSpPr>
      <xdr:spPr>
        <a:xfrm>
          <a:off x="5446395" y="1600517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299718</xdr:colOff>
      <xdr:row>105</xdr:row>
      <xdr:rowOff>65010</xdr:rowOff>
    </xdr:from>
    <xdr:to>
      <xdr:col>21</xdr:col>
      <xdr:colOff>428671</xdr:colOff>
      <xdr:row>106</xdr:row>
      <xdr:rowOff>18116</xdr:rowOff>
    </xdr:to>
    <xdr:sp>
      <xdr:nvSpPr>
        <xdr:cNvPr id="359" name="Explosion 1 725"/>
        <xdr:cNvSpPr/>
      </xdr:nvSpPr>
      <xdr:spPr>
        <a:xfrm>
          <a:off x="11344275" y="17066895"/>
          <a:ext cx="129540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345607</xdr:colOff>
      <xdr:row>105</xdr:row>
      <xdr:rowOff>63372</xdr:rowOff>
    </xdr:from>
    <xdr:to>
      <xdr:col>15</xdr:col>
      <xdr:colOff>474560</xdr:colOff>
      <xdr:row>106</xdr:row>
      <xdr:rowOff>16478</xdr:rowOff>
    </xdr:to>
    <xdr:sp>
      <xdr:nvSpPr>
        <xdr:cNvPr id="360" name="Explosion 1 685"/>
        <xdr:cNvSpPr/>
      </xdr:nvSpPr>
      <xdr:spPr>
        <a:xfrm>
          <a:off x="8413115" y="170649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299721</xdr:colOff>
      <xdr:row>101</xdr:row>
      <xdr:rowOff>65005</xdr:rowOff>
    </xdr:from>
    <xdr:to>
      <xdr:col>7</xdr:col>
      <xdr:colOff>428674</xdr:colOff>
      <xdr:row>102</xdr:row>
      <xdr:rowOff>18112</xdr:rowOff>
    </xdr:to>
    <xdr:sp>
      <xdr:nvSpPr>
        <xdr:cNvPr id="361" name="Explosion 1 725"/>
        <xdr:cNvSpPr/>
      </xdr:nvSpPr>
      <xdr:spPr>
        <a:xfrm>
          <a:off x="4404995" y="1641919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338275</xdr:colOff>
      <xdr:row>101</xdr:row>
      <xdr:rowOff>63367</xdr:rowOff>
    </xdr:from>
    <xdr:to>
      <xdr:col>17</xdr:col>
      <xdr:colOff>467228</xdr:colOff>
      <xdr:row>102</xdr:row>
      <xdr:rowOff>16474</xdr:rowOff>
    </xdr:to>
    <xdr:sp>
      <xdr:nvSpPr>
        <xdr:cNvPr id="362" name="Explosion 1 685"/>
        <xdr:cNvSpPr/>
      </xdr:nvSpPr>
      <xdr:spPr>
        <a:xfrm>
          <a:off x="9398000" y="164172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351130</xdr:colOff>
      <xdr:row>102</xdr:row>
      <xdr:rowOff>132514</xdr:rowOff>
    </xdr:from>
    <xdr:to>
      <xdr:col>7</xdr:col>
      <xdr:colOff>754111</xdr:colOff>
      <xdr:row>103</xdr:row>
      <xdr:rowOff>100175</xdr:rowOff>
    </xdr:to>
    <xdr:sp>
      <xdr:nvSpPr>
        <xdr:cNvPr id="363" name="Speech Bubble: Rectangle 662"/>
        <xdr:cNvSpPr/>
      </xdr:nvSpPr>
      <xdr:spPr>
        <a:xfrm>
          <a:off x="4455795" y="166484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105</xdr:row>
      <xdr:rowOff>61697</xdr:rowOff>
    </xdr:from>
    <xdr:to>
      <xdr:col>21</xdr:col>
      <xdr:colOff>433640</xdr:colOff>
      <xdr:row>106</xdr:row>
      <xdr:rowOff>14803</xdr:rowOff>
    </xdr:to>
    <xdr:sp>
      <xdr:nvSpPr>
        <xdr:cNvPr id="364" name="Explosion 1 725"/>
        <xdr:cNvSpPr/>
      </xdr:nvSpPr>
      <xdr:spPr>
        <a:xfrm>
          <a:off x="11349355" y="170637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105</xdr:row>
      <xdr:rowOff>60059</xdr:rowOff>
    </xdr:from>
    <xdr:to>
      <xdr:col>15</xdr:col>
      <xdr:colOff>479529</xdr:colOff>
      <xdr:row>106</xdr:row>
      <xdr:rowOff>13165</xdr:rowOff>
    </xdr:to>
    <xdr:sp>
      <xdr:nvSpPr>
        <xdr:cNvPr id="365" name="Explosion 1 685"/>
        <xdr:cNvSpPr/>
      </xdr:nvSpPr>
      <xdr:spPr>
        <a:xfrm>
          <a:off x="8418195" y="170618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328418</xdr:colOff>
      <xdr:row>137</xdr:row>
      <xdr:rowOff>68144</xdr:rowOff>
    </xdr:from>
    <xdr:to>
      <xdr:col>21</xdr:col>
      <xdr:colOff>457371</xdr:colOff>
      <xdr:row>138</xdr:row>
      <xdr:rowOff>21251</xdr:rowOff>
    </xdr:to>
    <xdr:sp>
      <xdr:nvSpPr>
        <xdr:cNvPr id="366" name="Explosion 1 723"/>
        <xdr:cNvSpPr/>
      </xdr:nvSpPr>
      <xdr:spPr>
        <a:xfrm>
          <a:off x="11373485" y="2225167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300282</xdr:colOff>
      <xdr:row>117</xdr:row>
      <xdr:rowOff>64628</xdr:rowOff>
    </xdr:from>
    <xdr:to>
      <xdr:col>17</xdr:col>
      <xdr:colOff>429235</xdr:colOff>
      <xdr:row>118</xdr:row>
      <xdr:rowOff>17735</xdr:rowOff>
    </xdr:to>
    <xdr:sp>
      <xdr:nvSpPr>
        <xdr:cNvPr id="367" name="Explosion 1 725"/>
        <xdr:cNvSpPr/>
      </xdr:nvSpPr>
      <xdr:spPr>
        <a:xfrm>
          <a:off x="9359900" y="1900936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353503</xdr:colOff>
      <xdr:row>117</xdr:row>
      <xdr:rowOff>62990</xdr:rowOff>
    </xdr:from>
    <xdr:to>
      <xdr:col>7</xdr:col>
      <xdr:colOff>482456</xdr:colOff>
      <xdr:row>118</xdr:row>
      <xdr:rowOff>16097</xdr:rowOff>
    </xdr:to>
    <xdr:sp>
      <xdr:nvSpPr>
        <xdr:cNvPr id="368" name="Explosion 1 685"/>
        <xdr:cNvSpPr/>
      </xdr:nvSpPr>
      <xdr:spPr>
        <a:xfrm>
          <a:off x="4458335" y="190080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351691</xdr:colOff>
      <xdr:row>118</xdr:row>
      <xdr:rowOff>132138</xdr:rowOff>
    </xdr:from>
    <xdr:to>
      <xdr:col>17</xdr:col>
      <xdr:colOff>754672</xdr:colOff>
      <xdr:row>119</xdr:row>
      <xdr:rowOff>99799</xdr:rowOff>
    </xdr:to>
    <xdr:sp>
      <xdr:nvSpPr>
        <xdr:cNvPr id="369" name="Speech Bubble: Rectangle 668"/>
        <xdr:cNvSpPr/>
      </xdr:nvSpPr>
      <xdr:spPr>
        <a:xfrm>
          <a:off x="9411335" y="192392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306153</xdr:colOff>
      <xdr:row>113</xdr:row>
      <xdr:rowOff>63161</xdr:rowOff>
    </xdr:from>
    <xdr:to>
      <xdr:col>11</xdr:col>
      <xdr:colOff>435106</xdr:colOff>
      <xdr:row>114</xdr:row>
      <xdr:rowOff>16268</xdr:rowOff>
    </xdr:to>
    <xdr:sp>
      <xdr:nvSpPr>
        <xdr:cNvPr id="370" name="Explosion 1 725"/>
        <xdr:cNvSpPr/>
      </xdr:nvSpPr>
      <xdr:spPr>
        <a:xfrm>
          <a:off x="6396355" y="1836039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315408</xdr:colOff>
      <xdr:row>113</xdr:row>
      <xdr:rowOff>61523</xdr:rowOff>
    </xdr:from>
    <xdr:to>
      <xdr:col>9</xdr:col>
      <xdr:colOff>444361</xdr:colOff>
      <xdr:row>114</xdr:row>
      <xdr:rowOff>14630</xdr:rowOff>
    </xdr:to>
    <xdr:sp>
      <xdr:nvSpPr>
        <xdr:cNvPr id="371" name="Explosion 1 685"/>
        <xdr:cNvSpPr/>
      </xdr:nvSpPr>
      <xdr:spPr>
        <a:xfrm>
          <a:off x="5412740" y="18358485"/>
          <a:ext cx="128905" cy="115570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357562</xdr:colOff>
      <xdr:row>114</xdr:row>
      <xdr:rowOff>130670</xdr:rowOff>
    </xdr:from>
    <xdr:to>
      <xdr:col>11</xdr:col>
      <xdr:colOff>760543</xdr:colOff>
      <xdr:row>115</xdr:row>
      <xdr:rowOff>98331</xdr:rowOff>
    </xdr:to>
    <xdr:sp>
      <xdr:nvSpPr>
        <xdr:cNvPr id="372" name="Speech Bubble: Rectangle 671"/>
        <xdr:cNvSpPr/>
      </xdr:nvSpPr>
      <xdr:spPr>
        <a:xfrm>
          <a:off x="6447790" y="1858962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105</xdr:row>
      <xdr:rowOff>61697</xdr:rowOff>
    </xdr:from>
    <xdr:to>
      <xdr:col>21</xdr:col>
      <xdr:colOff>433640</xdr:colOff>
      <xdr:row>106</xdr:row>
      <xdr:rowOff>14803</xdr:rowOff>
    </xdr:to>
    <xdr:sp>
      <xdr:nvSpPr>
        <xdr:cNvPr id="373" name="Explosion 1 725"/>
        <xdr:cNvSpPr/>
      </xdr:nvSpPr>
      <xdr:spPr>
        <a:xfrm>
          <a:off x="11349355" y="170637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105</xdr:row>
      <xdr:rowOff>60059</xdr:rowOff>
    </xdr:from>
    <xdr:to>
      <xdr:col>15</xdr:col>
      <xdr:colOff>479529</xdr:colOff>
      <xdr:row>106</xdr:row>
      <xdr:rowOff>13165</xdr:rowOff>
    </xdr:to>
    <xdr:sp>
      <xdr:nvSpPr>
        <xdr:cNvPr id="374" name="Explosion 1 685"/>
        <xdr:cNvSpPr/>
      </xdr:nvSpPr>
      <xdr:spPr>
        <a:xfrm>
          <a:off x="8418195" y="170618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356096</xdr:colOff>
      <xdr:row>106</xdr:row>
      <xdr:rowOff>129204</xdr:rowOff>
    </xdr:from>
    <xdr:to>
      <xdr:col>21</xdr:col>
      <xdr:colOff>759077</xdr:colOff>
      <xdr:row>107</xdr:row>
      <xdr:rowOff>96865</xdr:rowOff>
    </xdr:to>
    <xdr:sp>
      <xdr:nvSpPr>
        <xdr:cNvPr id="375" name="Speech Bubble: Rectangle 674"/>
        <xdr:cNvSpPr/>
      </xdr:nvSpPr>
      <xdr:spPr>
        <a:xfrm>
          <a:off x="11400790" y="1729295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297357</xdr:colOff>
      <xdr:row>109</xdr:row>
      <xdr:rowOff>61696</xdr:rowOff>
    </xdr:from>
    <xdr:to>
      <xdr:col>13</xdr:col>
      <xdr:colOff>426310</xdr:colOff>
      <xdr:row>110</xdr:row>
      <xdr:rowOff>14802</xdr:rowOff>
    </xdr:to>
    <xdr:sp>
      <xdr:nvSpPr>
        <xdr:cNvPr id="376" name="Explosion 1 725"/>
        <xdr:cNvSpPr/>
      </xdr:nvSpPr>
      <xdr:spPr>
        <a:xfrm>
          <a:off x="7379970" y="177114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350566</xdr:colOff>
      <xdr:row>109</xdr:row>
      <xdr:rowOff>60058</xdr:rowOff>
    </xdr:from>
    <xdr:to>
      <xdr:col>19</xdr:col>
      <xdr:colOff>479519</xdr:colOff>
      <xdr:row>110</xdr:row>
      <xdr:rowOff>13164</xdr:rowOff>
    </xdr:to>
    <xdr:sp>
      <xdr:nvSpPr>
        <xdr:cNvPr id="377" name="Explosion 1 685"/>
        <xdr:cNvSpPr/>
      </xdr:nvSpPr>
      <xdr:spPr>
        <a:xfrm>
          <a:off x="10403205" y="177095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348766</xdr:colOff>
      <xdr:row>110</xdr:row>
      <xdr:rowOff>129204</xdr:rowOff>
    </xdr:from>
    <xdr:to>
      <xdr:col>13</xdr:col>
      <xdr:colOff>751747</xdr:colOff>
      <xdr:row>111</xdr:row>
      <xdr:rowOff>96865</xdr:rowOff>
    </xdr:to>
    <xdr:sp>
      <xdr:nvSpPr>
        <xdr:cNvPr id="378" name="Speech Bubble: Rectangle 677"/>
        <xdr:cNvSpPr/>
      </xdr:nvSpPr>
      <xdr:spPr>
        <a:xfrm>
          <a:off x="7431405" y="1794065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304679</xdr:colOff>
      <xdr:row>121</xdr:row>
      <xdr:rowOff>69024</xdr:rowOff>
    </xdr:from>
    <xdr:to>
      <xdr:col>15</xdr:col>
      <xdr:colOff>433632</xdr:colOff>
      <xdr:row>122</xdr:row>
      <xdr:rowOff>22131</xdr:rowOff>
    </xdr:to>
    <xdr:sp>
      <xdr:nvSpPr>
        <xdr:cNvPr id="379" name="Explosion 1 725"/>
        <xdr:cNvSpPr/>
      </xdr:nvSpPr>
      <xdr:spPr>
        <a:xfrm>
          <a:off x="8371840" y="196615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343239</xdr:colOff>
      <xdr:row>121</xdr:row>
      <xdr:rowOff>67386</xdr:rowOff>
    </xdr:from>
    <xdr:to>
      <xdr:col>21</xdr:col>
      <xdr:colOff>472192</xdr:colOff>
      <xdr:row>122</xdr:row>
      <xdr:rowOff>20493</xdr:rowOff>
    </xdr:to>
    <xdr:sp>
      <xdr:nvSpPr>
        <xdr:cNvPr id="380" name="Explosion 1 685"/>
        <xdr:cNvSpPr/>
      </xdr:nvSpPr>
      <xdr:spPr>
        <a:xfrm>
          <a:off x="11388090" y="196602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356088</xdr:colOff>
      <xdr:row>122</xdr:row>
      <xdr:rowOff>136532</xdr:rowOff>
    </xdr:from>
    <xdr:to>
      <xdr:col>15</xdr:col>
      <xdr:colOff>759069</xdr:colOff>
      <xdr:row>123</xdr:row>
      <xdr:rowOff>104193</xdr:rowOff>
    </xdr:to>
    <xdr:sp>
      <xdr:nvSpPr>
        <xdr:cNvPr id="381" name="Speech Bubble: Rectangle 680"/>
        <xdr:cNvSpPr/>
      </xdr:nvSpPr>
      <xdr:spPr>
        <a:xfrm>
          <a:off x="8423275" y="198913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304689</xdr:colOff>
      <xdr:row>125</xdr:row>
      <xdr:rowOff>69023</xdr:rowOff>
    </xdr:from>
    <xdr:to>
      <xdr:col>19</xdr:col>
      <xdr:colOff>433642</xdr:colOff>
      <xdr:row>126</xdr:row>
      <xdr:rowOff>22130</xdr:rowOff>
    </xdr:to>
    <xdr:sp>
      <xdr:nvSpPr>
        <xdr:cNvPr id="382" name="Explosion 1 725"/>
        <xdr:cNvSpPr/>
      </xdr:nvSpPr>
      <xdr:spPr>
        <a:xfrm>
          <a:off x="10356850" y="203092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13</xdr:col>
      <xdr:colOff>350580</xdr:colOff>
      <xdr:row>125</xdr:row>
      <xdr:rowOff>67385</xdr:rowOff>
    </xdr:from>
    <xdr:to>
      <xdr:col>13</xdr:col>
      <xdr:colOff>479533</xdr:colOff>
      <xdr:row>126</xdr:row>
      <xdr:rowOff>20492</xdr:rowOff>
    </xdr:to>
    <xdr:sp>
      <xdr:nvSpPr>
        <xdr:cNvPr id="383" name="Explosion 1 685"/>
        <xdr:cNvSpPr/>
      </xdr:nvSpPr>
      <xdr:spPr>
        <a:xfrm>
          <a:off x="7433310" y="203079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19</xdr:col>
      <xdr:colOff>356098</xdr:colOff>
      <xdr:row>126</xdr:row>
      <xdr:rowOff>136532</xdr:rowOff>
    </xdr:from>
    <xdr:to>
      <xdr:col>19</xdr:col>
      <xdr:colOff>759079</xdr:colOff>
      <xdr:row>127</xdr:row>
      <xdr:rowOff>104192</xdr:rowOff>
    </xdr:to>
    <xdr:sp>
      <xdr:nvSpPr>
        <xdr:cNvPr id="384" name="Speech Bubble: Rectangle 683"/>
        <xdr:cNvSpPr/>
      </xdr:nvSpPr>
      <xdr:spPr>
        <a:xfrm>
          <a:off x="10408285" y="20539075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297363</xdr:colOff>
      <xdr:row>129</xdr:row>
      <xdr:rowOff>69024</xdr:rowOff>
    </xdr:from>
    <xdr:to>
      <xdr:col>9</xdr:col>
      <xdr:colOff>426316</xdr:colOff>
      <xdr:row>130</xdr:row>
      <xdr:rowOff>22130</xdr:rowOff>
    </xdr:to>
    <xdr:sp>
      <xdr:nvSpPr>
        <xdr:cNvPr id="385" name="Explosion 1 725"/>
        <xdr:cNvSpPr/>
      </xdr:nvSpPr>
      <xdr:spPr>
        <a:xfrm>
          <a:off x="5394960" y="2095690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11</xdr:col>
      <xdr:colOff>343253</xdr:colOff>
      <xdr:row>129</xdr:row>
      <xdr:rowOff>67386</xdr:rowOff>
    </xdr:from>
    <xdr:to>
      <xdr:col>11</xdr:col>
      <xdr:colOff>472206</xdr:colOff>
      <xdr:row>130</xdr:row>
      <xdr:rowOff>20492</xdr:rowOff>
    </xdr:to>
    <xdr:sp>
      <xdr:nvSpPr>
        <xdr:cNvPr id="386" name="Explosion 1 685"/>
        <xdr:cNvSpPr/>
      </xdr:nvSpPr>
      <xdr:spPr>
        <a:xfrm>
          <a:off x="6433185" y="2095563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348772</xdr:colOff>
      <xdr:row>130</xdr:row>
      <xdr:rowOff>136532</xdr:rowOff>
    </xdr:from>
    <xdr:to>
      <xdr:col>9</xdr:col>
      <xdr:colOff>751753</xdr:colOff>
      <xdr:row>131</xdr:row>
      <xdr:rowOff>104193</xdr:rowOff>
    </xdr:to>
    <xdr:sp>
      <xdr:nvSpPr>
        <xdr:cNvPr id="387" name="Speech Bubble: Rectangle 686"/>
        <xdr:cNvSpPr/>
      </xdr:nvSpPr>
      <xdr:spPr>
        <a:xfrm>
          <a:off x="5446395" y="21186775"/>
          <a:ext cx="402590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299718</xdr:colOff>
      <xdr:row>137</xdr:row>
      <xdr:rowOff>65009</xdr:rowOff>
    </xdr:from>
    <xdr:to>
      <xdr:col>21</xdr:col>
      <xdr:colOff>428671</xdr:colOff>
      <xdr:row>138</xdr:row>
      <xdr:rowOff>18116</xdr:rowOff>
    </xdr:to>
    <xdr:sp>
      <xdr:nvSpPr>
        <xdr:cNvPr id="388" name="Explosion 1 725"/>
        <xdr:cNvSpPr/>
      </xdr:nvSpPr>
      <xdr:spPr>
        <a:xfrm>
          <a:off x="11344275" y="22248495"/>
          <a:ext cx="129540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345607</xdr:colOff>
      <xdr:row>137</xdr:row>
      <xdr:rowOff>63371</xdr:rowOff>
    </xdr:from>
    <xdr:to>
      <xdr:col>15</xdr:col>
      <xdr:colOff>474560</xdr:colOff>
      <xdr:row>138</xdr:row>
      <xdr:rowOff>16478</xdr:rowOff>
    </xdr:to>
    <xdr:sp>
      <xdr:nvSpPr>
        <xdr:cNvPr id="389" name="Explosion 1 685"/>
        <xdr:cNvSpPr/>
      </xdr:nvSpPr>
      <xdr:spPr>
        <a:xfrm>
          <a:off x="8413115" y="222465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299721</xdr:colOff>
      <xdr:row>133</xdr:row>
      <xdr:rowOff>65005</xdr:rowOff>
    </xdr:from>
    <xdr:to>
      <xdr:col>7</xdr:col>
      <xdr:colOff>428674</xdr:colOff>
      <xdr:row>134</xdr:row>
      <xdr:rowOff>18113</xdr:rowOff>
    </xdr:to>
    <xdr:sp>
      <xdr:nvSpPr>
        <xdr:cNvPr id="390" name="Explosion 1 725"/>
        <xdr:cNvSpPr/>
      </xdr:nvSpPr>
      <xdr:spPr>
        <a:xfrm>
          <a:off x="4404995" y="21600795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17</xdr:col>
      <xdr:colOff>338275</xdr:colOff>
      <xdr:row>133</xdr:row>
      <xdr:rowOff>63367</xdr:rowOff>
    </xdr:from>
    <xdr:to>
      <xdr:col>17</xdr:col>
      <xdr:colOff>467228</xdr:colOff>
      <xdr:row>134</xdr:row>
      <xdr:rowOff>16475</xdr:rowOff>
    </xdr:to>
    <xdr:sp>
      <xdr:nvSpPr>
        <xdr:cNvPr id="391" name="Explosion 1 685"/>
        <xdr:cNvSpPr/>
      </xdr:nvSpPr>
      <xdr:spPr>
        <a:xfrm>
          <a:off x="9398000" y="21598890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351130</xdr:colOff>
      <xdr:row>134</xdr:row>
      <xdr:rowOff>132515</xdr:rowOff>
    </xdr:from>
    <xdr:to>
      <xdr:col>7</xdr:col>
      <xdr:colOff>754111</xdr:colOff>
      <xdr:row>135</xdr:row>
      <xdr:rowOff>100175</xdr:rowOff>
    </xdr:to>
    <xdr:sp>
      <xdr:nvSpPr>
        <xdr:cNvPr id="392" name="Speech Bubble: Rectangle 691"/>
        <xdr:cNvSpPr/>
      </xdr:nvSpPr>
      <xdr:spPr>
        <a:xfrm>
          <a:off x="4455795" y="21830030"/>
          <a:ext cx="403225" cy="129540"/>
        </a:xfrm>
        <a:prstGeom prst="wedgeRectCallout">
          <a:avLst>
            <a:gd name="adj1" fmla="val -35727"/>
            <a:gd name="adj2" fmla="val -129166"/>
          </a:avLst>
        </a:prstGeom>
        <a:solidFill>
          <a:sysClr val="window" lastClr="FFFFFF"/>
        </a:solidFill>
        <a:ln w="63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>
              <a:solidFill>
                <a:sysClr val="windowText" lastClr="000000"/>
              </a:solidFill>
            </a:rPr>
            <a:t>waste</a:t>
          </a:r>
          <a:endParaRPr lang="en-US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304687</xdr:colOff>
      <xdr:row>137</xdr:row>
      <xdr:rowOff>61696</xdr:rowOff>
    </xdr:from>
    <xdr:to>
      <xdr:col>21</xdr:col>
      <xdr:colOff>433640</xdr:colOff>
      <xdr:row>138</xdr:row>
      <xdr:rowOff>14803</xdr:rowOff>
    </xdr:to>
    <xdr:sp>
      <xdr:nvSpPr>
        <xdr:cNvPr id="393" name="Explosion 1 725"/>
        <xdr:cNvSpPr/>
      </xdr:nvSpPr>
      <xdr:spPr>
        <a:xfrm>
          <a:off x="11349355" y="22245320"/>
          <a:ext cx="128905" cy="114935"/>
        </a:xfrm>
        <a:prstGeom prst="irregularSeal1">
          <a:avLst/>
        </a:prstGeom>
        <a:solidFill>
          <a:schemeClr val="bg1"/>
        </a:solidFill>
        <a:ln w="95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15</xdr:col>
      <xdr:colOff>350576</xdr:colOff>
      <xdr:row>137</xdr:row>
      <xdr:rowOff>60058</xdr:rowOff>
    </xdr:from>
    <xdr:to>
      <xdr:col>15</xdr:col>
      <xdr:colOff>479529</xdr:colOff>
      <xdr:row>138</xdr:row>
      <xdr:rowOff>13165</xdr:rowOff>
    </xdr:to>
    <xdr:sp>
      <xdr:nvSpPr>
        <xdr:cNvPr id="394" name="Explosion 1 685"/>
        <xdr:cNvSpPr/>
      </xdr:nvSpPr>
      <xdr:spPr>
        <a:xfrm>
          <a:off x="8418195" y="22243415"/>
          <a:ext cx="128905" cy="114935"/>
        </a:xfrm>
        <a:prstGeom prst="irregularSeal1">
          <a:avLst/>
        </a:prstGeom>
        <a:solidFill>
          <a:srgbClr val="FFFF00"/>
        </a:solidFill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 editAs="oneCell">
    <xdr:from>
      <xdr:col>29</xdr:col>
      <xdr:colOff>326240</xdr:colOff>
      <xdr:row>17</xdr:row>
      <xdr:rowOff>48524</xdr:rowOff>
    </xdr:from>
    <xdr:to>
      <xdr:col>35</xdr:col>
      <xdr:colOff>536425</xdr:colOff>
      <xdr:row>18</xdr:row>
      <xdr:rowOff>63764</xdr:rowOff>
    </xdr:to>
    <xdr:pic>
      <xdr:nvPicPr>
        <xdr:cNvPr id="406" name="Picture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92760" y="2800985"/>
          <a:ext cx="3810635" cy="177165"/>
        </a:xfrm>
        <a:prstGeom prst="rect">
          <a:avLst/>
        </a:prstGeom>
      </xdr:spPr>
    </xdr:pic>
    <xdr:clientData/>
  </xdr:twoCellAnchor>
  <xdr:twoCellAnchor>
    <xdr:from>
      <xdr:col>29</xdr:col>
      <xdr:colOff>57765</xdr:colOff>
      <xdr:row>21</xdr:row>
      <xdr:rowOff>5330</xdr:rowOff>
    </xdr:from>
    <xdr:to>
      <xdr:col>29</xdr:col>
      <xdr:colOff>323555</xdr:colOff>
      <xdr:row>29</xdr:row>
      <xdr:rowOff>1</xdr:rowOff>
    </xdr:to>
    <xdr:grpSp>
      <xdr:nvGrpSpPr>
        <xdr:cNvPr id="407" name="Group 606"/>
        <xdr:cNvGrpSpPr/>
      </xdr:nvGrpSpPr>
      <xdr:grpSpPr>
        <a:xfrm>
          <a:off x="12924155" y="3405505"/>
          <a:ext cx="266065" cy="1290320"/>
          <a:chOff x="13016779" y="3374171"/>
          <a:chExt cx="265790" cy="1308465"/>
        </a:xfrm>
      </xdr:grpSpPr>
      <xdr:cxnSp>
        <xdr:nvCxnSpPr>
          <xdr:cNvPr id="408" name="Straight Connector 533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09" name="Straight Connector 534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0" name="Straight Connector 535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1" name="Straight Connector 536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2" name="Straight Connector 537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3" name="Straight Connector 538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4" name="Straight Connector 539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5" name="Straight Connector 540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6" name="Straight Connector 542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7" name="Straight Connector 543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8" name="Straight Connector 544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19" name="Straight Connector 545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0" name="Straight Connector 547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1" name="Straight Connector 548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2" name="Straight Connector 549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3" name="Straight Connector 550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54759</xdr:colOff>
      <xdr:row>29</xdr:row>
      <xdr:rowOff>2322</xdr:rowOff>
    </xdr:from>
    <xdr:to>
      <xdr:col>29</xdr:col>
      <xdr:colOff>320549</xdr:colOff>
      <xdr:row>36</xdr:row>
      <xdr:rowOff>157415</xdr:rowOff>
    </xdr:to>
    <xdr:grpSp>
      <xdr:nvGrpSpPr>
        <xdr:cNvPr id="424" name="Group 607"/>
        <xdr:cNvGrpSpPr/>
      </xdr:nvGrpSpPr>
      <xdr:grpSpPr>
        <a:xfrm>
          <a:off x="12921615" y="4697730"/>
          <a:ext cx="265430" cy="1288415"/>
          <a:chOff x="13016779" y="3374171"/>
          <a:chExt cx="265790" cy="1308465"/>
        </a:xfrm>
      </xdr:grpSpPr>
      <xdr:cxnSp>
        <xdr:nvCxnSpPr>
          <xdr:cNvPr id="425" name="Straight Connector 608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6" name="Straight Connector 694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7" name="Straight Connector 695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8" name="Straight Connector 696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29" name="Straight Connector 697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0" name="Straight Connector 698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1" name="Straight Connector 699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2" name="Straight Connector 700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3" name="Straight Connector 701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4" name="Straight Connector 702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5" name="Straight Connector 703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6" name="Straight Connector 704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7" name="Straight Connector 705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8" name="Straight Connector 706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9" name="Straight Connector 707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0" name="Straight Connector 708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56766</xdr:colOff>
      <xdr:row>36</xdr:row>
      <xdr:rowOff>159736</xdr:rowOff>
    </xdr:from>
    <xdr:to>
      <xdr:col>29</xdr:col>
      <xdr:colOff>322556</xdr:colOff>
      <xdr:row>44</xdr:row>
      <xdr:rowOff>154408</xdr:rowOff>
    </xdr:to>
    <xdr:grpSp>
      <xdr:nvGrpSpPr>
        <xdr:cNvPr id="441" name="Group 709"/>
        <xdr:cNvGrpSpPr/>
      </xdr:nvGrpSpPr>
      <xdr:grpSpPr>
        <a:xfrm>
          <a:off x="12923520" y="5988685"/>
          <a:ext cx="265430" cy="1290320"/>
          <a:chOff x="13016779" y="3374171"/>
          <a:chExt cx="265790" cy="1308465"/>
        </a:xfrm>
      </xdr:grpSpPr>
      <xdr:cxnSp>
        <xdr:nvCxnSpPr>
          <xdr:cNvPr id="442" name="Straight Connector 710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3" name="Straight Connector 711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4" name="Straight Connector 712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5" name="Straight Connector 713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6" name="Straight Connector 714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7" name="Straight Connector 715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8" name="Straight Connector 716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49" name="Straight Connector 717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0" name="Straight Connector 718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1" name="Straight Connector 719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2" name="Straight Connector 720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3" name="Straight Connector 721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4" name="Straight Connector 722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5" name="Straight Connector 723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6" name="Straight Connector 724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57" name="Straight Connector 725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58773</xdr:colOff>
      <xdr:row>44</xdr:row>
      <xdr:rowOff>156729</xdr:rowOff>
    </xdr:from>
    <xdr:to>
      <xdr:col>29</xdr:col>
      <xdr:colOff>324563</xdr:colOff>
      <xdr:row>52</xdr:row>
      <xdr:rowOff>151400</xdr:rowOff>
    </xdr:to>
    <xdr:grpSp>
      <xdr:nvGrpSpPr>
        <xdr:cNvPr id="458" name="Group 726"/>
        <xdr:cNvGrpSpPr/>
      </xdr:nvGrpSpPr>
      <xdr:grpSpPr>
        <a:xfrm>
          <a:off x="12925425" y="7280910"/>
          <a:ext cx="266065" cy="1290320"/>
          <a:chOff x="13016779" y="3374171"/>
          <a:chExt cx="265790" cy="1308465"/>
        </a:xfrm>
      </xdr:grpSpPr>
      <xdr:cxnSp>
        <xdr:nvCxnSpPr>
          <xdr:cNvPr id="459" name="Straight Connector 727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0" name="Straight Connector 728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1" name="Straight Connector 729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2" name="Straight Connector 730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3" name="Straight Connector 731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4" name="Straight Connector 732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5" name="Straight Connector 733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6" name="Straight Connector 734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7" name="Straight Connector 735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8" name="Straight Connector 736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69" name="Straight Connector 737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0" name="Straight Connector 738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1" name="Straight Connector 739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2" name="Straight Connector 740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3" name="Straight Connector 741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4" name="Straight Connector 742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67851</xdr:colOff>
      <xdr:row>53</xdr:row>
      <xdr:rowOff>76060</xdr:rowOff>
    </xdr:from>
    <xdr:to>
      <xdr:col>29</xdr:col>
      <xdr:colOff>331583</xdr:colOff>
      <xdr:row>60</xdr:row>
      <xdr:rowOff>148391</xdr:rowOff>
    </xdr:to>
    <xdr:grpSp>
      <xdr:nvGrpSpPr>
        <xdr:cNvPr id="475" name="Group 743"/>
        <xdr:cNvGrpSpPr/>
      </xdr:nvGrpSpPr>
      <xdr:grpSpPr>
        <a:xfrm>
          <a:off x="12934315" y="8657590"/>
          <a:ext cx="264160" cy="1205865"/>
          <a:chOff x="13018837" y="3461402"/>
          <a:chExt cx="263732" cy="1221234"/>
        </a:xfrm>
      </xdr:grpSpPr>
      <xdr:cxnSp>
        <xdr:nvCxnSpPr>
          <xdr:cNvPr id="476" name="Straight Connector 745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7" name="Straight Connector 746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8" name="Straight Connector 747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79" name="Straight Connector 748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0" name="Straight Connector 749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1" name="Straight Connector 750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2" name="Straight Connector 751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3" name="Straight Connector 752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4" name="Straight Connector 753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5" name="Straight Connector 754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6" name="Straight Connector 755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7" name="Straight Connector 756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8" name="Straight Connector 757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89" name="Straight Connector 758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0" name="Straight Connector 759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72813</xdr:colOff>
      <xdr:row>60</xdr:row>
      <xdr:rowOff>155727</xdr:rowOff>
    </xdr:from>
    <xdr:to>
      <xdr:col>29</xdr:col>
      <xdr:colOff>338603</xdr:colOff>
      <xdr:row>68</xdr:row>
      <xdr:rowOff>150398</xdr:rowOff>
    </xdr:to>
    <xdr:grpSp>
      <xdr:nvGrpSpPr>
        <xdr:cNvPr id="491" name="Group 760"/>
        <xdr:cNvGrpSpPr/>
      </xdr:nvGrpSpPr>
      <xdr:grpSpPr>
        <a:xfrm>
          <a:off x="12939395" y="9871075"/>
          <a:ext cx="266065" cy="1289685"/>
          <a:chOff x="13016779" y="3374171"/>
          <a:chExt cx="265790" cy="1308465"/>
        </a:xfrm>
      </xdr:grpSpPr>
      <xdr:cxnSp>
        <xdr:nvCxnSpPr>
          <xdr:cNvPr id="492" name="Straight Connector 761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3" name="Straight Connector 762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4" name="Straight Connector 763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5" name="Straight Connector 764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6" name="Straight Connector 765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7" name="Straight Connector 766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8" name="Straight Connector 767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99" name="Straight Connector 768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0" name="Straight Connector 769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1" name="Straight Connector 770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2" name="Straight Connector 771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3" name="Straight Connector 772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4" name="Straight Connector 773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5" name="Straight Connector 774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6" name="Straight Connector 775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07" name="Straight Connector 776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84846</xdr:colOff>
      <xdr:row>68</xdr:row>
      <xdr:rowOff>157732</xdr:rowOff>
    </xdr:from>
    <xdr:to>
      <xdr:col>29</xdr:col>
      <xdr:colOff>350636</xdr:colOff>
      <xdr:row>76</xdr:row>
      <xdr:rowOff>152404</xdr:rowOff>
    </xdr:to>
    <xdr:grpSp>
      <xdr:nvGrpSpPr>
        <xdr:cNvPr id="508" name="Group 777"/>
        <xdr:cNvGrpSpPr/>
      </xdr:nvGrpSpPr>
      <xdr:grpSpPr>
        <a:xfrm>
          <a:off x="12951460" y="11168380"/>
          <a:ext cx="266065" cy="1290320"/>
          <a:chOff x="13016779" y="3374171"/>
          <a:chExt cx="265790" cy="1308465"/>
        </a:xfrm>
      </xdr:grpSpPr>
      <xdr:cxnSp>
        <xdr:nvCxnSpPr>
          <xdr:cNvPr id="509" name="Straight Connector 778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0" name="Straight Connector 779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1" name="Straight Connector 780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2" name="Straight Connector 781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3" name="Straight Connector 782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4" name="Straight Connector 783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5" name="Straight Connector 784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6" name="Straight Connector 785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7" name="Straight Connector 786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8" name="Straight Connector 787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19" name="Straight Connector 788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0" name="Straight Connector 789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1" name="Straight Connector 790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2" name="Straight Connector 791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3" name="Straight Connector 792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4" name="Straight Connector 793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101892</xdr:colOff>
      <xdr:row>76</xdr:row>
      <xdr:rowOff>154725</xdr:rowOff>
    </xdr:from>
    <xdr:to>
      <xdr:col>29</xdr:col>
      <xdr:colOff>367682</xdr:colOff>
      <xdr:row>84</xdr:row>
      <xdr:rowOff>149397</xdr:rowOff>
    </xdr:to>
    <xdr:grpSp>
      <xdr:nvGrpSpPr>
        <xdr:cNvPr id="525" name="Group 794"/>
        <xdr:cNvGrpSpPr/>
      </xdr:nvGrpSpPr>
      <xdr:grpSpPr>
        <a:xfrm>
          <a:off x="12968605" y="12460605"/>
          <a:ext cx="266065" cy="1290320"/>
          <a:chOff x="13016779" y="3374171"/>
          <a:chExt cx="265790" cy="1308465"/>
        </a:xfrm>
      </xdr:grpSpPr>
      <xdr:cxnSp>
        <xdr:nvCxnSpPr>
          <xdr:cNvPr id="526" name="Straight Connector 795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7" name="Straight Connector 796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8" name="Straight Connector 797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29" name="Straight Connector 798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0" name="Straight Connector 799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1" name="Straight Connector 800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2" name="Straight Connector 801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3" name="Straight Connector 802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4" name="Straight Connector 803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5" name="Straight Connector 804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6" name="Straight Connector 805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7" name="Straight Connector 806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8" name="Straight Connector 807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39" name="Straight Connector 808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0" name="Straight Connector 809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1" name="Straight Connector 810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113925</xdr:colOff>
      <xdr:row>84</xdr:row>
      <xdr:rowOff>156731</xdr:rowOff>
    </xdr:from>
    <xdr:to>
      <xdr:col>29</xdr:col>
      <xdr:colOff>379715</xdr:colOff>
      <xdr:row>92</xdr:row>
      <xdr:rowOff>151402</xdr:rowOff>
    </xdr:to>
    <xdr:grpSp>
      <xdr:nvGrpSpPr>
        <xdr:cNvPr id="542" name="Group 811"/>
        <xdr:cNvGrpSpPr/>
      </xdr:nvGrpSpPr>
      <xdr:grpSpPr>
        <a:xfrm>
          <a:off x="12980670" y="13757910"/>
          <a:ext cx="265430" cy="1290320"/>
          <a:chOff x="13016779" y="3374171"/>
          <a:chExt cx="265790" cy="1308465"/>
        </a:xfrm>
      </xdr:grpSpPr>
      <xdr:cxnSp>
        <xdr:nvCxnSpPr>
          <xdr:cNvPr id="543" name="Straight Connector 812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4" name="Straight Connector 813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5" name="Straight Connector 814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6" name="Straight Connector 815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7" name="Straight Connector 816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8" name="Straight Connector 817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49" name="Straight Connector 818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0" name="Straight Connector 819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1" name="Straight Connector 820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2" name="Straight Connector 821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3" name="Straight Connector 822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4" name="Straight Connector 823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5" name="Straight Connector 824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6" name="Straight Connector 825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7" name="Straight Connector 826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58" name="Straight Connector 827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125958</xdr:colOff>
      <xdr:row>92</xdr:row>
      <xdr:rowOff>148710</xdr:rowOff>
    </xdr:from>
    <xdr:to>
      <xdr:col>29</xdr:col>
      <xdr:colOff>391748</xdr:colOff>
      <xdr:row>100</xdr:row>
      <xdr:rowOff>143382</xdr:rowOff>
    </xdr:to>
    <xdr:grpSp>
      <xdr:nvGrpSpPr>
        <xdr:cNvPr id="559" name="Group 828"/>
        <xdr:cNvGrpSpPr/>
      </xdr:nvGrpSpPr>
      <xdr:grpSpPr>
        <a:xfrm>
          <a:off x="12992735" y="15045690"/>
          <a:ext cx="265430" cy="1289685"/>
          <a:chOff x="13016779" y="3374171"/>
          <a:chExt cx="265790" cy="1308465"/>
        </a:xfrm>
      </xdr:grpSpPr>
      <xdr:cxnSp>
        <xdr:nvCxnSpPr>
          <xdr:cNvPr id="560" name="Straight Connector 829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1" name="Straight Connector 830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2" name="Straight Connector 831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3" name="Straight Connector 832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4" name="Straight Connector 833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5" name="Straight Connector 834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6" name="Straight Connector 835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7" name="Straight Connector 836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8" name="Straight Connector 837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69" name="Straight Connector 838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0" name="Straight Connector 839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1" name="Straight Connector 840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2" name="Straight Connector 841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3" name="Straight Connector 842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4" name="Straight Connector 843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5" name="Straight Connector 844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137991</xdr:colOff>
      <xdr:row>100</xdr:row>
      <xdr:rowOff>150716</xdr:rowOff>
    </xdr:from>
    <xdr:to>
      <xdr:col>29</xdr:col>
      <xdr:colOff>403781</xdr:colOff>
      <xdr:row>108</xdr:row>
      <xdr:rowOff>145387</xdr:rowOff>
    </xdr:to>
    <xdr:grpSp>
      <xdr:nvGrpSpPr>
        <xdr:cNvPr id="576" name="Group 845"/>
        <xdr:cNvGrpSpPr/>
      </xdr:nvGrpSpPr>
      <xdr:grpSpPr>
        <a:xfrm>
          <a:off x="13004800" y="16342995"/>
          <a:ext cx="265430" cy="1289685"/>
          <a:chOff x="13016779" y="3374171"/>
          <a:chExt cx="265790" cy="1308465"/>
        </a:xfrm>
      </xdr:grpSpPr>
      <xdr:cxnSp>
        <xdr:nvCxnSpPr>
          <xdr:cNvPr id="577" name="Straight Connector 846"/>
          <xdr:cNvCxnSpPr/>
        </xdr:nvCxnSpPr>
        <xdr:spPr>
          <a:xfrm>
            <a:off x="13016779" y="337417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8" name="Straight Connector 847"/>
          <xdr:cNvCxnSpPr/>
        </xdr:nvCxnSpPr>
        <xdr:spPr>
          <a:xfrm>
            <a:off x="13023802" y="346140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79" name="Straight Connector 848"/>
          <xdr:cNvCxnSpPr/>
        </xdr:nvCxnSpPr>
        <xdr:spPr>
          <a:xfrm>
            <a:off x="13025812" y="354863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0" name="Straight Connector 849"/>
          <xdr:cNvCxnSpPr/>
        </xdr:nvCxnSpPr>
        <xdr:spPr>
          <a:xfrm>
            <a:off x="13022809" y="363586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1" name="Straight Connector 850"/>
          <xdr:cNvCxnSpPr/>
        </xdr:nvCxnSpPr>
        <xdr:spPr>
          <a:xfrm>
            <a:off x="13024819" y="372309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2" name="Straight Connector 851"/>
          <xdr:cNvCxnSpPr/>
        </xdr:nvCxnSpPr>
        <xdr:spPr>
          <a:xfrm>
            <a:off x="13021816" y="381032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3" name="Straight Connector 852"/>
          <xdr:cNvCxnSpPr/>
        </xdr:nvCxnSpPr>
        <xdr:spPr>
          <a:xfrm>
            <a:off x="13023826" y="3897557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4" name="Straight Connector 853"/>
          <xdr:cNvCxnSpPr/>
        </xdr:nvCxnSpPr>
        <xdr:spPr>
          <a:xfrm>
            <a:off x="13025836" y="3984788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5" name="Straight Connector 854"/>
          <xdr:cNvCxnSpPr/>
        </xdr:nvCxnSpPr>
        <xdr:spPr>
          <a:xfrm>
            <a:off x="13027846" y="4072019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6" name="Straight Connector 855"/>
          <xdr:cNvCxnSpPr/>
        </xdr:nvCxnSpPr>
        <xdr:spPr>
          <a:xfrm>
            <a:off x="13024843" y="4159250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7" name="Straight Connector 856"/>
          <xdr:cNvCxnSpPr/>
        </xdr:nvCxnSpPr>
        <xdr:spPr>
          <a:xfrm>
            <a:off x="13021840" y="4246481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8" name="Straight Connector 857"/>
          <xdr:cNvCxnSpPr/>
        </xdr:nvCxnSpPr>
        <xdr:spPr>
          <a:xfrm>
            <a:off x="13018837" y="4333712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89" name="Straight Connector 858"/>
          <xdr:cNvCxnSpPr/>
        </xdr:nvCxnSpPr>
        <xdr:spPr>
          <a:xfrm>
            <a:off x="13020847" y="4420943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90" name="Straight Connector 859"/>
          <xdr:cNvCxnSpPr/>
        </xdr:nvCxnSpPr>
        <xdr:spPr>
          <a:xfrm>
            <a:off x="13022857" y="4508174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91" name="Straight Connector 860"/>
          <xdr:cNvCxnSpPr/>
        </xdr:nvCxnSpPr>
        <xdr:spPr>
          <a:xfrm>
            <a:off x="13019854" y="4595405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92" name="Straight Connector 861"/>
          <xdr:cNvCxnSpPr/>
        </xdr:nvCxnSpPr>
        <xdr:spPr>
          <a:xfrm>
            <a:off x="13021864" y="4682636"/>
            <a:ext cx="2547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215991</xdr:colOff>
      <xdr:row>19</xdr:row>
      <xdr:rowOff>915</xdr:rowOff>
    </xdr:from>
    <xdr:to>
      <xdr:col>32</xdr:col>
      <xdr:colOff>486102</xdr:colOff>
      <xdr:row>20</xdr:row>
      <xdr:rowOff>151085</xdr:rowOff>
    </xdr:to>
    <xdr:sp>
      <xdr:nvSpPr>
        <xdr:cNvPr id="593" name="Rectangular Callout 826"/>
        <xdr:cNvSpPr/>
      </xdr:nvSpPr>
      <xdr:spPr>
        <a:xfrm>
          <a:off x="14283055" y="3077210"/>
          <a:ext cx="869950" cy="311785"/>
        </a:xfrm>
        <a:prstGeom prst="wedgeRectCallout">
          <a:avLst>
            <a:gd name="adj1" fmla="val -2981"/>
            <a:gd name="adj2" fmla="val 4523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Is the sync tooth the 2nd</a:t>
          </a:r>
          <a:r>
            <a:rPr lang="en-US" sz="600" baseline="0"/>
            <a:t> after gap?</a:t>
          </a:r>
          <a:endParaRPr lang="en-US" altLang="en-US" sz="600"/>
        </a:p>
      </xdr:txBody>
    </xdr:sp>
    <xdr:clientData/>
  </xdr:twoCellAnchor>
  <xdr:twoCellAnchor editAs="oneCell">
    <xdr:from>
      <xdr:col>30</xdr:col>
      <xdr:colOff>104142</xdr:colOff>
      <xdr:row>22</xdr:row>
      <xdr:rowOff>130913</xdr:rowOff>
    </xdr:from>
    <xdr:to>
      <xdr:col>39</xdr:col>
      <xdr:colOff>429262</xdr:colOff>
      <xdr:row>45</xdr:row>
      <xdr:rowOff>56618</xdr:rowOff>
    </xdr:to>
    <xdr:pic>
      <xdr:nvPicPr>
        <xdr:cNvPr id="594" name="Picture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14608810" y="2654935"/>
          <a:ext cx="3649980" cy="5725795"/>
        </a:xfrm>
        <a:prstGeom prst="rect">
          <a:avLst/>
        </a:prstGeom>
      </xdr:spPr>
    </xdr:pic>
    <xdr:clientData/>
  </xdr:twoCellAnchor>
  <xdr:twoCellAnchor editAs="oneCell">
    <xdr:from>
      <xdr:col>31</xdr:col>
      <xdr:colOff>422414</xdr:colOff>
      <xdr:row>26</xdr:row>
      <xdr:rowOff>33130</xdr:rowOff>
    </xdr:from>
    <xdr:to>
      <xdr:col>35</xdr:col>
      <xdr:colOff>285254</xdr:colOff>
      <xdr:row>35</xdr:row>
      <xdr:rowOff>142350</xdr:rowOff>
    </xdr:to>
    <xdr:pic>
      <xdr:nvPicPr>
        <xdr:cNvPr id="595" name="Picture 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89430" y="4243070"/>
          <a:ext cx="2263140" cy="15665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Controls\v580\4G_cal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AirSmoke"/>
      <sheetName val="Altitude"/>
      <sheetName val="Boost"/>
      <sheetName val="Cam"/>
      <sheetName val="Catalyst"/>
      <sheetName val="CL"/>
      <sheetName val="ColdStart"/>
      <sheetName val="Comms"/>
      <sheetName val="DBW"/>
      <sheetName val="Derate"/>
      <sheetName val="DiagConfig"/>
      <sheetName val="Diagnostics"/>
      <sheetName val="DieselMode"/>
      <sheetName val="DPF"/>
      <sheetName val="EGR"/>
      <sheetName val="Estimators"/>
      <sheetName val="FuelRail"/>
      <sheetName val="Fuel"/>
      <sheetName val="Governor"/>
      <sheetName val="Inputs"/>
      <sheetName val="IOMap"/>
      <sheetName val="Knock"/>
      <sheetName val="Marine"/>
      <sheetName val="Miscellaneous"/>
      <sheetName val="Monitors"/>
      <sheetName val="Outputs"/>
      <sheetName val="Phi"/>
      <sheetName val="QTgeneric"/>
      <sheetName val="QTpilot2"/>
      <sheetName val="QTpilot1"/>
      <sheetName val="QTmain"/>
      <sheetName val="QTpost1"/>
      <sheetName val="QTpost2"/>
      <sheetName val="Roadspeed"/>
      <sheetName val="Spark"/>
      <sheetName val="Starting"/>
      <sheetName val="Tests"/>
      <sheetName val="Transient"/>
      <sheetName val="VE"/>
      <sheetName val="Ref-DTC"/>
      <sheetName val="Ref-EuroVI"/>
      <sheetName val="Ref-CARB1971.1"/>
      <sheetName val="Ref-Simulink"/>
      <sheetName val="Checksums"/>
      <sheetName val="Revisions"/>
      <sheetName val="ECIon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K24" sqref="K24"/>
    </sheetView>
  </sheetViews>
  <sheetFormatPr defaultColWidth="9" defaultRowHeight="16.5"/>
  <cols>
    <col min="1" max="1" width="9.00833333333333" style="126" customWidth="1"/>
    <col min="2" max="2" width="21.125" style="126" customWidth="1"/>
    <col min="3" max="7" width="9.00833333333333" style="126" customWidth="1"/>
    <col min="8" max="16384" width="9" style="126"/>
  </cols>
  <sheetData>
    <row r="2" spans="2:3">
      <c r="B2" s="126" t="s">
        <v>0</v>
      </c>
      <c r="C2" s="141" t="s">
        <v>1</v>
      </c>
    </row>
    <row r="3" spans="3:3">
      <c r="C3" s="141"/>
    </row>
    <row r="4" spans="2:9">
      <c r="B4" s="142" t="s">
        <v>2</v>
      </c>
      <c r="C4" s="142" t="s">
        <v>3</v>
      </c>
      <c r="D4" s="142" t="s">
        <v>4</v>
      </c>
      <c r="E4" s="142" t="s">
        <v>5</v>
      </c>
      <c r="F4" s="142" t="s">
        <v>6</v>
      </c>
      <c r="G4" s="142" t="s">
        <v>7</v>
      </c>
      <c r="H4" s="142" t="s">
        <v>8</v>
      </c>
      <c r="I4" s="142" t="s">
        <v>9</v>
      </c>
    </row>
    <row r="5" spans="2:9">
      <c r="B5" s="142" t="s">
        <v>10</v>
      </c>
      <c r="C5" s="142" t="s">
        <v>11</v>
      </c>
      <c r="D5" s="142" t="s">
        <v>11</v>
      </c>
      <c r="E5" s="142" t="s">
        <v>11</v>
      </c>
      <c r="F5" s="142" t="s">
        <v>11</v>
      </c>
      <c r="G5" s="142" t="s">
        <v>11</v>
      </c>
      <c r="H5" s="142" t="s">
        <v>11</v>
      </c>
      <c r="I5" s="142" t="s">
        <v>11</v>
      </c>
    </row>
    <row r="6" spans="2:9">
      <c r="B6" s="142" t="s">
        <v>12</v>
      </c>
      <c r="C6" s="142" t="s">
        <v>11</v>
      </c>
      <c r="D6" s="142" t="s">
        <v>11</v>
      </c>
      <c r="E6" s="142" t="s">
        <v>11</v>
      </c>
      <c r="F6" s="142" t="s">
        <v>11</v>
      </c>
      <c r="G6" s="142" t="s">
        <v>11</v>
      </c>
      <c r="H6" s="142" t="s">
        <v>11</v>
      </c>
      <c r="I6" s="142" t="s">
        <v>11</v>
      </c>
    </row>
    <row r="7" spans="2:9">
      <c r="B7" s="142" t="s">
        <v>13</v>
      </c>
      <c r="C7" s="142" t="s">
        <v>11</v>
      </c>
      <c r="D7" s="142" t="s">
        <v>11</v>
      </c>
      <c r="E7" s="142" t="s">
        <v>11</v>
      </c>
      <c r="F7" s="142" t="s">
        <v>11</v>
      </c>
      <c r="G7" s="142" t="s">
        <v>11</v>
      </c>
      <c r="H7" s="142" t="s">
        <v>11</v>
      </c>
      <c r="I7" s="142" t="s">
        <v>11</v>
      </c>
    </row>
    <row r="8" spans="2:9">
      <c r="B8" s="142" t="s">
        <v>14</v>
      </c>
      <c r="C8" s="142" t="s">
        <v>11</v>
      </c>
      <c r="D8" s="142" t="s">
        <v>11</v>
      </c>
      <c r="E8" s="142" t="s">
        <v>11</v>
      </c>
      <c r="F8" s="142" t="s">
        <v>11</v>
      </c>
      <c r="G8" s="142" t="s">
        <v>11</v>
      </c>
      <c r="H8" s="142" t="s">
        <v>11</v>
      </c>
      <c r="I8" s="142" t="s">
        <v>11</v>
      </c>
    </row>
    <row r="9" spans="2:9">
      <c r="B9" s="142" t="s">
        <v>15</v>
      </c>
      <c r="C9" s="142" t="s">
        <v>11</v>
      </c>
      <c r="D9" s="142" t="s">
        <v>11</v>
      </c>
      <c r="E9" s="142" t="s">
        <v>11</v>
      </c>
      <c r="F9" s="142" t="s">
        <v>11</v>
      </c>
      <c r="G9" s="142" t="s">
        <v>11</v>
      </c>
      <c r="H9" s="142" t="s">
        <v>11</v>
      </c>
      <c r="I9" s="142" t="s">
        <v>11</v>
      </c>
    </row>
    <row r="10" spans="2:9">
      <c r="B10" s="142" t="s">
        <v>16</v>
      </c>
      <c r="C10" s="142" t="s">
        <v>11</v>
      </c>
      <c r="D10" s="142" t="s">
        <v>11</v>
      </c>
      <c r="E10" s="142" t="s">
        <v>11</v>
      </c>
      <c r="F10" s="142" t="s">
        <v>11</v>
      </c>
      <c r="G10" s="142" t="s">
        <v>11</v>
      </c>
      <c r="H10" s="142" t="s">
        <v>11</v>
      </c>
      <c r="I10" s="142" t="s">
        <v>11</v>
      </c>
    </row>
    <row r="11" spans="2:9">
      <c r="B11" s="142" t="s">
        <v>17</v>
      </c>
      <c r="C11" s="142" t="s">
        <v>11</v>
      </c>
      <c r="D11" s="142" t="s">
        <v>11</v>
      </c>
      <c r="E11" s="142" t="s">
        <v>11</v>
      </c>
      <c r="F11" s="142" t="s">
        <v>11</v>
      </c>
      <c r="G11" s="142" t="s">
        <v>11</v>
      </c>
      <c r="H11" s="142" t="s">
        <v>11</v>
      </c>
      <c r="I11" s="142" t="s">
        <v>11</v>
      </c>
    </row>
    <row r="12" spans="2:9">
      <c r="B12" s="125"/>
      <c r="C12" s="125"/>
      <c r="D12" s="125"/>
      <c r="E12" s="125"/>
      <c r="F12" s="125"/>
      <c r="G12" s="125"/>
      <c r="H12" s="125"/>
      <c r="I12" s="125"/>
    </row>
    <row r="13" spans="2:9">
      <c r="B13" s="123" t="s">
        <v>18</v>
      </c>
      <c r="C13" s="125" t="s">
        <v>19</v>
      </c>
      <c r="D13" s="125"/>
      <c r="E13" s="125"/>
      <c r="F13" s="125"/>
      <c r="G13" s="125"/>
      <c r="H13" s="125"/>
      <c r="I13" s="125"/>
    </row>
    <row r="14" spans="2:9">
      <c r="B14" s="123"/>
      <c r="C14" s="125"/>
      <c r="D14" s="125"/>
      <c r="E14" s="125"/>
      <c r="F14" s="125"/>
      <c r="G14" s="125"/>
      <c r="H14" s="125"/>
      <c r="I14" s="125"/>
    </row>
    <row r="15" spans="2:9">
      <c r="B15" s="142" t="s">
        <v>20</v>
      </c>
      <c r="C15" s="142" t="s">
        <v>10</v>
      </c>
      <c r="D15" s="142" t="s">
        <v>12</v>
      </c>
      <c r="E15" s="142" t="s">
        <v>13</v>
      </c>
      <c r="F15" s="142" t="s">
        <v>14</v>
      </c>
      <c r="G15" s="142" t="s">
        <v>15</v>
      </c>
      <c r="H15" s="142" t="s">
        <v>16</v>
      </c>
      <c r="I15" s="142" t="s">
        <v>17</v>
      </c>
    </row>
    <row r="16" spans="2:9">
      <c r="B16" s="142" t="s">
        <v>21</v>
      </c>
      <c r="C16" s="142" t="s">
        <v>11</v>
      </c>
      <c r="D16" s="142" t="s">
        <v>11</v>
      </c>
      <c r="E16" s="142" t="s">
        <v>11</v>
      </c>
      <c r="F16" s="142" t="s">
        <v>11</v>
      </c>
      <c r="G16" s="142" t="s">
        <v>11</v>
      </c>
      <c r="H16" s="142" t="s">
        <v>11</v>
      </c>
      <c r="I16" s="142" t="s">
        <v>11</v>
      </c>
    </row>
    <row r="20" spans="2:4">
      <c r="B20" s="126" t="s">
        <v>22</v>
      </c>
      <c r="D20" s="123"/>
    </row>
    <row r="21" spans="4:4">
      <c r="D21" s="123"/>
    </row>
    <row r="22" spans="4:4">
      <c r="D22" s="123"/>
    </row>
    <row r="23" spans="4:4">
      <c r="D23" s="123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8"/>
  <sheetViews>
    <sheetView zoomScale="85" zoomScaleNormal="85" workbookViewId="0">
      <pane xSplit="3" ySplit="2" topLeftCell="D3" activePane="bottomRight" state="frozen"/>
      <selection/>
      <selection pane="topRight"/>
      <selection pane="bottomLeft"/>
      <selection pane="bottomRight" activeCell="C21" sqref="C21"/>
    </sheetView>
  </sheetViews>
  <sheetFormatPr defaultColWidth="9.14166666666667" defaultRowHeight="13.5"/>
  <cols>
    <col min="1" max="1" width="23.3833333333333" style="54" hidden="1" customWidth="1"/>
    <col min="2" max="2" width="7.34166666666667" style="55" customWidth="1"/>
    <col min="3" max="3" width="54.1083333333333" style="55" customWidth="1"/>
    <col min="4" max="6" width="9.14166666666667" style="56" customWidth="1"/>
    <col min="7" max="7" width="41.6" style="56" hidden="1" customWidth="1"/>
    <col min="8" max="8" width="40.4333333333333" style="56" hidden="1" customWidth="1"/>
    <col min="9" max="9" width="26.325" style="55" hidden="1" customWidth="1"/>
    <col min="10" max="10" width="23" style="55" customWidth="1"/>
    <col min="11" max="11" width="26" style="57" customWidth="1"/>
    <col min="12" max="12" width="37.25" style="57" customWidth="1"/>
    <col min="13" max="13" width="23" style="58" customWidth="1"/>
    <col min="14" max="14" width="9.14166666666667" style="55" customWidth="1"/>
    <col min="15" max="15" width="29.7083333333333" style="55" customWidth="1"/>
    <col min="16" max="16384" width="9.14166666666667" style="55"/>
  </cols>
  <sheetData>
    <row r="1" s="51" customFormat="1" ht="15" customHeight="1" spans="1:15">
      <c r="A1" s="59"/>
      <c r="B1" s="60"/>
      <c r="C1" s="60"/>
      <c r="D1" s="61" t="s">
        <v>666</v>
      </c>
      <c r="E1" s="61" t="s">
        <v>667</v>
      </c>
      <c r="F1" s="61"/>
      <c r="G1" s="62"/>
      <c r="H1" s="62"/>
      <c r="I1" s="60"/>
      <c r="J1" s="60"/>
      <c r="K1" s="75"/>
      <c r="L1" s="75"/>
      <c r="M1" s="76"/>
      <c r="N1" s="60"/>
      <c r="O1" s="60"/>
    </row>
    <row r="2" s="52" customFormat="1" ht="30" customHeight="1" spans="1:15">
      <c r="A2" s="59"/>
      <c r="B2" s="63" t="s">
        <v>668</v>
      </c>
      <c r="C2" s="63" t="s">
        <v>669</v>
      </c>
      <c r="D2" s="63" t="s">
        <v>670</v>
      </c>
      <c r="E2" s="63" t="s">
        <v>671</v>
      </c>
      <c r="F2" s="63" t="s">
        <v>672</v>
      </c>
      <c r="G2" s="62"/>
      <c r="H2" s="62"/>
      <c r="I2" s="60"/>
      <c r="J2" s="63" t="s">
        <v>673</v>
      </c>
      <c r="K2" s="77" t="s">
        <v>674</v>
      </c>
      <c r="L2" s="63" t="s">
        <v>675</v>
      </c>
      <c r="M2" s="63" t="s">
        <v>676</v>
      </c>
      <c r="N2" s="63" t="s">
        <v>677</v>
      </c>
      <c r="O2" s="63" t="s">
        <v>678</v>
      </c>
    </row>
    <row r="3" s="51" customFormat="1" ht="15" customHeight="1" spans="1:15">
      <c r="A3" s="64" t="s">
        <v>679</v>
      </c>
      <c r="B3" s="65" t="s">
        <v>680</v>
      </c>
      <c r="C3" s="65" t="s">
        <v>681</v>
      </c>
      <c r="D3" s="66" t="s">
        <v>682</v>
      </c>
      <c r="E3" s="66">
        <v>3218</v>
      </c>
      <c r="F3" s="66">
        <v>4</v>
      </c>
      <c r="G3" s="67" t="s">
        <v>683</v>
      </c>
      <c r="H3" s="60" t="s">
        <v>684</v>
      </c>
      <c r="I3" s="60" t="s">
        <v>685</v>
      </c>
      <c r="J3" s="60" t="s">
        <v>686</v>
      </c>
      <c r="K3" s="78" t="s">
        <v>687</v>
      </c>
      <c r="L3" s="78" t="s">
        <v>688</v>
      </c>
      <c r="M3" s="79" t="s">
        <v>689</v>
      </c>
      <c r="N3" s="60" t="s">
        <v>690</v>
      </c>
      <c r="O3" s="60" t="s">
        <v>691</v>
      </c>
    </row>
    <row r="4" s="51" customFormat="1" ht="15" customHeight="1" spans="1:15">
      <c r="A4" s="64" t="s">
        <v>692</v>
      </c>
      <c r="B4" s="65" t="s">
        <v>680</v>
      </c>
      <c r="C4" s="65" t="s">
        <v>693</v>
      </c>
      <c r="D4" s="66" t="s">
        <v>694</v>
      </c>
      <c r="E4" s="66">
        <v>3218</v>
      </c>
      <c r="F4" s="66">
        <v>3</v>
      </c>
      <c r="G4" s="67" t="s">
        <v>695</v>
      </c>
      <c r="H4" s="60" t="s">
        <v>696</v>
      </c>
      <c r="I4" s="60" t="s">
        <v>697</v>
      </c>
      <c r="J4" s="60" t="s">
        <v>686</v>
      </c>
      <c r="K4" s="78"/>
      <c r="L4" s="78"/>
      <c r="M4" s="79"/>
      <c r="N4" s="60" t="s">
        <v>690</v>
      </c>
      <c r="O4" s="60" t="s">
        <v>691</v>
      </c>
    </row>
    <row r="5" s="51" customFormat="1" ht="15" hidden="1" customHeight="1" spans="1:15">
      <c r="A5" s="64" t="s">
        <v>698</v>
      </c>
      <c r="B5" s="65"/>
      <c r="C5" s="65" t="s">
        <v>699</v>
      </c>
      <c r="D5" s="66" t="s">
        <v>700</v>
      </c>
      <c r="E5" s="66">
        <v>3257</v>
      </c>
      <c r="F5" s="66">
        <v>4</v>
      </c>
      <c r="G5" s="67" t="s">
        <v>701</v>
      </c>
      <c r="H5" s="60" t="s">
        <v>702</v>
      </c>
      <c r="I5" s="60" t="s">
        <v>703</v>
      </c>
      <c r="J5" s="60" t="s">
        <v>704</v>
      </c>
      <c r="K5" s="80" t="s">
        <v>705</v>
      </c>
      <c r="L5" s="80" t="s">
        <v>706</v>
      </c>
      <c r="M5" s="79"/>
      <c r="N5" s="60"/>
      <c r="O5" s="60"/>
    </row>
    <row r="6" s="51" customFormat="1" ht="15" hidden="1" customHeight="1" spans="1:15">
      <c r="A6" s="64" t="s">
        <v>707</v>
      </c>
      <c r="B6" s="65"/>
      <c r="C6" s="65" t="s">
        <v>708</v>
      </c>
      <c r="D6" s="66" t="s">
        <v>709</v>
      </c>
      <c r="E6" s="66">
        <v>3257</v>
      </c>
      <c r="F6" s="66">
        <v>3</v>
      </c>
      <c r="G6" s="67" t="s">
        <v>710</v>
      </c>
      <c r="H6" s="60" t="s">
        <v>711</v>
      </c>
      <c r="I6" s="60" t="s">
        <v>712</v>
      </c>
      <c r="J6" s="60" t="s">
        <v>704</v>
      </c>
      <c r="K6" s="81"/>
      <c r="L6" s="81"/>
      <c r="M6" s="79"/>
      <c r="N6" s="60"/>
      <c r="O6" s="60"/>
    </row>
    <row r="7" s="51" customFormat="1" ht="15" customHeight="1" spans="1:15">
      <c r="A7" s="64" t="s">
        <v>713</v>
      </c>
      <c r="B7" s="65" t="s">
        <v>680</v>
      </c>
      <c r="C7" s="65" t="s">
        <v>714</v>
      </c>
      <c r="D7" s="66" t="s">
        <v>715</v>
      </c>
      <c r="E7" s="66">
        <v>3222</v>
      </c>
      <c r="F7" s="66">
        <v>4</v>
      </c>
      <c r="G7" s="67" t="s">
        <v>716</v>
      </c>
      <c r="H7" s="60" t="s">
        <v>717</v>
      </c>
      <c r="I7" s="60" t="s">
        <v>718</v>
      </c>
      <c r="J7" s="60" t="s">
        <v>719</v>
      </c>
      <c r="K7" s="78" t="s">
        <v>720</v>
      </c>
      <c r="L7" s="78" t="s">
        <v>721</v>
      </c>
      <c r="M7" s="79" t="s">
        <v>722</v>
      </c>
      <c r="N7" s="60" t="s">
        <v>690</v>
      </c>
      <c r="O7" s="60" t="s">
        <v>691</v>
      </c>
    </row>
    <row r="8" s="51" customFormat="1" ht="15" customHeight="1" spans="1:15">
      <c r="A8" s="64" t="s">
        <v>723</v>
      </c>
      <c r="B8" s="65" t="s">
        <v>680</v>
      </c>
      <c r="C8" s="65" t="s">
        <v>724</v>
      </c>
      <c r="D8" s="66" t="s">
        <v>725</v>
      </c>
      <c r="E8" s="66">
        <v>3222</v>
      </c>
      <c r="F8" s="66">
        <v>3</v>
      </c>
      <c r="G8" s="67" t="s">
        <v>726</v>
      </c>
      <c r="H8" s="60" t="s">
        <v>727</v>
      </c>
      <c r="I8" s="60" t="s">
        <v>728</v>
      </c>
      <c r="J8" s="60" t="s">
        <v>719</v>
      </c>
      <c r="K8" s="78"/>
      <c r="L8" s="78"/>
      <c r="M8" s="76"/>
      <c r="N8" s="60" t="s">
        <v>690</v>
      </c>
      <c r="O8" s="60" t="s">
        <v>691</v>
      </c>
    </row>
    <row r="9" s="51" customFormat="1" ht="15" customHeight="1" spans="1:15">
      <c r="A9" s="64" t="s">
        <v>729</v>
      </c>
      <c r="B9" s="65" t="s">
        <v>680</v>
      </c>
      <c r="C9" s="65" t="s">
        <v>730</v>
      </c>
      <c r="D9" s="66" t="s">
        <v>731</v>
      </c>
      <c r="E9" s="66">
        <v>3228</v>
      </c>
      <c r="F9" s="66">
        <v>4</v>
      </c>
      <c r="G9" s="67" t="s">
        <v>732</v>
      </c>
      <c r="H9" s="60" t="s">
        <v>733</v>
      </c>
      <c r="I9" s="60" t="s">
        <v>734</v>
      </c>
      <c r="J9" s="60" t="s">
        <v>735</v>
      </c>
      <c r="K9" s="78" t="s">
        <v>736</v>
      </c>
      <c r="L9" s="78" t="s">
        <v>737</v>
      </c>
      <c r="M9" s="79" t="s">
        <v>738</v>
      </c>
      <c r="N9" s="60" t="s">
        <v>690</v>
      </c>
      <c r="O9" s="60" t="s">
        <v>739</v>
      </c>
    </row>
    <row r="10" s="51" customFormat="1" ht="15" customHeight="1" spans="1:15">
      <c r="A10" s="64" t="s">
        <v>740</v>
      </c>
      <c r="B10" s="65" t="s">
        <v>680</v>
      </c>
      <c r="C10" s="65" t="s">
        <v>741</v>
      </c>
      <c r="D10" s="66" t="s">
        <v>742</v>
      </c>
      <c r="E10" s="66">
        <v>3228</v>
      </c>
      <c r="F10" s="66">
        <v>3</v>
      </c>
      <c r="G10" s="67" t="s">
        <v>743</v>
      </c>
      <c r="H10" s="60" t="s">
        <v>744</v>
      </c>
      <c r="I10" s="60" t="s">
        <v>745</v>
      </c>
      <c r="J10" s="60" t="s">
        <v>735</v>
      </c>
      <c r="K10" s="75"/>
      <c r="L10" s="75"/>
      <c r="M10" s="76"/>
      <c r="N10" s="60" t="s">
        <v>690</v>
      </c>
      <c r="O10" s="60" t="s">
        <v>739</v>
      </c>
    </row>
    <row r="11" s="51" customFormat="1" ht="15" customHeight="1" spans="1:15">
      <c r="A11" s="64" t="s">
        <v>746</v>
      </c>
      <c r="B11" s="65" t="s">
        <v>680</v>
      </c>
      <c r="C11" s="65" t="s">
        <v>747</v>
      </c>
      <c r="D11" s="66" t="s">
        <v>748</v>
      </c>
      <c r="E11" s="66">
        <v>3232</v>
      </c>
      <c r="F11" s="66">
        <v>4</v>
      </c>
      <c r="G11" s="67" t="s">
        <v>749</v>
      </c>
      <c r="H11" s="60" t="s">
        <v>750</v>
      </c>
      <c r="I11" s="60" t="s">
        <v>751</v>
      </c>
      <c r="J11" s="60" t="s">
        <v>752</v>
      </c>
      <c r="K11" s="78" t="s">
        <v>753</v>
      </c>
      <c r="L11" s="78" t="s">
        <v>754</v>
      </c>
      <c r="M11" s="79"/>
      <c r="N11" s="60" t="s">
        <v>690</v>
      </c>
      <c r="O11" s="60" t="s">
        <v>755</v>
      </c>
    </row>
    <row r="12" s="51" customFormat="1" ht="15" customHeight="1" spans="1:15">
      <c r="A12" s="64" t="s">
        <v>756</v>
      </c>
      <c r="B12" s="65" t="s">
        <v>680</v>
      </c>
      <c r="C12" s="65" t="s">
        <v>757</v>
      </c>
      <c r="D12" s="66" t="s">
        <v>758</v>
      </c>
      <c r="E12" s="66">
        <v>3232</v>
      </c>
      <c r="F12" s="66">
        <v>3</v>
      </c>
      <c r="G12" s="67" t="s">
        <v>759</v>
      </c>
      <c r="H12" s="60" t="s">
        <v>760</v>
      </c>
      <c r="I12" s="60" t="s">
        <v>761</v>
      </c>
      <c r="J12" s="60" t="s">
        <v>752</v>
      </c>
      <c r="K12" s="75"/>
      <c r="L12" s="75"/>
      <c r="M12" s="76"/>
      <c r="N12" s="60" t="s">
        <v>690</v>
      </c>
      <c r="O12" s="60" t="s">
        <v>755</v>
      </c>
    </row>
    <row r="13" s="51" customFormat="1" ht="15" customHeight="1" spans="1:15">
      <c r="A13" s="59" t="s">
        <v>762</v>
      </c>
      <c r="B13" s="65" t="s">
        <v>680</v>
      </c>
      <c r="C13" s="65" t="s">
        <v>763</v>
      </c>
      <c r="D13" s="66" t="s">
        <v>764</v>
      </c>
      <c r="E13" s="61">
        <v>110</v>
      </c>
      <c r="F13" s="61">
        <v>4</v>
      </c>
      <c r="G13" s="59" t="s">
        <v>765</v>
      </c>
      <c r="H13" s="60" t="s">
        <v>766</v>
      </c>
      <c r="I13" s="60" t="s">
        <v>767</v>
      </c>
      <c r="J13" s="60" t="s">
        <v>768</v>
      </c>
      <c r="K13" s="78" t="s">
        <v>769</v>
      </c>
      <c r="L13" s="78" t="s">
        <v>770</v>
      </c>
      <c r="M13" s="79" t="s">
        <v>771</v>
      </c>
      <c r="N13" s="60" t="s">
        <v>690</v>
      </c>
      <c r="O13" s="82" t="s">
        <v>772</v>
      </c>
    </row>
    <row r="14" s="51" customFormat="1" ht="15" customHeight="1" spans="1:15">
      <c r="A14" s="59" t="s">
        <v>773</v>
      </c>
      <c r="B14" s="65" t="s">
        <v>680</v>
      </c>
      <c r="C14" s="65" t="s">
        <v>774</v>
      </c>
      <c r="D14" s="66" t="s">
        <v>775</v>
      </c>
      <c r="E14" s="61">
        <v>110</v>
      </c>
      <c r="F14" s="61">
        <v>3</v>
      </c>
      <c r="G14" s="59" t="s">
        <v>776</v>
      </c>
      <c r="H14" s="60" t="s">
        <v>777</v>
      </c>
      <c r="I14" s="60" t="s">
        <v>778</v>
      </c>
      <c r="J14" s="60" t="s">
        <v>768</v>
      </c>
      <c r="K14" s="75"/>
      <c r="L14" s="78"/>
      <c r="M14" s="76"/>
      <c r="N14" s="60" t="s">
        <v>690</v>
      </c>
      <c r="O14" s="61"/>
    </row>
    <row r="15" s="51" customFormat="1" ht="15" customHeight="1" spans="1:15">
      <c r="A15" s="59" t="s">
        <v>779</v>
      </c>
      <c r="B15" s="65" t="s">
        <v>680</v>
      </c>
      <c r="C15" s="59" t="s">
        <v>780</v>
      </c>
      <c r="D15" s="143" t="s">
        <v>781</v>
      </c>
      <c r="E15" s="61">
        <v>110</v>
      </c>
      <c r="F15" s="61">
        <v>16</v>
      </c>
      <c r="G15" s="59" t="s">
        <v>782</v>
      </c>
      <c r="H15" s="60" t="s">
        <v>783</v>
      </c>
      <c r="I15" s="60" t="s">
        <v>784</v>
      </c>
      <c r="J15" s="60" t="s">
        <v>768</v>
      </c>
      <c r="K15" s="75"/>
      <c r="L15" s="78"/>
      <c r="M15" s="76"/>
      <c r="N15" s="60" t="s">
        <v>690</v>
      </c>
      <c r="O15" s="60" t="s">
        <v>755</v>
      </c>
    </row>
    <row r="16" s="51" customFormat="1" ht="15" customHeight="1" spans="1:15">
      <c r="A16" s="59" t="s">
        <v>785</v>
      </c>
      <c r="B16" s="65" t="s">
        <v>680</v>
      </c>
      <c r="C16" s="59" t="s">
        <v>786</v>
      </c>
      <c r="D16" s="143" t="s">
        <v>787</v>
      </c>
      <c r="E16" s="61">
        <v>110</v>
      </c>
      <c r="F16" s="61">
        <v>0</v>
      </c>
      <c r="G16" s="59" t="s">
        <v>788</v>
      </c>
      <c r="H16" s="60" t="s">
        <v>789</v>
      </c>
      <c r="I16" s="60" t="s">
        <v>790</v>
      </c>
      <c r="J16" s="60" t="s">
        <v>768</v>
      </c>
      <c r="K16" s="75"/>
      <c r="L16" s="78"/>
      <c r="M16" s="76"/>
      <c r="N16" s="60" t="s">
        <v>690</v>
      </c>
      <c r="O16" s="60" t="s">
        <v>755</v>
      </c>
    </row>
    <row r="17" s="51" customFormat="1" ht="15" customHeight="1" spans="1:15">
      <c r="A17" s="64" t="s">
        <v>791</v>
      </c>
      <c r="B17" s="65" t="s">
        <v>680</v>
      </c>
      <c r="C17" s="65" t="s">
        <v>792</v>
      </c>
      <c r="D17" s="68" t="s">
        <v>793</v>
      </c>
      <c r="E17" s="61">
        <v>105</v>
      </c>
      <c r="F17" s="61">
        <v>4</v>
      </c>
      <c r="G17" s="59" t="s">
        <v>794</v>
      </c>
      <c r="H17" s="60" t="s">
        <v>795</v>
      </c>
      <c r="I17" s="60" t="s">
        <v>796</v>
      </c>
      <c r="J17" s="60" t="s">
        <v>797</v>
      </c>
      <c r="K17" s="78" t="s">
        <v>798</v>
      </c>
      <c r="L17" s="78" t="s">
        <v>799</v>
      </c>
      <c r="M17" s="79" t="s">
        <v>800</v>
      </c>
      <c r="N17" s="60" t="s">
        <v>690</v>
      </c>
      <c r="O17" s="82" t="s">
        <v>801</v>
      </c>
    </row>
    <row r="18" s="51" customFormat="1" ht="15" customHeight="1" spans="1:15">
      <c r="A18" s="64" t="s">
        <v>802</v>
      </c>
      <c r="B18" s="65" t="s">
        <v>680</v>
      </c>
      <c r="C18" s="65" t="s">
        <v>803</v>
      </c>
      <c r="D18" s="68" t="s">
        <v>804</v>
      </c>
      <c r="E18" s="61">
        <v>105</v>
      </c>
      <c r="F18" s="61">
        <v>3</v>
      </c>
      <c r="G18" s="59" t="s">
        <v>805</v>
      </c>
      <c r="H18" s="60" t="s">
        <v>806</v>
      </c>
      <c r="I18" s="60" t="s">
        <v>807</v>
      </c>
      <c r="J18" s="60" t="s">
        <v>797</v>
      </c>
      <c r="K18" s="75"/>
      <c r="L18" s="75"/>
      <c r="M18" s="76"/>
      <c r="N18" s="60" t="s">
        <v>690</v>
      </c>
      <c r="O18" s="61"/>
    </row>
    <row r="19" s="51" customFormat="1" ht="15" customHeight="1" spans="1:15">
      <c r="A19" s="64" t="s">
        <v>808</v>
      </c>
      <c r="B19" s="65" t="s">
        <v>680</v>
      </c>
      <c r="C19" s="59" t="s">
        <v>809</v>
      </c>
      <c r="D19" s="68" t="s">
        <v>810</v>
      </c>
      <c r="E19" s="61">
        <v>105</v>
      </c>
      <c r="F19" s="61">
        <v>15</v>
      </c>
      <c r="G19" s="59" t="s">
        <v>811</v>
      </c>
      <c r="H19" s="60" t="s">
        <v>812</v>
      </c>
      <c r="I19" s="60" t="s">
        <v>813</v>
      </c>
      <c r="J19" s="60" t="s">
        <v>797</v>
      </c>
      <c r="K19" s="75"/>
      <c r="L19" s="75"/>
      <c r="M19" s="76"/>
      <c r="N19" s="60" t="s">
        <v>690</v>
      </c>
      <c r="O19" s="60" t="s">
        <v>755</v>
      </c>
    </row>
    <row r="20" s="51" customFormat="1" ht="15" customHeight="1" spans="1:15">
      <c r="A20" s="64" t="s">
        <v>814</v>
      </c>
      <c r="B20" s="65" t="s">
        <v>680</v>
      </c>
      <c r="C20" s="59" t="s">
        <v>815</v>
      </c>
      <c r="D20" s="68" t="s">
        <v>816</v>
      </c>
      <c r="E20" s="61">
        <v>105</v>
      </c>
      <c r="F20" s="61">
        <v>16</v>
      </c>
      <c r="G20" s="59" t="s">
        <v>817</v>
      </c>
      <c r="H20" s="60" t="s">
        <v>818</v>
      </c>
      <c r="I20" s="60" t="s">
        <v>819</v>
      </c>
      <c r="J20" s="60" t="s">
        <v>797</v>
      </c>
      <c r="K20" s="75"/>
      <c r="L20" s="75"/>
      <c r="M20" s="76"/>
      <c r="N20" s="60" t="s">
        <v>690</v>
      </c>
      <c r="O20" s="60" t="s">
        <v>755</v>
      </c>
    </row>
    <row r="21" s="51" customFormat="1" ht="15" customHeight="1" spans="1:15">
      <c r="A21" s="59" t="s">
        <v>820</v>
      </c>
      <c r="B21" s="65" t="s">
        <v>680</v>
      </c>
      <c r="C21" s="65" t="s">
        <v>821</v>
      </c>
      <c r="D21" s="66" t="s">
        <v>822</v>
      </c>
      <c r="E21" s="66">
        <v>1127</v>
      </c>
      <c r="F21" s="66">
        <v>4</v>
      </c>
      <c r="G21" s="67" t="s">
        <v>823</v>
      </c>
      <c r="H21" s="60" t="s">
        <v>824</v>
      </c>
      <c r="I21" s="60" t="s">
        <v>825</v>
      </c>
      <c r="J21" s="60" t="s">
        <v>826</v>
      </c>
      <c r="K21" s="78" t="s">
        <v>827</v>
      </c>
      <c r="L21" s="78" t="s">
        <v>828</v>
      </c>
      <c r="M21" s="79" t="s">
        <v>829</v>
      </c>
      <c r="N21" s="60" t="s">
        <v>42</v>
      </c>
      <c r="O21" s="60" t="s">
        <v>739</v>
      </c>
    </row>
    <row r="22" s="51" customFormat="1" ht="15" customHeight="1" spans="1:15">
      <c r="A22" s="59" t="s">
        <v>830</v>
      </c>
      <c r="B22" s="65" t="s">
        <v>680</v>
      </c>
      <c r="C22" s="65" t="s">
        <v>831</v>
      </c>
      <c r="D22" s="66" t="s">
        <v>832</v>
      </c>
      <c r="E22" s="66">
        <v>1127</v>
      </c>
      <c r="F22" s="66">
        <v>3</v>
      </c>
      <c r="G22" s="67" t="s">
        <v>833</v>
      </c>
      <c r="H22" s="60" t="s">
        <v>834</v>
      </c>
      <c r="I22" s="60" t="s">
        <v>835</v>
      </c>
      <c r="J22" s="60" t="s">
        <v>826</v>
      </c>
      <c r="K22" s="75"/>
      <c r="L22" s="75"/>
      <c r="M22" s="76"/>
      <c r="N22" s="60" t="s">
        <v>42</v>
      </c>
      <c r="O22" s="60" t="s">
        <v>739</v>
      </c>
    </row>
    <row r="23" s="51" customFormat="1" ht="15" customHeight="1" spans="1:15">
      <c r="A23" s="59" t="s">
        <v>836</v>
      </c>
      <c r="B23" s="65" t="s">
        <v>680</v>
      </c>
      <c r="C23" s="65" t="s">
        <v>837</v>
      </c>
      <c r="D23" s="66" t="s">
        <v>838</v>
      </c>
      <c r="E23" s="66">
        <v>5386</v>
      </c>
      <c r="F23" s="66">
        <v>4</v>
      </c>
      <c r="G23" s="67" t="s">
        <v>839</v>
      </c>
      <c r="H23" s="60" t="s">
        <v>840</v>
      </c>
      <c r="I23" s="60" t="s">
        <v>841</v>
      </c>
      <c r="J23" s="60" t="s">
        <v>842</v>
      </c>
      <c r="K23" s="78" t="s">
        <v>843</v>
      </c>
      <c r="L23" s="78" t="s">
        <v>844</v>
      </c>
      <c r="M23" s="76" t="s">
        <v>845</v>
      </c>
      <c r="N23" s="60" t="s">
        <v>690</v>
      </c>
      <c r="O23" s="60" t="s">
        <v>739</v>
      </c>
    </row>
    <row r="24" s="51" customFormat="1" ht="15" customHeight="1" spans="1:15">
      <c r="A24" s="59" t="s">
        <v>846</v>
      </c>
      <c r="B24" s="65" t="s">
        <v>680</v>
      </c>
      <c r="C24" s="65" t="s">
        <v>847</v>
      </c>
      <c r="D24" s="66" t="s">
        <v>848</v>
      </c>
      <c r="E24" s="66">
        <v>5386</v>
      </c>
      <c r="F24" s="66">
        <v>3</v>
      </c>
      <c r="G24" s="67" t="s">
        <v>849</v>
      </c>
      <c r="H24" s="60" t="s">
        <v>850</v>
      </c>
      <c r="I24" s="60" t="s">
        <v>851</v>
      </c>
      <c r="J24" s="60" t="s">
        <v>842</v>
      </c>
      <c r="K24" s="75"/>
      <c r="L24" s="75"/>
      <c r="M24" s="76"/>
      <c r="N24" s="60" t="s">
        <v>690</v>
      </c>
      <c r="O24" s="60" t="s">
        <v>739</v>
      </c>
    </row>
    <row r="25" s="51" customFormat="1" ht="15" customHeight="1" spans="1:15">
      <c r="A25" s="64" t="s">
        <v>852</v>
      </c>
      <c r="B25" s="65" t="s">
        <v>680</v>
      </c>
      <c r="C25" s="69" t="s">
        <v>853</v>
      </c>
      <c r="D25" s="68" t="s">
        <v>854</v>
      </c>
      <c r="E25" s="61">
        <v>3563</v>
      </c>
      <c r="F25" s="61">
        <v>4</v>
      </c>
      <c r="G25" s="59" t="s">
        <v>855</v>
      </c>
      <c r="H25" s="60" t="s">
        <v>856</v>
      </c>
      <c r="I25" s="60" t="s">
        <v>857</v>
      </c>
      <c r="J25" s="60" t="s">
        <v>858</v>
      </c>
      <c r="K25" s="78" t="s">
        <v>859</v>
      </c>
      <c r="L25" s="78" t="s">
        <v>860</v>
      </c>
      <c r="M25" s="79" t="s">
        <v>861</v>
      </c>
      <c r="N25" s="60" t="s">
        <v>42</v>
      </c>
      <c r="O25" s="82" t="s">
        <v>862</v>
      </c>
    </row>
    <row r="26" s="51" customFormat="1" ht="15" customHeight="1" spans="1:15">
      <c r="A26" s="64" t="s">
        <v>863</v>
      </c>
      <c r="B26" s="65" t="s">
        <v>680</v>
      </c>
      <c r="C26" s="69" t="s">
        <v>864</v>
      </c>
      <c r="D26" s="68" t="s">
        <v>865</v>
      </c>
      <c r="E26" s="61">
        <v>3563</v>
      </c>
      <c r="F26" s="61">
        <v>3</v>
      </c>
      <c r="G26" s="59" t="s">
        <v>866</v>
      </c>
      <c r="H26" s="60" t="s">
        <v>867</v>
      </c>
      <c r="I26" s="60" t="s">
        <v>868</v>
      </c>
      <c r="J26" s="60" t="s">
        <v>858</v>
      </c>
      <c r="K26" s="75"/>
      <c r="L26" s="75"/>
      <c r="M26" s="76"/>
      <c r="N26" s="60" t="s">
        <v>42</v>
      </c>
      <c r="O26" s="61"/>
    </row>
    <row r="27" s="51" customFormat="1" ht="15" customHeight="1" spans="1:15">
      <c r="A27" s="59" t="s">
        <v>869</v>
      </c>
      <c r="B27" s="65" t="s">
        <v>680</v>
      </c>
      <c r="C27" s="65" t="s">
        <v>870</v>
      </c>
      <c r="D27" s="66" t="s">
        <v>871</v>
      </c>
      <c r="E27" s="61">
        <v>159</v>
      </c>
      <c r="F27" s="66">
        <v>4</v>
      </c>
      <c r="G27" s="67" t="s">
        <v>872</v>
      </c>
      <c r="H27" s="60" t="s">
        <v>873</v>
      </c>
      <c r="I27" s="60" t="s">
        <v>874</v>
      </c>
      <c r="J27" s="60" t="s">
        <v>875</v>
      </c>
      <c r="K27" s="83" t="s">
        <v>876</v>
      </c>
      <c r="L27" s="78" t="s">
        <v>877</v>
      </c>
      <c r="M27" s="79" t="s">
        <v>878</v>
      </c>
      <c r="N27" s="60" t="s">
        <v>690</v>
      </c>
      <c r="O27" s="60" t="s">
        <v>879</v>
      </c>
    </row>
    <row r="28" s="51" customFormat="1" ht="15" customHeight="1" spans="1:15">
      <c r="A28" s="59" t="s">
        <v>880</v>
      </c>
      <c r="B28" s="65" t="s">
        <v>680</v>
      </c>
      <c r="C28" s="65" t="s">
        <v>881</v>
      </c>
      <c r="D28" s="66" t="s">
        <v>882</v>
      </c>
      <c r="E28" s="61">
        <v>159</v>
      </c>
      <c r="F28" s="66">
        <v>3</v>
      </c>
      <c r="G28" s="67" t="s">
        <v>883</v>
      </c>
      <c r="H28" s="60" t="s">
        <v>884</v>
      </c>
      <c r="I28" s="60" t="s">
        <v>885</v>
      </c>
      <c r="J28" s="60" t="s">
        <v>875</v>
      </c>
      <c r="K28" s="83"/>
      <c r="L28" s="78"/>
      <c r="M28" s="79"/>
      <c r="N28" s="60" t="s">
        <v>690</v>
      </c>
      <c r="O28" s="60" t="s">
        <v>879</v>
      </c>
    </row>
    <row r="29" s="51" customFormat="1" ht="15" customHeight="1" spans="1:15">
      <c r="A29" s="59" t="s">
        <v>886</v>
      </c>
      <c r="B29" s="65" t="s">
        <v>680</v>
      </c>
      <c r="C29" s="65" t="s">
        <v>887</v>
      </c>
      <c r="D29" s="66" t="s">
        <v>888</v>
      </c>
      <c r="E29" s="66">
        <v>159</v>
      </c>
      <c r="F29" s="66">
        <v>18</v>
      </c>
      <c r="G29" s="67" t="s">
        <v>889</v>
      </c>
      <c r="H29" s="60" t="s">
        <v>890</v>
      </c>
      <c r="I29" s="60" t="s">
        <v>891</v>
      </c>
      <c r="J29" s="60" t="s">
        <v>875</v>
      </c>
      <c r="K29" s="83"/>
      <c r="L29" s="78"/>
      <c r="M29" s="79"/>
      <c r="N29" s="60" t="s">
        <v>690</v>
      </c>
      <c r="O29" s="60" t="s">
        <v>879</v>
      </c>
    </row>
    <row r="30" s="51" customFormat="1" ht="15" customHeight="1" spans="1:15">
      <c r="A30" s="64" t="s">
        <v>892</v>
      </c>
      <c r="B30" s="65" t="s">
        <v>680</v>
      </c>
      <c r="C30" s="65" t="s">
        <v>893</v>
      </c>
      <c r="D30" s="66" t="s">
        <v>894</v>
      </c>
      <c r="E30" s="66">
        <v>159</v>
      </c>
      <c r="F30" s="66">
        <v>16</v>
      </c>
      <c r="G30" s="67" t="s">
        <v>895</v>
      </c>
      <c r="H30" s="60" t="s">
        <v>896</v>
      </c>
      <c r="I30" s="60" t="s">
        <v>897</v>
      </c>
      <c r="J30" s="60" t="s">
        <v>875</v>
      </c>
      <c r="K30" s="83"/>
      <c r="L30" s="78"/>
      <c r="M30" s="79"/>
      <c r="N30" s="60" t="s">
        <v>690</v>
      </c>
      <c r="O30" s="60" t="s">
        <v>879</v>
      </c>
    </row>
    <row r="31" s="51" customFormat="1" ht="15" customHeight="1" spans="1:15">
      <c r="A31" s="64" t="s">
        <v>898</v>
      </c>
      <c r="B31" s="65" t="s">
        <v>680</v>
      </c>
      <c r="C31" s="65" t="s">
        <v>899</v>
      </c>
      <c r="D31" s="66" t="s">
        <v>900</v>
      </c>
      <c r="E31" s="66">
        <v>8159</v>
      </c>
      <c r="F31" s="66">
        <v>4</v>
      </c>
      <c r="G31" s="67" t="s">
        <v>901</v>
      </c>
      <c r="H31" s="60" t="s">
        <v>902</v>
      </c>
      <c r="I31" s="60" t="s">
        <v>903</v>
      </c>
      <c r="J31" s="60" t="s">
        <v>904</v>
      </c>
      <c r="K31" s="78"/>
      <c r="L31" s="83"/>
      <c r="M31" s="79"/>
      <c r="N31" s="60" t="s">
        <v>690</v>
      </c>
      <c r="O31" s="60"/>
    </row>
    <row r="32" s="51" customFormat="1" ht="15" customHeight="1" spans="1:15">
      <c r="A32" s="64" t="s">
        <v>905</v>
      </c>
      <c r="B32" s="65" t="s">
        <v>680</v>
      </c>
      <c r="C32" s="65" t="s">
        <v>906</v>
      </c>
      <c r="D32" s="66" t="s">
        <v>907</v>
      </c>
      <c r="E32" s="66">
        <v>8159</v>
      </c>
      <c r="F32" s="66">
        <v>3</v>
      </c>
      <c r="G32" s="67" t="s">
        <v>908</v>
      </c>
      <c r="H32" s="60" t="s">
        <v>909</v>
      </c>
      <c r="I32" s="60" t="s">
        <v>910</v>
      </c>
      <c r="J32" s="60" t="s">
        <v>904</v>
      </c>
      <c r="K32" s="78"/>
      <c r="L32" s="83"/>
      <c r="M32" s="79"/>
      <c r="N32" s="60" t="s">
        <v>690</v>
      </c>
      <c r="O32" s="60"/>
    </row>
    <row r="33" s="51" customFormat="1" ht="15" customHeight="1" spans="1:15">
      <c r="A33" s="59" t="s">
        <v>911</v>
      </c>
      <c r="B33" s="65" t="s">
        <v>680</v>
      </c>
      <c r="C33" s="65" t="s">
        <v>912</v>
      </c>
      <c r="D33" s="66" t="s">
        <v>913</v>
      </c>
      <c r="E33" s="66">
        <v>8159</v>
      </c>
      <c r="F33" s="66">
        <v>1</v>
      </c>
      <c r="G33" s="67" t="s">
        <v>914</v>
      </c>
      <c r="H33" s="60" t="s">
        <v>915</v>
      </c>
      <c r="I33" s="60" t="s">
        <v>916</v>
      </c>
      <c r="J33" s="60" t="s">
        <v>904</v>
      </c>
      <c r="K33" s="80" t="s">
        <v>917</v>
      </c>
      <c r="L33" s="84" t="s">
        <v>918</v>
      </c>
      <c r="M33" s="85" t="s">
        <v>919</v>
      </c>
      <c r="N33" s="60" t="s">
        <v>690</v>
      </c>
      <c r="O33" s="60"/>
    </row>
    <row r="34" s="51" customFormat="1" ht="15" customHeight="1" spans="1:15">
      <c r="A34" s="64" t="s">
        <v>920</v>
      </c>
      <c r="B34" s="65" t="s">
        <v>680</v>
      </c>
      <c r="C34" s="65" t="s">
        <v>921</v>
      </c>
      <c r="D34" s="66" t="s">
        <v>922</v>
      </c>
      <c r="E34" s="66">
        <v>51</v>
      </c>
      <c r="F34" s="66">
        <v>4</v>
      </c>
      <c r="G34" s="67" t="s">
        <v>923</v>
      </c>
      <c r="H34" s="60" t="s">
        <v>924</v>
      </c>
      <c r="I34" s="60" t="s">
        <v>925</v>
      </c>
      <c r="J34" s="60" t="s">
        <v>926</v>
      </c>
      <c r="K34" s="78" t="s">
        <v>927</v>
      </c>
      <c r="L34" s="78" t="s">
        <v>928</v>
      </c>
      <c r="M34" s="79" t="s">
        <v>929</v>
      </c>
      <c r="N34" s="60" t="s">
        <v>42</v>
      </c>
      <c r="O34" s="82" t="s">
        <v>930</v>
      </c>
    </row>
    <row r="35" s="51" customFormat="1" ht="15" customHeight="1" spans="1:15">
      <c r="A35" s="64" t="s">
        <v>931</v>
      </c>
      <c r="B35" s="65" t="s">
        <v>680</v>
      </c>
      <c r="C35" s="65" t="s">
        <v>932</v>
      </c>
      <c r="D35" s="66" t="s">
        <v>933</v>
      </c>
      <c r="E35" s="66">
        <v>51</v>
      </c>
      <c r="F35" s="66">
        <v>3</v>
      </c>
      <c r="G35" s="67" t="s">
        <v>934</v>
      </c>
      <c r="H35" s="60" t="s">
        <v>935</v>
      </c>
      <c r="I35" s="60" t="s">
        <v>936</v>
      </c>
      <c r="J35" s="60" t="s">
        <v>926</v>
      </c>
      <c r="K35" s="75"/>
      <c r="L35" s="75"/>
      <c r="M35" s="76"/>
      <c r="N35" s="60" t="s">
        <v>42</v>
      </c>
      <c r="O35" s="61"/>
    </row>
    <row r="36" s="51" customFormat="1" ht="15" customHeight="1" spans="1:15">
      <c r="A36" s="64" t="s">
        <v>937</v>
      </c>
      <c r="B36" s="65" t="s">
        <v>680</v>
      </c>
      <c r="C36" s="65" t="s">
        <v>938</v>
      </c>
      <c r="D36" s="66" t="s">
        <v>939</v>
      </c>
      <c r="E36" s="66">
        <v>5419</v>
      </c>
      <c r="F36" s="66">
        <v>5</v>
      </c>
      <c r="G36" s="67" t="s">
        <v>940</v>
      </c>
      <c r="H36" s="60" t="s">
        <v>941</v>
      </c>
      <c r="I36" s="60" t="s">
        <v>942</v>
      </c>
      <c r="J36" s="60" t="s">
        <v>943</v>
      </c>
      <c r="K36" s="78" t="s">
        <v>944</v>
      </c>
      <c r="L36" s="78" t="s">
        <v>945</v>
      </c>
      <c r="M36" s="76" t="s">
        <v>946</v>
      </c>
      <c r="N36" s="60" t="s">
        <v>690</v>
      </c>
      <c r="O36" s="60" t="s">
        <v>755</v>
      </c>
    </row>
    <row r="37" s="51" customFormat="1" ht="15" customHeight="1" spans="1:15">
      <c r="A37" s="64" t="s">
        <v>947</v>
      </c>
      <c r="B37" s="65" t="s">
        <v>680</v>
      </c>
      <c r="C37" s="65" t="s">
        <v>948</v>
      </c>
      <c r="D37" s="66" t="s">
        <v>949</v>
      </c>
      <c r="E37" s="66">
        <v>5419</v>
      </c>
      <c r="F37" s="66">
        <v>6</v>
      </c>
      <c r="G37" s="67" t="s">
        <v>950</v>
      </c>
      <c r="H37" s="60" t="s">
        <v>951</v>
      </c>
      <c r="I37" s="60" t="s">
        <v>952</v>
      </c>
      <c r="J37" s="60" t="s">
        <v>943</v>
      </c>
      <c r="K37" s="75"/>
      <c r="L37" s="78"/>
      <c r="M37" s="76"/>
      <c r="N37" s="60" t="s">
        <v>690</v>
      </c>
      <c r="O37" s="60" t="s">
        <v>755</v>
      </c>
    </row>
    <row r="38" s="51" customFormat="1" ht="15" customHeight="1" spans="1:15">
      <c r="A38" s="64" t="s">
        <v>953</v>
      </c>
      <c r="B38" s="65" t="s">
        <v>680</v>
      </c>
      <c r="C38" s="65" t="s">
        <v>954</v>
      </c>
      <c r="D38" s="66" t="s">
        <v>955</v>
      </c>
      <c r="E38" s="66">
        <v>5419</v>
      </c>
      <c r="F38" s="66">
        <v>7</v>
      </c>
      <c r="G38" s="67" t="s">
        <v>956</v>
      </c>
      <c r="H38" s="60" t="s">
        <v>957</v>
      </c>
      <c r="I38" s="60" t="s">
        <v>958</v>
      </c>
      <c r="J38" s="60" t="s">
        <v>959</v>
      </c>
      <c r="K38" s="78" t="s">
        <v>960</v>
      </c>
      <c r="L38" s="78" t="s">
        <v>961</v>
      </c>
      <c r="M38" s="79" t="s">
        <v>962</v>
      </c>
      <c r="N38" s="60" t="s">
        <v>32</v>
      </c>
      <c r="O38" s="60" t="s">
        <v>755</v>
      </c>
    </row>
    <row r="39" s="51" customFormat="1" ht="15" customHeight="1" spans="1:15">
      <c r="A39" s="59" t="s">
        <v>963</v>
      </c>
      <c r="B39" s="65" t="s">
        <v>680</v>
      </c>
      <c r="C39" s="65" t="s">
        <v>964</v>
      </c>
      <c r="D39" s="66" t="s">
        <v>965</v>
      </c>
      <c r="E39" s="66">
        <v>3673</v>
      </c>
      <c r="F39" s="66">
        <v>4</v>
      </c>
      <c r="G39" s="67" t="s">
        <v>966</v>
      </c>
      <c r="H39" s="60" t="s">
        <v>967</v>
      </c>
      <c r="I39" s="60" t="s">
        <v>968</v>
      </c>
      <c r="J39" s="60" t="s">
        <v>969</v>
      </c>
      <c r="K39" s="78" t="s">
        <v>970</v>
      </c>
      <c r="L39" s="78" t="s">
        <v>971</v>
      </c>
      <c r="M39" s="79" t="s">
        <v>972</v>
      </c>
      <c r="N39" s="60" t="s">
        <v>42</v>
      </c>
      <c r="O39" s="60" t="s">
        <v>691</v>
      </c>
    </row>
    <row r="40" s="51" customFormat="1" ht="15" customHeight="1" spans="1:15">
      <c r="A40" s="59" t="s">
        <v>973</v>
      </c>
      <c r="B40" s="65" t="s">
        <v>680</v>
      </c>
      <c r="C40" s="65" t="s">
        <v>974</v>
      </c>
      <c r="D40" s="66" t="s">
        <v>975</v>
      </c>
      <c r="E40" s="66">
        <v>3673</v>
      </c>
      <c r="F40" s="66">
        <v>3</v>
      </c>
      <c r="G40" s="67" t="s">
        <v>976</v>
      </c>
      <c r="H40" s="60" t="s">
        <v>977</v>
      </c>
      <c r="I40" s="60" t="s">
        <v>978</v>
      </c>
      <c r="J40" s="60" t="s">
        <v>969</v>
      </c>
      <c r="K40" s="75"/>
      <c r="L40" s="75"/>
      <c r="M40" s="76"/>
      <c r="N40" s="60" t="s">
        <v>42</v>
      </c>
      <c r="O40" s="60" t="s">
        <v>691</v>
      </c>
    </row>
    <row r="41" s="53" customFormat="1" ht="15" hidden="1" customHeight="1" spans="1:15">
      <c r="A41" s="70" t="s">
        <v>979</v>
      </c>
      <c r="B41" s="65"/>
      <c r="C41" s="71" t="s">
        <v>980</v>
      </c>
      <c r="D41" s="72" t="s">
        <v>981</v>
      </c>
      <c r="E41" s="72">
        <v>5418</v>
      </c>
      <c r="F41" s="72">
        <v>4</v>
      </c>
      <c r="G41" s="73" t="s">
        <v>982</v>
      </c>
      <c r="H41" s="74" t="s">
        <v>983</v>
      </c>
      <c r="I41" s="74" t="s">
        <v>984</v>
      </c>
      <c r="J41" s="74" t="s">
        <v>985</v>
      </c>
      <c r="K41" s="86"/>
      <c r="L41" s="86"/>
      <c r="M41" s="87"/>
      <c r="N41" s="60" t="s">
        <v>690</v>
      </c>
      <c r="O41" s="74"/>
    </row>
    <row r="42" s="53" customFormat="1" ht="15" hidden="1" customHeight="1" spans="1:15">
      <c r="A42" s="70" t="s">
        <v>986</v>
      </c>
      <c r="B42" s="65"/>
      <c r="C42" s="71" t="s">
        <v>987</v>
      </c>
      <c r="D42" s="72" t="s">
        <v>988</v>
      </c>
      <c r="E42" s="72">
        <v>5418</v>
      </c>
      <c r="F42" s="72">
        <v>3</v>
      </c>
      <c r="G42" s="73" t="s">
        <v>989</v>
      </c>
      <c r="H42" s="74" t="s">
        <v>990</v>
      </c>
      <c r="I42" s="74" t="s">
        <v>991</v>
      </c>
      <c r="J42" s="74" t="s">
        <v>985</v>
      </c>
      <c r="K42" s="86"/>
      <c r="L42" s="86"/>
      <c r="M42" s="87"/>
      <c r="N42" s="60" t="s">
        <v>690</v>
      </c>
      <c r="O42" s="74"/>
    </row>
    <row r="43" s="51" customFormat="1" ht="15" customHeight="1" spans="1:15">
      <c r="A43" s="59" t="s">
        <v>992</v>
      </c>
      <c r="B43" s="65" t="s">
        <v>680</v>
      </c>
      <c r="C43" s="65" t="s">
        <v>993</v>
      </c>
      <c r="D43" s="66" t="s">
        <v>994</v>
      </c>
      <c r="E43" s="66">
        <v>5418</v>
      </c>
      <c r="F43" s="66">
        <v>7</v>
      </c>
      <c r="G43" s="67" t="s">
        <v>995</v>
      </c>
      <c r="H43" s="60" t="s">
        <v>996</v>
      </c>
      <c r="I43" s="60" t="s">
        <v>997</v>
      </c>
      <c r="J43" s="60" t="s">
        <v>998</v>
      </c>
      <c r="K43" s="78" t="s">
        <v>999</v>
      </c>
      <c r="L43" s="78" t="s">
        <v>1000</v>
      </c>
      <c r="M43" s="79" t="s">
        <v>1001</v>
      </c>
      <c r="N43" s="60" t="s">
        <v>32</v>
      </c>
      <c r="O43" s="60" t="s">
        <v>691</v>
      </c>
    </row>
    <row r="44" s="51" customFormat="1" ht="15" customHeight="1" spans="1:15">
      <c r="A44" s="59" t="s">
        <v>1002</v>
      </c>
      <c r="B44" s="65" t="s">
        <v>680</v>
      </c>
      <c r="C44" s="59" t="s">
        <v>1003</v>
      </c>
      <c r="D44" s="66" t="s">
        <v>1004</v>
      </c>
      <c r="E44" s="61">
        <v>5447</v>
      </c>
      <c r="F44" s="61">
        <v>4</v>
      </c>
      <c r="G44" s="59" t="s">
        <v>1005</v>
      </c>
      <c r="H44" s="60" t="s">
        <v>1006</v>
      </c>
      <c r="I44" s="60" t="s">
        <v>1007</v>
      </c>
      <c r="J44" s="60" t="s">
        <v>1008</v>
      </c>
      <c r="K44" s="78" t="s">
        <v>1009</v>
      </c>
      <c r="L44" s="78" t="s">
        <v>1010</v>
      </c>
      <c r="M44" s="76" t="s">
        <v>1011</v>
      </c>
      <c r="N44" s="60" t="s">
        <v>690</v>
      </c>
      <c r="O44" s="60" t="s">
        <v>691</v>
      </c>
    </row>
    <row r="45" s="51" customFormat="1" ht="15" customHeight="1" spans="1:15">
      <c r="A45" s="59" t="s">
        <v>1012</v>
      </c>
      <c r="B45" s="65" t="s">
        <v>680</v>
      </c>
      <c r="C45" s="59" t="s">
        <v>1013</v>
      </c>
      <c r="D45" s="66" t="s">
        <v>1014</v>
      </c>
      <c r="E45" s="61">
        <v>5447</v>
      </c>
      <c r="F45" s="61">
        <v>3</v>
      </c>
      <c r="G45" s="59" t="s">
        <v>1015</v>
      </c>
      <c r="H45" s="60" t="s">
        <v>1016</v>
      </c>
      <c r="I45" s="60" t="s">
        <v>1017</v>
      </c>
      <c r="J45" s="60" t="s">
        <v>1008</v>
      </c>
      <c r="K45" s="75"/>
      <c r="L45" s="75"/>
      <c r="M45" s="76"/>
      <c r="N45" s="60" t="s">
        <v>690</v>
      </c>
      <c r="O45" s="60" t="s">
        <v>691</v>
      </c>
    </row>
    <row r="46" s="51" customFormat="1" ht="15" customHeight="1" spans="1:15">
      <c r="A46" s="59" t="s">
        <v>1018</v>
      </c>
      <c r="B46" s="65" t="s">
        <v>680</v>
      </c>
      <c r="C46" s="59" t="s">
        <v>1019</v>
      </c>
      <c r="D46" s="66" t="s">
        <v>1020</v>
      </c>
      <c r="E46" s="61">
        <v>5448</v>
      </c>
      <c r="F46" s="61">
        <v>4</v>
      </c>
      <c r="G46" s="59" t="s">
        <v>1021</v>
      </c>
      <c r="H46" s="60" t="s">
        <v>1022</v>
      </c>
      <c r="I46" s="60" t="s">
        <v>1023</v>
      </c>
      <c r="J46" s="60" t="s">
        <v>1024</v>
      </c>
      <c r="K46" s="78" t="s">
        <v>1025</v>
      </c>
      <c r="L46" s="78" t="s">
        <v>1026</v>
      </c>
      <c r="M46" s="76" t="s">
        <v>1027</v>
      </c>
      <c r="N46" s="60" t="s">
        <v>690</v>
      </c>
      <c r="O46" s="60" t="s">
        <v>691</v>
      </c>
    </row>
    <row r="47" s="51" customFormat="1" ht="15" customHeight="1" spans="1:15">
      <c r="A47" s="59" t="s">
        <v>1028</v>
      </c>
      <c r="B47" s="65" t="s">
        <v>680</v>
      </c>
      <c r="C47" s="59" t="s">
        <v>1029</v>
      </c>
      <c r="D47" s="66" t="s">
        <v>1030</v>
      </c>
      <c r="E47" s="61">
        <v>5448</v>
      </c>
      <c r="F47" s="61">
        <v>3</v>
      </c>
      <c r="G47" s="59" t="s">
        <v>1031</v>
      </c>
      <c r="H47" s="60" t="s">
        <v>1032</v>
      </c>
      <c r="I47" s="60" t="s">
        <v>1033</v>
      </c>
      <c r="J47" s="60" t="s">
        <v>1024</v>
      </c>
      <c r="K47" s="75"/>
      <c r="L47" s="75"/>
      <c r="M47" s="76"/>
      <c r="N47" s="60" t="s">
        <v>690</v>
      </c>
      <c r="O47" s="60" t="s">
        <v>691</v>
      </c>
    </row>
    <row r="48" s="51" customFormat="1" ht="15" customHeight="1" spans="1:15">
      <c r="A48" s="64" t="s">
        <v>1034</v>
      </c>
      <c r="B48" s="65" t="s">
        <v>680</v>
      </c>
      <c r="C48" s="59" t="s">
        <v>1035</v>
      </c>
      <c r="D48" s="66" t="s">
        <v>1036</v>
      </c>
      <c r="E48" s="61">
        <v>3597</v>
      </c>
      <c r="F48" s="61">
        <v>4</v>
      </c>
      <c r="G48" s="59" t="s">
        <v>1037</v>
      </c>
      <c r="H48" s="60" t="s">
        <v>1038</v>
      </c>
      <c r="I48" s="60" t="s">
        <v>1039</v>
      </c>
      <c r="J48" s="60" t="s">
        <v>1040</v>
      </c>
      <c r="K48" s="80" t="s">
        <v>1041</v>
      </c>
      <c r="L48" s="80" t="s">
        <v>1042</v>
      </c>
      <c r="M48" s="88" t="s">
        <v>1043</v>
      </c>
      <c r="N48" s="60" t="s">
        <v>690</v>
      </c>
      <c r="O48" s="60" t="s">
        <v>755</v>
      </c>
    </row>
    <row r="49" s="51" customFormat="1" ht="15" customHeight="1" spans="1:15">
      <c r="A49" s="64" t="s">
        <v>1044</v>
      </c>
      <c r="B49" s="65" t="s">
        <v>680</v>
      </c>
      <c r="C49" s="59" t="s">
        <v>1045</v>
      </c>
      <c r="D49" s="66" t="s">
        <v>1046</v>
      </c>
      <c r="E49" s="61">
        <v>3597</v>
      </c>
      <c r="F49" s="61">
        <v>3</v>
      </c>
      <c r="G49" s="59" t="s">
        <v>1047</v>
      </c>
      <c r="H49" s="60" t="s">
        <v>1048</v>
      </c>
      <c r="I49" s="60" t="s">
        <v>1049</v>
      </c>
      <c r="J49" s="60" t="s">
        <v>1040</v>
      </c>
      <c r="K49" s="89"/>
      <c r="L49" s="89"/>
      <c r="M49" s="90"/>
      <c r="N49" s="60" t="s">
        <v>690</v>
      </c>
      <c r="O49" s="60" t="s">
        <v>755</v>
      </c>
    </row>
    <row r="50" s="51" customFormat="1" ht="15" customHeight="1" spans="1:15">
      <c r="A50" s="59" t="s">
        <v>1050</v>
      </c>
      <c r="B50" s="65" t="s">
        <v>680</v>
      </c>
      <c r="C50" s="59" t="s">
        <v>1051</v>
      </c>
      <c r="D50" s="68" t="s">
        <v>1052</v>
      </c>
      <c r="E50" s="61">
        <v>1079</v>
      </c>
      <c r="F50" s="61">
        <v>4</v>
      </c>
      <c r="G50" s="59" t="s">
        <v>1053</v>
      </c>
      <c r="H50" s="60" t="s">
        <v>1054</v>
      </c>
      <c r="I50" s="60" t="s">
        <v>1055</v>
      </c>
      <c r="J50" s="60" t="s">
        <v>1056</v>
      </c>
      <c r="K50" s="78" t="s">
        <v>1057</v>
      </c>
      <c r="L50" s="78" t="s">
        <v>1058</v>
      </c>
      <c r="M50" s="76" t="s">
        <v>1059</v>
      </c>
      <c r="N50" s="60" t="s">
        <v>690</v>
      </c>
      <c r="O50" s="60" t="s">
        <v>755</v>
      </c>
    </row>
    <row r="51" s="51" customFormat="1" ht="15" customHeight="1" spans="1:15">
      <c r="A51" s="59" t="s">
        <v>1060</v>
      </c>
      <c r="B51" s="65" t="s">
        <v>680</v>
      </c>
      <c r="C51" s="59" t="s">
        <v>1061</v>
      </c>
      <c r="D51" s="68" t="s">
        <v>1062</v>
      </c>
      <c r="E51" s="61">
        <v>1079</v>
      </c>
      <c r="F51" s="61">
        <v>3</v>
      </c>
      <c r="G51" s="59" t="s">
        <v>1063</v>
      </c>
      <c r="H51" s="60" t="s">
        <v>1064</v>
      </c>
      <c r="I51" s="60" t="s">
        <v>1065</v>
      </c>
      <c r="J51" s="60" t="s">
        <v>1056</v>
      </c>
      <c r="K51" s="75"/>
      <c r="L51" s="75"/>
      <c r="M51" s="76"/>
      <c r="N51" s="60" t="s">
        <v>690</v>
      </c>
      <c r="O51" s="60" t="s">
        <v>755</v>
      </c>
    </row>
    <row r="52" s="51" customFormat="1" ht="15" customHeight="1" spans="1:15">
      <c r="A52" s="59" t="s">
        <v>1066</v>
      </c>
      <c r="B52" s="65" t="s">
        <v>680</v>
      </c>
      <c r="C52" s="59" t="s">
        <v>1067</v>
      </c>
      <c r="D52" s="68" t="s">
        <v>1068</v>
      </c>
      <c r="E52" s="61">
        <v>1080</v>
      </c>
      <c r="F52" s="61">
        <v>4</v>
      </c>
      <c r="G52" s="59" t="s">
        <v>1069</v>
      </c>
      <c r="H52" s="60" t="s">
        <v>1070</v>
      </c>
      <c r="I52" s="60" t="s">
        <v>1071</v>
      </c>
      <c r="J52" s="60" t="s">
        <v>1072</v>
      </c>
      <c r="K52" s="78" t="s">
        <v>1073</v>
      </c>
      <c r="L52" s="78" t="s">
        <v>1074</v>
      </c>
      <c r="M52" s="76" t="s">
        <v>1075</v>
      </c>
      <c r="N52" s="60" t="s">
        <v>690</v>
      </c>
      <c r="O52" s="60" t="s">
        <v>755</v>
      </c>
    </row>
    <row r="53" s="51" customFormat="1" ht="15" customHeight="1" spans="1:15">
      <c r="A53" s="59" t="s">
        <v>1076</v>
      </c>
      <c r="B53" s="65" t="s">
        <v>680</v>
      </c>
      <c r="C53" s="59" t="s">
        <v>1077</v>
      </c>
      <c r="D53" s="68" t="s">
        <v>1078</v>
      </c>
      <c r="E53" s="61">
        <v>1080</v>
      </c>
      <c r="F53" s="61">
        <v>3</v>
      </c>
      <c r="G53" s="59" t="s">
        <v>1079</v>
      </c>
      <c r="H53" s="60" t="s">
        <v>1080</v>
      </c>
      <c r="I53" s="60" t="s">
        <v>1081</v>
      </c>
      <c r="J53" s="60" t="s">
        <v>1072</v>
      </c>
      <c r="K53" s="75"/>
      <c r="L53" s="75"/>
      <c r="M53" s="76"/>
      <c r="N53" s="60" t="s">
        <v>690</v>
      </c>
      <c r="O53" s="60" t="s">
        <v>755</v>
      </c>
    </row>
    <row r="54" s="51" customFormat="1" ht="15" customHeight="1" spans="1:15">
      <c r="A54" s="64" t="s">
        <v>1082</v>
      </c>
      <c r="B54" s="65" t="s">
        <v>680</v>
      </c>
      <c r="C54" s="65" t="s">
        <v>1083</v>
      </c>
      <c r="D54" s="66" t="s">
        <v>1084</v>
      </c>
      <c r="E54" s="66">
        <v>1268</v>
      </c>
      <c r="F54" s="66">
        <v>5</v>
      </c>
      <c r="G54" s="67" t="s">
        <v>1085</v>
      </c>
      <c r="H54" s="60" t="s">
        <v>1086</v>
      </c>
      <c r="I54" s="60" t="s">
        <v>1087</v>
      </c>
      <c r="J54" s="60" t="s">
        <v>1088</v>
      </c>
      <c r="K54" s="78" t="s">
        <v>1089</v>
      </c>
      <c r="L54" s="78" t="s">
        <v>1090</v>
      </c>
      <c r="M54" s="76" t="s">
        <v>1091</v>
      </c>
      <c r="N54" s="60" t="s">
        <v>690</v>
      </c>
      <c r="O54" s="60" t="s">
        <v>1092</v>
      </c>
    </row>
    <row r="55" s="51" customFormat="1" ht="15" customHeight="1" spans="1:15">
      <c r="A55" s="64" t="s">
        <v>1093</v>
      </c>
      <c r="B55" s="65" t="s">
        <v>680</v>
      </c>
      <c r="C55" s="65" t="s">
        <v>1094</v>
      </c>
      <c r="D55" s="66" t="s">
        <v>1095</v>
      </c>
      <c r="E55" s="66">
        <v>1268</v>
      </c>
      <c r="F55" s="66">
        <v>6</v>
      </c>
      <c r="G55" s="67" t="s">
        <v>1096</v>
      </c>
      <c r="H55" s="60" t="s">
        <v>1097</v>
      </c>
      <c r="I55" s="60" t="s">
        <v>1098</v>
      </c>
      <c r="J55" s="60" t="s">
        <v>1088</v>
      </c>
      <c r="K55" s="78"/>
      <c r="L55" s="78"/>
      <c r="M55" s="76"/>
      <c r="N55" s="60" t="s">
        <v>690</v>
      </c>
      <c r="O55" s="60" t="s">
        <v>1092</v>
      </c>
    </row>
    <row r="56" s="51" customFormat="1" ht="15" customHeight="1" spans="1:15">
      <c r="A56" s="64" t="s">
        <v>1099</v>
      </c>
      <c r="B56" s="65" t="s">
        <v>680</v>
      </c>
      <c r="C56" s="65" t="s">
        <v>1100</v>
      </c>
      <c r="D56" s="66" t="s">
        <v>1101</v>
      </c>
      <c r="E56" s="66">
        <v>1269</v>
      </c>
      <c r="F56" s="66">
        <v>5</v>
      </c>
      <c r="G56" s="67" t="s">
        <v>1102</v>
      </c>
      <c r="H56" s="60" t="s">
        <v>1103</v>
      </c>
      <c r="I56" s="60" t="s">
        <v>1104</v>
      </c>
      <c r="J56" s="60" t="s">
        <v>1088</v>
      </c>
      <c r="K56" s="78"/>
      <c r="L56" s="78"/>
      <c r="M56" s="76"/>
      <c r="N56" s="60" t="s">
        <v>690</v>
      </c>
      <c r="O56" s="60" t="s">
        <v>1092</v>
      </c>
    </row>
    <row r="57" s="51" customFormat="1" ht="15" customHeight="1" spans="1:15">
      <c r="A57" s="64" t="s">
        <v>1105</v>
      </c>
      <c r="B57" s="65" t="s">
        <v>680</v>
      </c>
      <c r="C57" s="65" t="s">
        <v>1106</v>
      </c>
      <c r="D57" s="66" t="s">
        <v>1107</v>
      </c>
      <c r="E57" s="66">
        <v>1269</v>
      </c>
      <c r="F57" s="66">
        <v>6</v>
      </c>
      <c r="G57" s="67" t="s">
        <v>1108</v>
      </c>
      <c r="H57" s="60" t="s">
        <v>1109</v>
      </c>
      <c r="I57" s="60" t="s">
        <v>1110</v>
      </c>
      <c r="J57" s="60" t="s">
        <v>1088</v>
      </c>
      <c r="K57" s="78"/>
      <c r="L57" s="78"/>
      <c r="M57" s="76"/>
      <c r="N57" s="60" t="s">
        <v>690</v>
      </c>
      <c r="O57" s="60" t="s">
        <v>1092</v>
      </c>
    </row>
    <row r="58" s="51" customFormat="1" ht="15" customHeight="1" spans="1:15">
      <c r="A58" s="64" t="s">
        <v>1111</v>
      </c>
      <c r="B58" s="65" t="s">
        <v>680</v>
      </c>
      <c r="C58" s="65" t="s">
        <v>1112</v>
      </c>
      <c r="D58" s="66" t="s">
        <v>1113</v>
      </c>
      <c r="E58" s="66">
        <v>1270</v>
      </c>
      <c r="F58" s="66">
        <v>5</v>
      </c>
      <c r="G58" s="67" t="s">
        <v>1114</v>
      </c>
      <c r="H58" s="60" t="s">
        <v>1115</v>
      </c>
      <c r="I58" s="60" t="s">
        <v>1116</v>
      </c>
      <c r="J58" s="60" t="s">
        <v>1088</v>
      </c>
      <c r="K58" s="78"/>
      <c r="L58" s="78"/>
      <c r="M58" s="76"/>
      <c r="N58" s="60" t="s">
        <v>690</v>
      </c>
      <c r="O58" s="60"/>
    </row>
    <row r="59" s="51" customFormat="1" ht="15" customHeight="1" spans="1:15">
      <c r="A59" s="64" t="s">
        <v>1117</v>
      </c>
      <c r="B59" s="65" t="s">
        <v>680</v>
      </c>
      <c r="C59" s="65" t="s">
        <v>1118</v>
      </c>
      <c r="D59" s="66" t="s">
        <v>1119</v>
      </c>
      <c r="E59" s="66">
        <v>1270</v>
      </c>
      <c r="F59" s="66">
        <v>6</v>
      </c>
      <c r="G59" s="67" t="s">
        <v>1120</v>
      </c>
      <c r="H59" s="60" t="s">
        <v>1121</v>
      </c>
      <c r="I59" s="60" t="s">
        <v>1122</v>
      </c>
      <c r="J59" s="60" t="s">
        <v>1088</v>
      </c>
      <c r="K59" s="78"/>
      <c r="L59" s="78"/>
      <c r="M59" s="76"/>
      <c r="N59" s="60" t="s">
        <v>690</v>
      </c>
      <c r="O59" s="60"/>
    </row>
    <row r="60" s="51" customFormat="1" ht="15" customHeight="1" spans="1:15">
      <c r="A60" s="64" t="s">
        <v>1123</v>
      </c>
      <c r="B60" s="65" t="s">
        <v>680</v>
      </c>
      <c r="C60" s="65" t="s">
        <v>1124</v>
      </c>
      <c r="D60" s="66" t="s">
        <v>1125</v>
      </c>
      <c r="E60" s="66">
        <v>1271</v>
      </c>
      <c r="F60" s="66">
        <v>5</v>
      </c>
      <c r="G60" s="67" t="s">
        <v>1126</v>
      </c>
      <c r="H60" s="60" t="s">
        <v>1127</v>
      </c>
      <c r="I60" s="60" t="s">
        <v>1128</v>
      </c>
      <c r="J60" s="60" t="s">
        <v>1088</v>
      </c>
      <c r="K60" s="78"/>
      <c r="L60" s="78"/>
      <c r="M60" s="76"/>
      <c r="N60" s="60" t="s">
        <v>690</v>
      </c>
      <c r="O60" s="60"/>
    </row>
    <row r="61" s="51" customFormat="1" ht="15" customHeight="1" spans="1:15">
      <c r="A61" s="64" t="s">
        <v>1129</v>
      </c>
      <c r="B61" s="65" t="s">
        <v>680</v>
      </c>
      <c r="C61" s="65" t="s">
        <v>1130</v>
      </c>
      <c r="D61" s="66" t="s">
        <v>1131</v>
      </c>
      <c r="E61" s="66">
        <v>1271</v>
      </c>
      <c r="F61" s="66">
        <v>6</v>
      </c>
      <c r="G61" s="67" t="s">
        <v>1132</v>
      </c>
      <c r="H61" s="60" t="s">
        <v>1133</v>
      </c>
      <c r="I61" s="60" t="s">
        <v>1134</v>
      </c>
      <c r="J61" s="60" t="s">
        <v>1088</v>
      </c>
      <c r="K61" s="78"/>
      <c r="L61" s="78"/>
      <c r="M61" s="76"/>
      <c r="N61" s="60" t="s">
        <v>690</v>
      </c>
      <c r="O61" s="60"/>
    </row>
    <row r="62" s="51" customFormat="1" ht="15" hidden="1" customHeight="1" spans="1:15">
      <c r="A62" s="64" t="s">
        <v>1135</v>
      </c>
      <c r="B62" s="65"/>
      <c r="C62" s="65" t="s">
        <v>1136</v>
      </c>
      <c r="D62" s="66" t="s">
        <v>1137</v>
      </c>
      <c r="E62" s="66">
        <v>651</v>
      </c>
      <c r="F62" s="66">
        <v>5</v>
      </c>
      <c r="G62" s="67" t="s">
        <v>1138</v>
      </c>
      <c r="H62" s="60" t="s">
        <v>1139</v>
      </c>
      <c r="I62" s="60" t="s">
        <v>1140</v>
      </c>
      <c r="J62" s="60" t="s">
        <v>1141</v>
      </c>
      <c r="K62" s="78" t="s">
        <v>1142</v>
      </c>
      <c r="L62" s="78" t="s">
        <v>1143</v>
      </c>
      <c r="M62" s="76" t="s">
        <v>1144</v>
      </c>
      <c r="N62" s="60" t="s">
        <v>690</v>
      </c>
      <c r="O62" s="60"/>
    </row>
    <row r="63" s="51" customFormat="1" ht="15" hidden="1" customHeight="1" spans="1:15">
      <c r="A63" s="64" t="s">
        <v>1145</v>
      </c>
      <c r="B63" s="65"/>
      <c r="C63" s="65" t="s">
        <v>1146</v>
      </c>
      <c r="D63" s="66" t="s">
        <v>1147</v>
      </c>
      <c r="E63" s="66">
        <v>651</v>
      </c>
      <c r="F63" s="66">
        <v>6</v>
      </c>
      <c r="G63" s="67" t="s">
        <v>1148</v>
      </c>
      <c r="H63" s="60" t="s">
        <v>1149</v>
      </c>
      <c r="I63" s="60" t="s">
        <v>1150</v>
      </c>
      <c r="J63" s="60" t="s">
        <v>1141</v>
      </c>
      <c r="K63" s="75"/>
      <c r="L63" s="75"/>
      <c r="M63" s="76"/>
      <c r="N63" s="60" t="s">
        <v>690</v>
      </c>
      <c r="O63" s="60"/>
    </row>
    <row r="64" s="51" customFormat="1" ht="15" hidden="1" customHeight="1" spans="1:15">
      <c r="A64" s="64" t="s">
        <v>1151</v>
      </c>
      <c r="B64" s="65"/>
      <c r="C64" s="65" t="s">
        <v>1152</v>
      </c>
      <c r="D64" s="66" t="s">
        <v>1153</v>
      </c>
      <c r="E64" s="66">
        <v>652</v>
      </c>
      <c r="F64" s="66">
        <v>5</v>
      </c>
      <c r="G64" s="67" t="s">
        <v>1154</v>
      </c>
      <c r="H64" s="60" t="s">
        <v>1155</v>
      </c>
      <c r="I64" s="60" t="s">
        <v>1156</v>
      </c>
      <c r="J64" s="60" t="s">
        <v>1141</v>
      </c>
      <c r="K64" s="75"/>
      <c r="L64" s="75"/>
      <c r="M64" s="76"/>
      <c r="N64" s="60" t="s">
        <v>690</v>
      </c>
      <c r="O64" s="60"/>
    </row>
    <row r="65" s="51" customFormat="1" ht="15" hidden="1" customHeight="1" spans="1:15">
      <c r="A65" s="64" t="s">
        <v>1157</v>
      </c>
      <c r="B65" s="65"/>
      <c r="C65" s="65" t="s">
        <v>1158</v>
      </c>
      <c r="D65" s="66" t="s">
        <v>1159</v>
      </c>
      <c r="E65" s="66">
        <v>652</v>
      </c>
      <c r="F65" s="66">
        <v>6</v>
      </c>
      <c r="G65" s="67" t="s">
        <v>1160</v>
      </c>
      <c r="H65" s="60" t="s">
        <v>1161</v>
      </c>
      <c r="I65" s="60" t="s">
        <v>1162</v>
      </c>
      <c r="J65" s="60" t="s">
        <v>1141</v>
      </c>
      <c r="K65" s="75"/>
      <c r="L65" s="75"/>
      <c r="M65" s="76"/>
      <c r="N65" s="60" t="s">
        <v>690</v>
      </c>
      <c r="O65" s="60"/>
    </row>
    <row r="66" s="51" customFormat="1" ht="15" hidden="1" customHeight="1" spans="1:15">
      <c r="A66" s="64" t="s">
        <v>1163</v>
      </c>
      <c r="B66" s="65"/>
      <c r="C66" s="65" t="s">
        <v>1164</v>
      </c>
      <c r="D66" s="66" t="s">
        <v>1165</v>
      </c>
      <c r="E66" s="66">
        <v>653</v>
      </c>
      <c r="F66" s="66">
        <v>5</v>
      </c>
      <c r="G66" s="67" t="s">
        <v>1166</v>
      </c>
      <c r="H66" s="60" t="s">
        <v>1167</v>
      </c>
      <c r="I66" s="60" t="s">
        <v>1168</v>
      </c>
      <c r="J66" s="60" t="s">
        <v>1141</v>
      </c>
      <c r="K66" s="75"/>
      <c r="L66" s="75"/>
      <c r="M66" s="76"/>
      <c r="N66" s="60" t="s">
        <v>690</v>
      </c>
      <c r="O66" s="60"/>
    </row>
    <row r="67" s="51" customFormat="1" ht="15" hidden="1" customHeight="1" spans="1:15">
      <c r="A67" s="64" t="s">
        <v>1169</v>
      </c>
      <c r="B67" s="65"/>
      <c r="C67" s="65" t="s">
        <v>1170</v>
      </c>
      <c r="D67" s="66" t="s">
        <v>1171</v>
      </c>
      <c r="E67" s="66">
        <v>653</v>
      </c>
      <c r="F67" s="66">
        <v>6</v>
      </c>
      <c r="G67" s="67" t="s">
        <v>1172</v>
      </c>
      <c r="H67" s="60" t="s">
        <v>1173</v>
      </c>
      <c r="I67" s="60" t="s">
        <v>1174</v>
      </c>
      <c r="J67" s="60" t="s">
        <v>1141</v>
      </c>
      <c r="K67" s="75"/>
      <c r="L67" s="75"/>
      <c r="M67" s="76"/>
      <c r="N67" s="60" t="s">
        <v>690</v>
      </c>
      <c r="O67" s="60"/>
    </row>
    <row r="68" s="51" customFormat="1" ht="15" hidden="1" customHeight="1" spans="1:15">
      <c r="A68" s="64" t="s">
        <v>1175</v>
      </c>
      <c r="B68" s="65"/>
      <c r="C68" s="65" t="s">
        <v>1176</v>
      </c>
      <c r="D68" s="66" t="s">
        <v>1177</v>
      </c>
      <c r="E68" s="66">
        <v>654</v>
      </c>
      <c r="F68" s="66">
        <v>5</v>
      </c>
      <c r="G68" s="67" t="s">
        <v>1178</v>
      </c>
      <c r="H68" s="60" t="s">
        <v>1179</v>
      </c>
      <c r="I68" s="60" t="s">
        <v>1180</v>
      </c>
      <c r="J68" s="60" t="s">
        <v>1141</v>
      </c>
      <c r="K68" s="75"/>
      <c r="L68" s="75"/>
      <c r="M68" s="76"/>
      <c r="N68" s="60" t="s">
        <v>690</v>
      </c>
      <c r="O68" s="60"/>
    </row>
    <row r="69" s="51" customFormat="1" ht="15" hidden="1" customHeight="1" spans="1:15">
      <c r="A69" s="64" t="s">
        <v>1181</v>
      </c>
      <c r="B69" s="65"/>
      <c r="C69" s="65" t="s">
        <v>1182</v>
      </c>
      <c r="D69" s="66" t="s">
        <v>1183</v>
      </c>
      <c r="E69" s="66">
        <v>654</v>
      </c>
      <c r="F69" s="66">
        <v>6</v>
      </c>
      <c r="G69" s="67" t="s">
        <v>1184</v>
      </c>
      <c r="H69" s="60" t="s">
        <v>1185</v>
      </c>
      <c r="I69" s="60" t="s">
        <v>1186</v>
      </c>
      <c r="J69" s="60" t="s">
        <v>1141</v>
      </c>
      <c r="K69" s="75"/>
      <c r="L69" s="75"/>
      <c r="M69" s="76"/>
      <c r="N69" s="60" t="s">
        <v>690</v>
      </c>
      <c r="O69" s="91"/>
    </row>
    <row r="70" s="51" customFormat="1" ht="15" hidden="1" customHeight="1" spans="1:15">
      <c r="A70" s="64" t="s">
        <v>1187</v>
      </c>
      <c r="B70" s="65"/>
      <c r="C70" s="65" t="s">
        <v>1188</v>
      </c>
      <c r="D70" s="66" t="s">
        <v>1189</v>
      </c>
      <c r="E70" s="66">
        <v>1651</v>
      </c>
      <c r="F70" s="66">
        <v>5</v>
      </c>
      <c r="G70" s="67" t="s">
        <v>1190</v>
      </c>
      <c r="H70" s="60" t="s">
        <v>1139</v>
      </c>
      <c r="I70" s="60" t="s">
        <v>1191</v>
      </c>
      <c r="J70" s="60" t="s">
        <v>1141</v>
      </c>
      <c r="K70" s="75"/>
      <c r="L70" s="75"/>
      <c r="M70" s="76"/>
      <c r="N70" s="60"/>
      <c r="O70" s="91"/>
    </row>
    <row r="71" s="51" customFormat="1" ht="15" hidden="1" customHeight="1" spans="1:15">
      <c r="A71" s="64" t="s">
        <v>1192</v>
      </c>
      <c r="B71" s="65"/>
      <c r="C71" s="65" t="s">
        <v>1193</v>
      </c>
      <c r="D71" s="66" t="s">
        <v>1194</v>
      </c>
      <c r="E71" s="66">
        <v>1651</v>
      </c>
      <c r="F71" s="66">
        <v>6</v>
      </c>
      <c r="G71" s="67" t="s">
        <v>1195</v>
      </c>
      <c r="H71" s="60" t="s">
        <v>1149</v>
      </c>
      <c r="I71" s="60" t="s">
        <v>1196</v>
      </c>
      <c r="J71" s="60" t="s">
        <v>1141</v>
      </c>
      <c r="K71" s="75"/>
      <c r="L71" s="75"/>
      <c r="M71" s="76"/>
      <c r="N71" s="60"/>
      <c r="O71" s="91"/>
    </row>
    <row r="72" s="51" customFormat="1" ht="15" hidden="1" customHeight="1" spans="1:15">
      <c r="A72" s="64" t="s">
        <v>1197</v>
      </c>
      <c r="B72" s="65"/>
      <c r="C72" s="65" t="s">
        <v>1198</v>
      </c>
      <c r="D72" s="66" t="s">
        <v>1199</v>
      </c>
      <c r="E72" s="66">
        <v>1652</v>
      </c>
      <c r="F72" s="66">
        <v>5</v>
      </c>
      <c r="G72" s="67" t="s">
        <v>1200</v>
      </c>
      <c r="H72" s="60" t="s">
        <v>1155</v>
      </c>
      <c r="I72" s="60" t="s">
        <v>1201</v>
      </c>
      <c r="J72" s="60" t="s">
        <v>1141</v>
      </c>
      <c r="K72" s="75"/>
      <c r="L72" s="75"/>
      <c r="M72" s="76"/>
      <c r="N72" s="60"/>
      <c r="O72" s="91"/>
    </row>
    <row r="73" s="51" customFormat="1" ht="15" hidden="1" customHeight="1" spans="1:15">
      <c r="A73" s="64" t="s">
        <v>1202</v>
      </c>
      <c r="B73" s="65"/>
      <c r="C73" s="65" t="s">
        <v>1203</v>
      </c>
      <c r="D73" s="66" t="s">
        <v>1204</v>
      </c>
      <c r="E73" s="66">
        <v>1652</v>
      </c>
      <c r="F73" s="66">
        <v>6</v>
      </c>
      <c r="G73" s="67" t="s">
        <v>1205</v>
      </c>
      <c r="H73" s="60" t="s">
        <v>1161</v>
      </c>
      <c r="I73" s="60" t="s">
        <v>1206</v>
      </c>
      <c r="J73" s="60" t="s">
        <v>1141</v>
      </c>
      <c r="K73" s="75"/>
      <c r="L73" s="75"/>
      <c r="M73" s="76"/>
      <c r="N73" s="60"/>
      <c r="O73" s="91"/>
    </row>
    <row r="74" s="51" customFormat="1" ht="15" hidden="1" customHeight="1" spans="1:15">
      <c r="A74" s="64" t="s">
        <v>1207</v>
      </c>
      <c r="B74" s="65"/>
      <c r="C74" s="65" t="s">
        <v>1208</v>
      </c>
      <c r="D74" s="66" t="s">
        <v>1209</v>
      </c>
      <c r="E74" s="66">
        <v>2651</v>
      </c>
      <c r="F74" s="66">
        <v>5</v>
      </c>
      <c r="G74" s="67" t="s">
        <v>1210</v>
      </c>
      <c r="H74" s="60" t="s">
        <v>1139</v>
      </c>
      <c r="I74" s="60" t="s">
        <v>1211</v>
      </c>
      <c r="J74" s="60" t="s">
        <v>1141</v>
      </c>
      <c r="K74" s="75"/>
      <c r="L74" s="75"/>
      <c r="M74" s="76"/>
      <c r="N74" s="60"/>
      <c r="O74" s="91"/>
    </row>
    <row r="75" s="51" customFormat="1" ht="15" hidden="1" customHeight="1" spans="1:15">
      <c r="A75" s="64" t="s">
        <v>1212</v>
      </c>
      <c r="B75" s="65"/>
      <c r="C75" s="65" t="s">
        <v>1213</v>
      </c>
      <c r="D75" s="66" t="s">
        <v>1214</v>
      </c>
      <c r="E75" s="66">
        <v>2651</v>
      </c>
      <c r="F75" s="66">
        <v>6</v>
      </c>
      <c r="G75" s="67" t="s">
        <v>1215</v>
      </c>
      <c r="H75" s="60" t="s">
        <v>1149</v>
      </c>
      <c r="I75" s="60" t="s">
        <v>1216</v>
      </c>
      <c r="J75" s="60" t="s">
        <v>1141</v>
      </c>
      <c r="K75" s="75"/>
      <c r="L75" s="75"/>
      <c r="M75" s="76"/>
      <c r="N75" s="60"/>
      <c r="O75" s="91"/>
    </row>
    <row r="76" s="51" customFormat="1" ht="15" hidden="1" customHeight="1" spans="1:15">
      <c r="A76" s="64" t="s">
        <v>1217</v>
      </c>
      <c r="B76" s="65"/>
      <c r="C76" s="65" t="s">
        <v>1218</v>
      </c>
      <c r="D76" s="66" t="s">
        <v>1219</v>
      </c>
      <c r="E76" s="66">
        <v>2652</v>
      </c>
      <c r="F76" s="66">
        <v>5</v>
      </c>
      <c r="G76" s="67" t="s">
        <v>1220</v>
      </c>
      <c r="H76" s="60" t="s">
        <v>1155</v>
      </c>
      <c r="I76" s="60" t="s">
        <v>1221</v>
      </c>
      <c r="J76" s="60" t="s">
        <v>1141</v>
      </c>
      <c r="K76" s="75"/>
      <c r="L76" s="75"/>
      <c r="M76" s="76"/>
      <c r="N76" s="60"/>
      <c r="O76" s="91"/>
    </row>
    <row r="77" s="51" customFormat="1" ht="15" hidden="1" customHeight="1" spans="1:15">
      <c r="A77" s="64" t="s">
        <v>1222</v>
      </c>
      <c r="B77" s="65"/>
      <c r="C77" s="65" t="s">
        <v>1223</v>
      </c>
      <c r="D77" s="66" t="s">
        <v>1224</v>
      </c>
      <c r="E77" s="66">
        <v>2652</v>
      </c>
      <c r="F77" s="66">
        <v>6</v>
      </c>
      <c r="G77" s="67" t="s">
        <v>1225</v>
      </c>
      <c r="H77" s="60" t="s">
        <v>1161</v>
      </c>
      <c r="I77" s="60" t="s">
        <v>1226</v>
      </c>
      <c r="J77" s="60" t="s">
        <v>1141</v>
      </c>
      <c r="K77" s="75"/>
      <c r="L77" s="75"/>
      <c r="M77" s="76"/>
      <c r="N77" s="60"/>
      <c r="O77" s="91"/>
    </row>
    <row r="78" s="51" customFormat="1" ht="15" customHeight="1" spans="1:15">
      <c r="A78" s="64" t="s">
        <v>1227</v>
      </c>
      <c r="B78" s="65" t="s">
        <v>680</v>
      </c>
      <c r="C78" s="144" t="s">
        <v>1228</v>
      </c>
      <c r="D78" s="68" t="s">
        <v>1229</v>
      </c>
      <c r="E78" s="61">
        <v>636</v>
      </c>
      <c r="F78" s="61">
        <v>8</v>
      </c>
      <c r="G78" s="59" t="s">
        <v>1230</v>
      </c>
      <c r="H78" s="60" t="s">
        <v>1231</v>
      </c>
      <c r="I78" s="60" t="s">
        <v>1232</v>
      </c>
      <c r="J78" s="60" t="s">
        <v>1233</v>
      </c>
      <c r="K78" s="79" t="s">
        <v>1234</v>
      </c>
      <c r="L78" s="79" t="s">
        <v>1235</v>
      </c>
      <c r="M78" s="79" t="s">
        <v>1236</v>
      </c>
      <c r="N78" s="60" t="s">
        <v>42</v>
      </c>
      <c r="O78" s="60" t="s">
        <v>691</v>
      </c>
    </row>
    <row r="79" s="51" customFormat="1" ht="15" customHeight="1" spans="1:15">
      <c r="A79" s="64" t="s">
        <v>1237</v>
      </c>
      <c r="B79" s="65" t="s">
        <v>680</v>
      </c>
      <c r="C79" s="144" t="s">
        <v>1238</v>
      </c>
      <c r="D79" s="68" t="s">
        <v>1239</v>
      </c>
      <c r="E79" s="61">
        <v>636</v>
      </c>
      <c r="F79" s="61">
        <v>2</v>
      </c>
      <c r="G79" s="59" t="s">
        <v>1240</v>
      </c>
      <c r="H79" s="60" t="s">
        <v>1241</v>
      </c>
      <c r="I79" s="60" t="s">
        <v>1242</v>
      </c>
      <c r="J79" s="60" t="s">
        <v>1233</v>
      </c>
      <c r="K79" s="79"/>
      <c r="L79" s="79"/>
      <c r="M79" s="76"/>
      <c r="N79" s="60" t="s">
        <v>1243</v>
      </c>
      <c r="O79" s="60" t="s">
        <v>691</v>
      </c>
    </row>
    <row r="80" s="51" customFormat="1" ht="15" customHeight="1" spans="1:15">
      <c r="A80" s="59" t="s">
        <v>1244</v>
      </c>
      <c r="B80" s="65" t="s">
        <v>680</v>
      </c>
      <c r="C80" s="144" t="s">
        <v>1245</v>
      </c>
      <c r="D80" s="68" t="s">
        <v>1246</v>
      </c>
      <c r="E80" s="61">
        <v>168</v>
      </c>
      <c r="F80" s="61">
        <v>18</v>
      </c>
      <c r="G80" s="59" t="s">
        <v>1247</v>
      </c>
      <c r="H80" s="60" t="s">
        <v>1248</v>
      </c>
      <c r="I80" s="60" t="s">
        <v>1249</v>
      </c>
      <c r="J80" s="60" t="s">
        <v>1250</v>
      </c>
      <c r="K80" s="79" t="s">
        <v>1251</v>
      </c>
      <c r="L80" s="79" t="s">
        <v>1252</v>
      </c>
      <c r="M80" s="79" t="s">
        <v>1253</v>
      </c>
      <c r="N80" s="60" t="s">
        <v>1254</v>
      </c>
      <c r="O80" s="82" t="s">
        <v>1255</v>
      </c>
    </row>
    <row r="81" s="51" customFormat="1" ht="15" customHeight="1" spans="1:15">
      <c r="A81" s="59" t="s">
        <v>1256</v>
      </c>
      <c r="B81" s="65" t="s">
        <v>680</v>
      </c>
      <c r="C81" s="144" t="s">
        <v>1257</v>
      </c>
      <c r="D81" s="68" t="s">
        <v>1258</v>
      </c>
      <c r="E81" s="61">
        <v>168</v>
      </c>
      <c r="F81" s="61">
        <v>16</v>
      </c>
      <c r="G81" s="59" t="s">
        <v>1259</v>
      </c>
      <c r="H81" s="60" t="s">
        <v>1260</v>
      </c>
      <c r="I81" s="60" t="s">
        <v>1261</v>
      </c>
      <c r="J81" s="60" t="s">
        <v>1250</v>
      </c>
      <c r="K81" s="79"/>
      <c r="L81" s="79"/>
      <c r="M81" s="76"/>
      <c r="N81" s="60" t="s">
        <v>1254</v>
      </c>
      <c r="O81" s="82"/>
    </row>
    <row r="82" s="51" customFormat="1" ht="15" customHeight="1" spans="1:15">
      <c r="A82" s="59" t="s">
        <v>1262</v>
      </c>
      <c r="B82" s="65" t="s">
        <v>680</v>
      </c>
      <c r="C82" s="59" t="s">
        <v>1263</v>
      </c>
      <c r="D82" s="68" t="s">
        <v>1264</v>
      </c>
      <c r="E82" s="61">
        <v>1352</v>
      </c>
      <c r="F82" s="61">
        <v>0</v>
      </c>
      <c r="G82" s="59" t="s">
        <v>1265</v>
      </c>
      <c r="H82" s="60" t="s">
        <v>1266</v>
      </c>
      <c r="I82" s="60" t="s">
        <v>1267</v>
      </c>
      <c r="J82" s="60" t="s">
        <v>1268</v>
      </c>
      <c r="K82" s="75"/>
      <c r="L82" s="75"/>
      <c r="M82" s="76"/>
      <c r="N82" s="60" t="s">
        <v>690</v>
      </c>
      <c r="O82" s="60" t="s">
        <v>755</v>
      </c>
    </row>
    <row r="83" s="51" customFormat="1" ht="15" customHeight="1" spans="1:15">
      <c r="A83" s="59" t="s">
        <v>1269</v>
      </c>
      <c r="B83" s="65" t="s">
        <v>680</v>
      </c>
      <c r="C83" s="59" t="s">
        <v>1270</v>
      </c>
      <c r="D83" s="68" t="s">
        <v>1271</v>
      </c>
      <c r="E83" s="61">
        <v>1353</v>
      </c>
      <c r="F83" s="61">
        <v>0</v>
      </c>
      <c r="G83" s="59" t="s">
        <v>1272</v>
      </c>
      <c r="H83" s="60" t="s">
        <v>1273</v>
      </c>
      <c r="I83" s="60" t="s">
        <v>1274</v>
      </c>
      <c r="J83" s="60" t="s">
        <v>1275</v>
      </c>
      <c r="K83" s="75"/>
      <c r="L83" s="75"/>
      <c r="M83" s="76"/>
      <c r="N83" s="60" t="s">
        <v>690</v>
      </c>
      <c r="O83" s="60" t="s">
        <v>755</v>
      </c>
    </row>
    <row r="84" s="51" customFormat="1" ht="15" customHeight="1" spans="1:15">
      <c r="A84" s="59" t="s">
        <v>1276</v>
      </c>
      <c r="B84" s="65" t="s">
        <v>680</v>
      </c>
      <c r="C84" s="59" t="s">
        <v>1277</v>
      </c>
      <c r="D84" s="68" t="s">
        <v>1278</v>
      </c>
      <c r="E84" s="61">
        <v>4237</v>
      </c>
      <c r="F84" s="61">
        <v>16</v>
      </c>
      <c r="G84" s="59" t="s">
        <v>1279</v>
      </c>
      <c r="H84" s="60" t="s">
        <v>1280</v>
      </c>
      <c r="I84" s="60" t="s">
        <v>1281</v>
      </c>
      <c r="J84" s="60" t="s">
        <v>1282</v>
      </c>
      <c r="K84" s="78" t="s">
        <v>1283</v>
      </c>
      <c r="L84" s="78" t="s">
        <v>1284</v>
      </c>
      <c r="M84" s="79" t="s">
        <v>1285</v>
      </c>
      <c r="N84" s="60" t="s">
        <v>1254</v>
      </c>
      <c r="O84" s="60" t="s">
        <v>755</v>
      </c>
    </row>
    <row r="85" s="51" customFormat="1" ht="15" customHeight="1" spans="1:15">
      <c r="A85" s="59" t="s">
        <v>1286</v>
      </c>
      <c r="B85" s="65" t="s">
        <v>680</v>
      </c>
      <c r="C85" s="60" t="s">
        <v>1287</v>
      </c>
      <c r="D85" s="68" t="s">
        <v>1288</v>
      </c>
      <c r="E85" s="61">
        <v>4237</v>
      </c>
      <c r="F85" s="61">
        <v>18</v>
      </c>
      <c r="G85" s="59" t="s">
        <v>1289</v>
      </c>
      <c r="H85" s="60" t="s">
        <v>1290</v>
      </c>
      <c r="I85" s="60" t="s">
        <v>1291</v>
      </c>
      <c r="J85" s="60" t="s">
        <v>1282</v>
      </c>
      <c r="K85" s="75"/>
      <c r="L85" s="78"/>
      <c r="M85" s="76"/>
      <c r="N85" s="60" t="s">
        <v>1254</v>
      </c>
      <c r="O85" s="60" t="s">
        <v>755</v>
      </c>
    </row>
    <row r="86" s="51" customFormat="1" ht="15" hidden="1" customHeight="1" spans="1:15">
      <c r="A86" s="59" t="s">
        <v>1292</v>
      </c>
      <c r="B86" s="65"/>
      <c r="C86" s="65" t="s">
        <v>1293</v>
      </c>
      <c r="D86" s="66" t="s">
        <v>1294</v>
      </c>
      <c r="E86" s="66">
        <v>634</v>
      </c>
      <c r="F86" s="66">
        <v>5</v>
      </c>
      <c r="G86" s="67" t="s">
        <v>1295</v>
      </c>
      <c r="H86" s="60" t="s">
        <v>1296</v>
      </c>
      <c r="I86" s="60" t="s">
        <v>1297</v>
      </c>
      <c r="J86" s="60" t="s">
        <v>1298</v>
      </c>
      <c r="K86" s="78" t="s">
        <v>1299</v>
      </c>
      <c r="L86" s="78" t="s">
        <v>1300</v>
      </c>
      <c r="M86" s="76" t="s">
        <v>1301</v>
      </c>
      <c r="N86" s="60" t="s">
        <v>690</v>
      </c>
      <c r="O86" s="60"/>
    </row>
    <row r="87" s="51" customFormat="1" ht="15" hidden="1" customHeight="1" spans="1:15">
      <c r="A87" s="59" t="s">
        <v>1302</v>
      </c>
      <c r="B87" s="65"/>
      <c r="C87" s="65" t="s">
        <v>1303</v>
      </c>
      <c r="D87" s="66" t="s">
        <v>1304</v>
      </c>
      <c r="E87" s="66">
        <v>634</v>
      </c>
      <c r="F87" s="66">
        <v>6</v>
      </c>
      <c r="G87" s="67" t="s">
        <v>1305</v>
      </c>
      <c r="H87" s="60" t="s">
        <v>1306</v>
      </c>
      <c r="I87" s="60" t="s">
        <v>1307</v>
      </c>
      <c r="J87" s="60" t="s">
        <v>1298</v>
      </c>
      <c r="K87" s="75"/>
      <c r="L87" s="75"/>
      <c r="M87" s="76"/>
      <c r="N87" s="60" t="s">
        <v>690</v>
      </c>
      <c r="O87" s="60"/>
    </row>
    <row r="88" s="51" customFormat="1" ht="15" hidden="1" customHeight="1" spans="1:15">
      <c r="A88" s="59" t="s">
        <v>1308</v>
      </c>
      <c r="B88" s="65"/>
      <c r="C88" s="65" t="s">
        <v>1309</v>
      </c>
      <c r="D88" s="66" t="s">
        <v>1310</v>
      </c>
      <c r="E88" s="66">
        <v>931</v>
      </c>
      <c r="F88" s="66">
        <v>4</v>
      </c>
      <c r="G88" s="67" t="s">
        <v>1311</v>
      </c>
      <c r="H88" s="60" t="s">
        <v>1312</v>
      </c>
      <c r="I88" s="65" t="s">
        <v>1313</v>
      </c>
      <c r="J88" s="60" t="s">
        <v>1314</v>
      </c>
      <c r="K88" s="78" t="s">
        <v>1315</v>
      </c>
      <c r="L88" s="78" t="s">
        <v>1316</v>
      </c>
      <c r="M88" s="79" t="s">
        <v>1317</v>
      </c>
      <c r="N88" s="60" t="s">
        <v>690</v>
      </c>
      <c r="O88" s="60"/>
    </row>
    <row r="89" s="51" customFormat="1" ht="15" hidden="1" customHeight="1" spans="1:15">
      <c r="A89" s="59" t="s">
        <v>1318</v>
      </c>
      <c r="B89" s="65"/>
      <c r="C89" s="65" t="s">
        <v>1319</v>
      </c>
      <c r="D89" s="66" t="s">
        <v>1320</v>
      </c>
      <c r="E89" s="66">
        <v>931</v>
      </c>
      <c r="F89" s="66">
        <v>3</v>
      </c>
      <c r="G89" s="67" t="s">
        <v>1321</v>
      </c>
      <c r="H89" s="60" t="s">
        <v>1322</v>
      </c>
      <c r="I89" s="65" t="s">
        <v>1323</v>
      </c>
      <c r="J89" s="60" t="s">
        <v>1314</v>
      </c>
      <c r="K89" s="75"/>
      <c r="L89" s="75"/>
      <c r="M89" s="76"/>
      <c r="N89" s="60" t="s">
        <v>690</v>
      </c>
      <c r="O89" s="60"/>
    </row>
    <row r="90" s="51" customFormat="1" ht="15" hidden="1" customHeight="1" spans="1:15">
      <c r="A90" s="59" t="s">
        <v>1324</v>
      </c>
      <c r="B90" s="65"/>
      <c r="C90" s="65" t="s">
        <v>1325</v>
      </c>
      <c r="D90" s="66" t="s">
        <v>1326</v>
      </c>
      <c r="E90" s="66">
        <v>931</v>
      </c>
      <c r="F90" s="66">
        <v>31</v>
      </c>
      <c r="G90" s="67" t="s">
        <v>1327</v>
      </c>
      <c r="H90" s="60" t="s">
        <v>1328</v>
      </c>
      <c r="I90" s="65" t="s">
        <v>1329</v>
      </c>
      <c r="J90" s="60" t="s">
        <v>1330</v>
      </c>
      <c r="K90" s="75"/>
      <c r="L90" s="75"/>
      <c r="M90" s="76"/>
      <c r="N90" s="60" t="s">
        <v>690</v>
      </c>
      <c r="O90" s="60"/>
    </row>
    <row r="91" s="51" customFormat="1" ht="15" hidden="1" customHeight="1" spans="1:15">
      <c r="A91" s="59" t="s">
        <v>1331</v>
      </c>
      <c r="B91" s="65"/>
      <c r="C91" s="65" t="s">
        <v>1332</v>
      </c>
      <c r="D91" s="66" t="s">
        <v>1333</v>
      </c>
      <c r="E91" s="61">
        <v>4076</v>
      </c>
      <c r="F91" s="61">
        <v>5</v>
      </c>
      <c r="G91" s="59" t="s">
        <v>776</v>
      </c>
      <c r="H91" s="60" t="s">
        <v>766</v>
      </c>
      <c r="I91" s="60" t="s">
        <v>1334</v>
      </c>
      <c r="J91" s="60" t="s">
        <v>1335</v>
      </c>
      <c r="K91" s="75"/>
      <c r="L91" s="75"/>
      <c r="M91" s="76"/>
      <c r="N91" s="60" t="s">
        <v>690</v>
      </c>
      <c r="O91" s="60"/>
    </row>
    <row r="92" s="51" customFormat="1" ht="15" hidden="1" customHeight="1" spans="1:15">
      <c r="A92" s="59" t="s">
        <v>1336</v>
      </c>
      <c r="B92" s="65"/>
      <c r="C92" s="65" t="s">
        <v>1337</v>
      </c>
      <c r="D92" s="66" t="s">
        <v>1338</v>
      </c>
      <c r="E92" s="61">
        <v>4076</v>
      </c>
      <c r="F92" s="61">
        <v>6</v>
      </c>
      <c r="G92" s="59" t="s">
        <v>776</v>
      </c>
      <c r="H92" s="60" t="s">
        <v>777</v>
      </c>
      <c r="I92" s="60" t="s">
        <v>1339</v>
      </c>
      <c r="J92" s="60" t="s">
        <v>1335</v>
      </c>
      <c r="K92" s="75"/>
      <c r="L92" s="75"/>
      <c r="M92" s="76"/>
      <c r="N92" s="60" t="s">
        <v>690</v>
      </c>
      <c r="O92" s="60"/>
    </row>
    <row r="93" s="51" customFormat="1" ht="15" hidden="1" customHeight="1" spans="1:15">
      <c r="A93" s="64" t="s">
        <v>1340</v>
      </c>
      <c r="B93" s="65"/>
      <c r="C93" s="59" t="s">
        <v>1341</v>
      </c>
      <c r="D93" s="68" t="s">
        <v>1342</v>
      </c>
      <c r="E93" s="61">
        <v>7833</v>
      </c>
      <c r="F93" s="61">
        <v>4</v>
      </c>
      <c r="G93" s="59" t="s">
        <v>1343</v>
      </c>
      <c r="H93" s="60" t="s">
        <v>1344</v>
      </c>
      <c r="I93" s="59" t="s">
        <v>1345</v>
      </c>
      <c r="J93" s="60" t="s">
        <v>1346</v>
      </c>
      <c r="K93" s="75"/>
      <c r="L93" s="75"/>
      <c r="M93" s="76"/>
      <c r="N93" s="60" t="s">
        <v>690</v>
      </c>
      <c r="O93" s="60"/>
    </row>
    <row r="94" s="51" customFormat="1" ht="15" hidden="1" customHeight="1" spans="1:15">
      <c r="A94" s="64" t="s">
        <v>1347</v>
      </c>
      <c r="B94" s="65"/>
      <c r="C94" s="65" t="s">
        <v>1348</v>
      </c>
      <c r="D94" s="66" t="s">
        <v>1349</v>
      </c>
      <c r="E94" s="61">
        <v>7833</v>
      </c>
      <c r="F94" s="66">
        <v>3</v>
      </c>
      <c r="G94" s="67" t="s">
        <v>1350</v>
      </c>
      <c r="H94" s="60" t="s">
        <v>1351</v>
      </c>
      <c r="I94" s="65" t="s">
        <v>1352</v>
      </c>
      <c r="J94" s="60" t="s">
        <v>1346</v>
      </c>
      <c r="K94" s="75"/>
      <c r="L94" s="75"/>
      <c r="M94" s="76"/>
      <c r="N94" s="60" t="s">
        <v>690</v>
      </c>
      <c r="O94" s="60"/>
    </row>
    <row r="95" s="51" customFormat="1" ht="15" customHeight="1" spans="1:15">
      <c r="A95" s="64" t="s">
        <v>1353</v>
      </c>
      <c r="B95" s="65" t="s">
        <v>680</v>
      </c>
      <c r="C95" s="65" t="s">
        <v>1354</v>
      </c>
      <c r="D95" s="66" t="s">
        <v>1355</v>
      </c>
      <c r="E95" s="66">
        <v>629</v>
      </c>
      <c r="F95" s="66">
        <v>19</v>
      </c>
      <c r="G95" s="67" t="s">
        <v>1356</v>
      </c>
      <c r="H95" s="60" t="s">
        <v>1357</v>
      </c>
      <c r="I95" s="60" t="s">
        <v>1358</v>
      </c>
      <c r="J95" s="60" t="s">
        <v>1359</v>
      </c>
      <c r="K95" s="75"/>
      <c r="L95" s="75"/>
      <c r="M95" s="76"/>
      <c r="N95" s="60" t="s">
        <v>690</v>
      </c>
      <c r="O95" s="60"/>
    </row>
    <row r="96" hidden="1" spans="1:15">
      <c r="A96" s="64" t="s">
        <v>1360</v>
      </c>
      <c r="B96" s="65"/>
      <c r="C96" s="65" t="s">
        <v>1361</v>
      </c>
      <c r="D96" s="66" t="s">
        <v>1362</v>
      </c>
      <c r="E96" s="66">
        <v>2448</v>
      </c>
      <c r="F96" s="66">
        <v>5</v>
      </c>
      <c r="G96" s="67" t="s">
        <v>1363</v>
      </c>
      <c r="H96" s="65" t="s">
        <v>1364</v>
      </c>
      <c r="I96" s="65" t="s">
        <v>1365</v>
      </c>
      <c r="J96" s="65" t="s">
        <v>1366</v>
      </c>
      <c r="K96" s="92"/>
      <c r="L96" s="92"/>
      <c r="M96" s="93"/>
      <c r="N96" s="60" t="s">
        <v>690</v>
      </c>
      <c r="O96" s="65"/>
    </row>
    <row r="97" hidden="1" spans="1:15">
      <c r="A97" s="64" t="s">
        <v>1367</v>
      </c>
      <c r="B97" s="65"/>
      <c r="C97" s="65" t="s">
        <v>1368</v>
      </c>
      <c r="D97" s="66" t="s">
        <v>1369</v>
      </c>
      <c r="E97" s="66">
        <v>2448</v>
      </c>
      <c r="F97" s="66">
        <v>6</v>
      </c>
      <c r="G97" s="67" t="s">
        <v>1370</v>
      </c>
      <c r="H97" s="65" t="s">
        <v>1371</v>
      </c>
      <c r="I97" s="65" t="s">
        <v>1372</v>
      </c>
      <c r="J97" s="65" t="s">
        <v>1366</v>
      </c>
      <c r="K97" s="92"/>
      <c r="L97" s="92"/>
      <c r="M97" s="93"/>
      <c r="N97" s="60" t="s">
        <v>690</v>
      </c>
      <c r="O97" s="65"/>
    </row>
    <row r="98" hidden="1" spans="1:15">
      <c r="A98" s="59" t="s">
        <v>1373</v>
      </c>
      <c r="B98" s="65"/>
      <c r="C98" s="65" t="s">
        <v>1374</v>
      </c>
      <c r="D98" s="66" t="s">
        <v>1375</v>
      </c>
      <c r="E98" s="66">
        <v>605</v>
      </c>
      <c r="F98" s="66">
        <v>5</v>
      </c>
      <c r="G98" s="67" t="s">
        <v>1376</v>
      </c>
      <c r="H98" s="65" t="s">
        <v>1377</v>
      </c>
      <c r="I98" s="65" t="s">
        <v>1378</v>
      </c>
      <c r="J98" s="65" t="s">
        <v>1379</v>
      </c>
      <c r="K98" s="92"/>
      <c r="L98" s="92"/>
      <c r="M98" s="93"/>
      <c r="N98" s="60" t="s">
        <v>690</v>
      </c>
      <c r="O98" s="65"/>
    </row>
    <row r="99" hidden="1" spans="1:15">
      <c r="A99" s="59" t="s">
        <v>1380</v>
      </c>
      <c r="B99" s="65"/>
      <c r="C99" s="65" t="s">
        <v>1381</v>
      </c>
      <c r="D99" s="66" t="s">
        <v>1382</v>
      </c>
      <c r="E99" s="66">
        <v>605</v>
      </c>
      <c r="F99" s="66">
        <v>6</v>
      </c>
      <c r="G99" s="67" t="s">
        <v>1383</v>
      </c>
      <c r="H99" s="65" t="s">
        <v>1384</v>
      </c>
      <c r="I99" s="65" t="s">
        <v>1385</v>
      </c>
      <c r="J99" s="65" t="s">
        <v>1379</v>
      </c>
      <c r="K99" s="92"/>
      <c r="L99" s="92"/>
      <c r="M99" s="93"/>
      <c r="N99" s="60" t="s">
        <v>690</v>
      </c>
      <c r="O99" s="65"/>
    </row>
    <row r="100" hidden="1" spans="1:15">
      <c r="A100" s="64" t="s">
        <v>1386</v>
      </c>
      <c r="B100" s="65"/>
      <c r="C100" s="65" t="s">
        <v>1387</v>
      </c>
      <c r="D100" s="66" t="s">
        <v>1388</v>
      </c>
      <c r="E100" s="66">
        <v>2444</v>
      </c>
      <c r="F100" s="66">
        <v>5</v>
      </c>
      <c r="G100" s="67" t="s">
        <v>1389</v>
      </c>
      <c r="H100" s="65" t="s">
        <v>1390</v>
      </c>
      <c r="I100" s="65" t="s">
        <v>1391</v>
      </c>
      <c r="J100" s="65" t="s">
        <v>1392</v>
      </c>
      <c r="K100" s="92"/>
      <c r="L100" s="92"/>
      <c r="M100" s="93"/>
      <c r="N100" s="60" t="s">
        <v>1254</v>
      </c>
      <c r="O100" s="65"/>
    </row>
    <row r="101" hidden="1" spans="1:15">
      <c r="A101" s="64" t="s">
        <v>1393</v>
      </c>
      <c r="B101" s="65"/>
      <c r="C101" s="65" t="s">
        <v>1394</v>
      </c>
      <c r="D101" s="66" t="s">
        <v>1395</v>
      </c>
      <c r="E101" s="66">
        <v>2444</v>
      </c>
      <c r="F101" s="66">
        <v>6</v>
      </c>
      <c r="G101" s="67" t="s">
        <v>1396</v>
      </c>
      <c r="H101" s="65" t="s">
        <v>1397</v>
      </c>
      <c r="I101" s="65" t="s">
        <v>1398</v>
      </c>
      <c r="J101" s="65" t="s">
        <v>1392</v>
      </c>
      <c r="K101" s="92"/>
      <c r="L101" s="92"/>
      <c r="M101" s="93"/>
      <c r="N101" s="60" t="s">
        <v>1254</v>
      </c>
      <c r="O101" s="65"/>
    </row>
    <row r="102" s="51" customFormat="1" ht="15" hidden="1" customHeight="1" spans="1:15">
      <c r="A102" s="64" t="s">
        <v>1399</v>
      </c>
      <c r="B102" s="65"/>
      <c r="C102" s="59" t="s">
        <v>1400</v>
      </c>
      <c r="D102" s="68" t="s">
        <v>1401</v>
      </c>
      <c r="E102" s="61">
        <v>1206</v>
      </c>
      <c r="F102" s="61">
        <v>4</v>
      </c>
      <c r="G102" s="59" t="s">
        <v>1402</v>
      </c>
      <c r="H102" s="60" t="s">
        <v>1403</v>
      </c>
      <c r="I102" s="60" t="s">
        <v>1404</v>
      </c>
      <c r="J102" s="60" t="s">
        <v>1405</v>
      </c>
      <c r="K102" s="75"/>
      <c r="L102" s="75"/>
      <c r="M102" s="76"/>
      <c r="N102" s="60" t="s">
        <v>690</v>
      </c>
      <c r="O102" s="60"/>
    </row>
    <row r="103" s="51" customFormat="1" ht="15" hidden="1" customHeight="1" spans="1:15">
      <c r="A103" s="64" t="s">
        <v>1406</v>
      </c>
      <c r="B103" s="65"/>
      <c r="C103" s="59" t="s">
        <v>1407</v>
      </c>
      <c r="D103" s="68" t="s">
        <v>1408</v>
      </c>
      <c r="E103" s="61">
        <v>1206</v>
      </c>
      <c r="F103" s="61">
        <v>3</v>
      </c>
      <c r="G103" s="59" t="s">
        <v>1409</v>
      </c>
      <c r="H103" s="60" t="s">
        <v>1410</v>
      </c>
      <c r="I103" s="60" t="s">
        <v>1411</v>
      </c>
      <c r="J103" s="60" t="s">
        <v>1405</v>
      </c>
      <c r="K103" s="75"/>
      <c r="L103" s="75"/>
      <c r="M103" s="76"/>
      <c r="N103" s="60" t="s">
        <v>690</v>
      </c>
      <c r="O103" s="60"/>
    </row>
    <row r="104" s="51" customFormat="1" ht="15" hidden="1" customHeight="1" spans="1:15">
      <c r="A104" s="67" t="s">
        <v>1412</v>
      </c>
      <c r="B104" s="65"/>
      <c r="C104" s="59" t="s">
        <v>1413</v>
      </c>
      <c r="D104" s="66" t="s">
        <v>1414</v>
      </c>
      <c r="E104" s="66">
        <v>190</v>
      </c>
      <c r="F104" s="66">
        <v>0</v>
      </c>
      <c r="G104" s="67" t="s">
        <v>1415</v>
      </c>
      <c r="H104" s="67" t="s">
        <v>1416</v>
      </c>
      <c r="I104" s="65" t="s">
        <v>1417</v>
      </c>
      <c r="J104" s="60" t="s">
        <v>1418</v>
      </c>
      <c r="K104" s="78" t="s">
        <v>1419</v>
      </c>
      <c r="L104" s="78" t="s">
        <v>1420</v>
      </c>
      <c r="M104" s="76" t="s">
        <v>1421</v>
      </c>
      <c r="N104" s="60" t="s">
        <v>42</v>
      </c>
      <c r="O104" s="60"/>
    </row>
    <row r="105" s="51" customFormat="1" ht="15" hidden="1" customHeight="1" spans="1:15">
      <c r="A105" s="67" t="s">
        <v>1422</v>
      </c>
      <c r="B105" s="65"/>
      <c r="C105" s="59" t="s">
        <v>1423</v>
      </c>
      <c r="D105" s="66" t="s">
        <v>1424</v>
      </c>
      <c r="E105" s="66">
        <v>3251</v>
      </c>
      <c r="F105" s="66">
        <v>0</v>
      </c>
      <c r="G105" s="67" t="s">
        <v>1425</v>
      </c>
      <c r="H105" s="67" t="s">
        <v>1426</v>
      </c>
      <c r="I105" s="65" t="s">
        <v>1427</v>
      </c>
      <c r="J105" s="60" t="s">
        <v>1428</v>
      </c>
      <c r="K105" s="78"/>
      <c r="L105" s="78"/>
      <c r="M105" s="76"/>
      <c r="N105" s="60" t="s">
        <v>690</v>
      </c>
      <c r="O105" s="60"/>
    </row>
    <row r="106" hidden="1" spans="1:15">
      <c r="A106" s="64" t="s">
        <v>1429</v>
      </c>
      <c r="B106" s="65"/>
      <c r="C106" s="65" t="s">
        <v>1430</v>
      </c>
      <c r="D106" s="66" t="s">
        <v>1431</v>
      </c>
      <c r="E106" s="66">
        <v>51</v>
      </c>
      <c r="F106" s="66">
        <v>4</v>
      </c>
      <c r="G106" s="67" t="s">
        <v>1432</v>
      </c>
      <c r="H106" s="60" t="s">
        <v>1433</v>
      </c>
      <c r="I106" s="60" t="s">
        <v>1434</v>
      </c>
      <c r="J106" s="60" t="s">
        <v>926</v>
      </c>
      <c r="K106" s="92"/>
      <c r="L106" s="92"/>
      <c r="M106" s="93"/>
      <c r="N106" s="60" t="s">
        <v>42</v>
      </c>
      <c r="O106" s="65"/>
    </row>
    <row r="107" hidden="1" spans="1:15">
      <c r="A107" s="64" t="s">
        <v>1435</v>
      </c>
      <c r="B107" s="65"/>
      <c r="C107" s="65" t="s">
        <v>1436</v>
      </c>
      <c r="D107" s="66" t="s">
        <v>1437</v>
      </c>
      <c r="E107" s="66">
        <v>51</v>
      </c>
      <c r="F107" s="66">
        <v>3</v>
      </c>
      <c r="G107" s="67" t="s">
        <v>1438</v>
      </c>
      <c r="H107" s="60" t="s">
        <v>1439</v>
      </c>
      <c r="I107" s="60" t="s">
        <v>1440</v>
      </c>
      <c r="J107" s="60" t="s">
        <v>926</v>
      </c>
      <c r="K107" s="92"/>
      <c r="L107" s="92"/>
      <c r="M107" s="93"/>
      <c r="N107" s="60" t="s">
        <v>42</v>
      </c>
      <c r="O107" s="65"/>
    </row>
    <row r="108" hidden="1" spans="1:15">
      <c r="A108" s="64" t="s">
        <v>1441</v>
      </c>
      <c r="B108" s="65"/>
      <c r="C108" s="65" t="s">
        <v>1442</v>
      </c>
      <c r="D108" s="66" t="s">
        <v>1443</v>
      </c>
      <c r="E108" s="66">
        <v>5419</v>
      </c>
      <c r="F108" s="66">
        <v>5</v>
      </c>
      <c r="G108" s="67" t="s">
        <v>1444</v>
      </c>
      <c r="H108" s="60" t="s">
        <v>1445</v>
      </c>
      <c r="I108" s="60" t="s">
        <v>1446</v>
      </c>
      <c r="J108" s="60" t="s">
        <v>943</v>
      </c>
      <c r="K108" s="92"/>
      <c r="L108" s="92"/>
      <c r="M108" s="93"/>
      <c r="N108" s="60" t="s">
        <v>690</v>
      </c>
      <c r="O108" s="65"/>
    </row>
    <row r="109" hidden="1" spans="1:15">
      <c r="A109" s="64" t="s">
        <v>1447</v>
      </c>
      <c r="B109" s="65"/>
      <c r="C109" s="65" t="s">
        <v>1448</v>
      </c>
      <c r="D109" s="66" t="s">
        <v>1449</v>
      </c>
      <c r="E109" s="66">
        <v>5419</v>
      </c>
      <c r="F109" s="66">
        <v>6</v>
      </c>
      <c r="G109" s="67" t="s">
        <v>1450</v>
      </c>
      <c r="H109" s="60" t="s">
        <v>1451</v>
      </c>
      <c r="I109" s="60" t="s">
        <v>1452</v>
      </c>
      <c r="J109" s="60" t="s">
        <v>943</v>
      </c>
      <c r="K109" s="92"/>
      <c r="L109" s="92"/>
      <c r="M109" s="93"/>
      <c r="N109" s="60" t="s">
        <v>690</v>
      </c>
      <c r="O109" s="65"/>
    </row>
    <row r="110" hidden="1" spans="1:15">
      <c r="A110" s="64" t="s">
        <v>1453</v>
      </c>
      <c r="B110" s="65"/>
      <c r="C110" s="65" t="s">
        <v>1454</v>
      </c>
      <c r="D110" s="66" t="s">
        <v>1455</v>
      </c>
      <c r="E110" s="66">
        <v>5419</v>
      </c>
      <c r="F110" s="66">
        <v>7</v>
      </c>
      <c r="G110" s="67" t="s">
        <v>1456</v>
      </c>
      <c r="H110" s="60" t="s">
        <v>1457</v>
      </c>
      <c r="I110" s="60" t="s">
        <v>1458</v>
      </c>
      <c r="J110" s="60" t="s">
        <v>959</v>
      </c>
      <c r="K110" s="92"/>
      <c r="L110" s="92"/>
      <c r="M110" s="93"/>
      <c r="N110" s="60" t="s">
        <v>32</v>
      </c>
      <c r="O110" s="65"/>
    </row>
    <row r="111" s="51" customFormat="1" ht="15" hidden="1" customHeight="1" spans="1:15">
      <c r="A111" s="59" t="s">
        <v>1459</v>
      </c>
      <c r="B111" s="65"/>
      <c r="C111" s="65" t="s">
        <v>1460</v>
      </c>
      <c r="D111" s="66" t="s">
        <v>1461</v>
      </c>
      <c r="E111" s="61">
        <v>4076</v>
      </c>
      <c r="F111" s="61">
        <v>5</v>
      </c>
      <c r="G111" s="59" t="s">
        <v>776</v>
      </c>
      <c r="H111" s="60" t="s">
        <v>766</v>
      </c>
      <c r="I111" s="60" t="s">
        <v>1462</v>
      </c>
      <c r="J111" s="60" t="s">
        <v>1335</v>
      </c>
      <c r="K111" s="75"/>
      <c r="L111" s="75"/>
      <c r="M111" s="76"/>
      <c r="N111" s="60" t="s">
        <v>690</v>
      </c>
      <c r="O111" s="60"/>
    </row>
    <row r="112" s="51" customFormat="1" ht="15" hidden="1" customHeight="1" spans="1:15">
      <c r="A112" s="59" t="s">
        <v>1463</v>
      </c>
      <c r="B112" s="65"/>
      <c r="C112" s="65" t="s">
        <v>1464</v>
      </c>
      <c r="D112" s="66" t="s">
        <v>1465</v>
      </c>
      <c r="E112" s="61">
        <v>4076</v>
      </c>
      <c r="F112" s="61">
        <v>6</v>
      </c>
      <c r="G112" s="59" t="s">
        <v>776</v>
      </c>
      <c r="H112" s="60" t="s">
        <v>777</v>
      </c>
      <c r="I112" s="60" t="s">
        <v>1466</v>
      </c>
      <c r="J112" s="60" t="s">
        <v>1335</v>
      </c>
      <c r="K112" s="75"/>
      <c r="L112" s="75"/>
      <c r="M112" s="76"/>
      <c r="N112" s="60" t="s">
        <v>690</v>
      </c>
      <c r="O112" s="60"/>
    </row>
    <row r="113" s="51" customFormat="1" ht="15" hidden="1" customHeight="1" spans="1:15">
      <c r="A113" s="59" t="s">
        <v>1467</v>
      </c>
      <c r="B113" s="65"/>
      <c r="C113" s="65" t="s">
        <v>1468</v>
      </c>
      <c r="D113" s="66" t="s">
        <v>1469</v>
      </c>
      <c r="E113" s="61">
        <v>4076</v>
      </c>
      <c r="F113" s="61">
        <v>5</v>
      </c>
      <c r="G113" s="59" t="s">
        <v>776</v>
      </c>
      <c r="H113" s="60" t="s">
        <v>766</v>
      </c>
      <c r="I113" s="60" t="s">
        <v>1470</v>
      </c>
      <c r="J113" s="60" t="s">
        <v>1335</v>
      </c>
      <c r="K113" s="75"/>
      <c r="L113" s="75"/>
      <c r="M113" s="76"/>
      <c r="N113" s="60" t="s">
        <v>690</v>
      </c>
      <c r="O113" s="60"/>
    </row>
    <row r="114" s="51" customFormat="1" ht="15" hidden="1" customHeight="1" spans="1:15">
      <c r="A114" s="59" t="s">
        <v>1471</v>
      </c>
      <c r="B114" s="65"/>
      <c r="C114" s="65" t="s">
        <v>1472</v>
      </c>
      <c r="D114" s="66" t="s">
        <v>1473</v>
      </c>
      <c r="E114" s="61">
        <v>4076</v>
      </c>
      <c r="F114" s="61">
        <v>6</v>
      </c>
      <c r="G114" s="59" t="s">
        <v>776</v>
      </c>
      <c r="H114" s="60" t="s">
        <v>777</v>
      </c>
      <c r="I114" s="60" t="s">
        <v>1474</v>
      </c>
      <c r="J114" s="60" t="s">
        <v>1335</v>
      </c>
      <c r="K114" s="75"/>
      <c r="L114" s="75"/>
      <c r="M114" s="76"/>
      <c r="N114" s="60" t="s">
        <v>690</v>
      </c>
      <c r="O114" s="60"/>
    </row>
    <row r="115" s="51" customFormat="1" ht="15" hidden="1" customHeight="1" spans="1:15">
      <c r="A115" s="59" t="s">
        <v>1475</v>
      </c>
      <c r="B115" s="65"/>
      <c r="C115" s="65" t="s">
        <v>1476</v>
      </c>
      <c r="D115" s="66" t="s">
        <v>1477</v>
      </c>
      <c r="E115" s="61">
        <v>4076</v>
      </c>
      <c r="F115" s="61">
        <v>5</v>
      </c>
      <c r="G115" s="59" t="s">
        <v>776</v>
      </c>
      <c r="H115" s="60" t="s">
        <v>766</v>
      </c>
      <c r="I115" s="60" t="s">
        <v>1478</v>
      </c>
      <c r="J115" s="60" t="s">
        <v>1335</v>
      </c>
      <c r="K115" s="75"/>
      <c r="L115" s="75"/>
      <c r="M115" s="76"/>
      <c r="N115" s="60" t="s">
        <v>690</v>
      </c>
      <c r="O115" s="60"/>
    </row>
    <row r="116" s="51" customFormat="1" ht="15" hidden="1" customHeight="1" spans="1:15">
      <c r="A116" s="59" t="s">
        <v>1479</v>
      </c>
      <c r="B116" s="65"/>
      <c r="C116" s="65" t="s">
        <v>1480</v>
      </c>
      <c r="D116" s="66" t="s">
        <v>1481</v>
      </c>
      <c r="E116" s="61">
        <v>4076</v>
      </c>
      <c r="F116" s="61">
        <v>6</v>
      </c>
      <c r="G116" s="59" t="s">
        <v>776</v>
      </c>
      <c r="H116" s="60" t="s">
        <v>777</v>
      </c>
      <c r="I116" s="60" t="s">
        <v>1482</v>
      </c>
      <c r="J116" s="60" t="s">
        <v>1335</v>
      </c>
      <c r="K116" s="75"/>
      <c r="L116" s="75"/>
      <c r="M116" s="76"/>
      <c r="N116" s="60" t="s">
        <v>690</v>
      </c>
      <c r="O116" s="60"/>
    </row>
    <row r="117" s="51" customFormat="1" ht="15" hidden="1" customHeight="1" spans="1:15">
      <c r="A117" s="59" t="s">
        <v>1483</v>
      </c>
      <c r="B117" s="65"/>
      <c r="C117" s="65" t="s">
        <v>1484</v>
      </c>
      <c r="D117" s="66" t="s">
        <v>1485</v>
      </c>
      <c r="E117" s="61">
        <v>4076</v>
      </c>
      <c r="F117" s="61">
        <v>5</v>
      </c>
      <c r="G117" s="59" t="s">
        <v>776</v>
      </c>
      <c r="H117" s="60" t="s">
        <v>766</v>
      </c>
      <c r="I117" s="60" t="s">
        <v>1486</v>
      </c>
      <c r="J117" s="60" t="s">
        <v>1335</v>
      </c>
      <c r="K117" s="75"/>
      <c r="L117" s="75"/>
      <c r="M117" s="76"/>
      <c r="N117" s="60" t="s">
        <v>690</v>
      </c>
      <c r="O117" s="60"/>
    </row>
    <row r="118" s="51" customFormat="1" ht="15" hidden="1" customHeight="1" spans="1:15">
      <c r="A118" s="59" t="s">
        <v>1487</v>
      </c>
      <c r="B118" s="65"/>
      <c r="C118" s="65" t="s">
        <v>1488</v>
      </c>
      <c r="D118" s="66" t="s">
        <v>1489</v>
      </c>
      <c r="E118" s="61">
        <v>4076</v>
      </c>
      <c r="F118" s="61">
        <v>6</v>
      </c>
      <c r="G118" s="59" t="s">
        <v>776</v>
      </c>
      <c r="H118" s="60" t="s">
        <v>777</v>
      </c>
      <c r="I118" s="60" t="s">
        <v>1490</v>
      </c>
      <c r="J118" s="60" t="s">
        <v>1335</v>
      </c>
      <c r="K118" s="75"/>
      <c r="L118" s="75"/>
      <c r="M118" s="76"/>
      <c r="N118" s="60" t="s">
        <v>690</v>
      </c>
      <c r="O118" s="60"/>
    </row>
  </sheetData>
  <autoFilter xmlns:etc="http://www.wps.cn/officeDocument/2017/etCustomData" ref="A2:O118" etc:filterBottomFollowUsedRange="0">
    <filterColumn colId="1">
      <customFilters>
        <customFilter operator="equal" val="Rehlko"/>
      </customFilters>
    </filterColumn>
    <extLst/>
  </autoFilter>
  <mergeCells count="83">
    <mergeCell ref="E1:F1"/>
    <mergeCell ref="K3:K4"/>
    <mergeCell ref="K5:K6"/>
    <mergeCell ref="K7:K8"/>
    <mergeCell ref="K9:K10"/>
    <mergeCell ref="K11:K12"/>
    <mergeCell ref="K13:K16"/>
    <mergeCell ref="K17:K20"/>
    <mergeCell ref="K21:K22"/>
    <mergeCell ref="K23:K24"/>
    <mergeCell ref="K25:K26"/>
    <mergeCell ref="K27:K30"/>
    <mergeCell ref="K34:K35"/>
    <mergeCell ref="K36:K37"/>
    <mergeCell ref="K39:K40"/>
    <mergeCell ref="K44:K45"/>
    <mergeCell ref="K46:K47"/>
    <mergeCell ref="K48:K49"/>
    <mergeCell ref="K50:K51"/>
    <mergeCell ref="K52:K53"/>
    <mergeCell ref="K54:K61"/>
    <mergeCell ref="K62:K69"/>
    <mergeCell ref="K78:K79"/>
    <mergeCell ref="K80:K81"/>
    <mergeCell ref="K84:K85"/>
    <mergeCell ref="K86:K87"/>
    <mergeCell ref="K88:K89"/>
    <mergeCell ref="L3:L4"/>
    <mergeCell ref="L5:L6"/>
    <mergeCell ref="L7:L8"/>
    <mergeCell ref="L9:L10"/>
    <mergeCell ref="L11:L12"/>
    <mergeCell ref="L13:L16"/>
    <mergeCell ref="L17:L20"/>
    <mergeCell ref="L21:L22"/>
    <mergeCell ref="L23:L24"/>
    <mergeCell ref="L25:L26"/>
    <mergeCell ref="L27:L30"/>
    <mergeCell ref="L34:L35"/>
    <mergeCell ref="L36:L37"/>
    <mergeCell ref="L39:L40"/>
    <mergeCell ref="L44:L45"/>
    <mergeCell ref="L46:L47"/>
    <mergeCell ref="L48:L49"/>
    <mergeCell ref="L50:L51"/>
    <mergeCell ref="L52:L53"/>
    <mergeCell ref="L54:L61"/>
    <mergeCell ref="L62:L69"/>
    <mergeCell ref="L78:L79"/>
    <mergeCell ref="L80:L81"/>
    <mergeCell ref="L84:L85"/>
    <mergeCell ref="L86:L87"/>
    <mergeCell ref="L88:L89"/>
    <mergeCell ref="M3:M4"/>
    <mergeCell ref="M7:M8"/>
    <mergeCell ref="M9:M10"/>
    <mergeCell ref="M11:M12"/>
    <mergeCell ref="M13:M16"/>
    <mergeCell ref="M17:M20"/>
    <mergeCell ref="M21:M22"/>
    <mergeCell ref="M23:M24"/>
    <mergeCell ref="M25:M26"/>
    <mergeCell ref="M27:M30"/>
    <mergeCell ref="M34:M35"/>
    <mergeCell ref="M36:M37"/>
    <mergeCell ref="M39:M40"/>
    <mergeCell ref="M44:M45"/>
    <mergeCell ref="M46:M47"/>
    <mergeCell ref="M48:M49"/>
    <mergeCell ref="M50:M51"/>
    <mergeCell ref="M52:M53"/>
    <mergeCell ref="M54:M61"/>
    <mergeCell ref="M62:M69"/>
    <mergeCell ref="M78:M79"/>
    <mergeCell ref="M80:M81"/>
    <mergeCell ref="M84:M85"/>
    <mergeCell ref="M86:M87"/>
    <mergeCell ref="M88:M89"/>
    <mergeCell ref="O13:O14"/>
    <mergeCell ref="O17:O18"/>
    <mergeCell ref="O25:O26"/>
    <mergeCell ref="O34:O35"/>
    <mergeCell ref="O80:O81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7"/>
  <sheetViews>
    <sheetView zoomScale="85" zoomScaleNormal="85" workbookViewId="0">
      <pane ySplit="1" topLeftCell="A116" activePane="bottomLeft" state="frozen"/>
      <selection/>
      <selection pane="bottomLeft" activeCell="A136" sqref="$A136:$XFD136"/>
    </sheetView>
  </sheetViews>
  <sheetFormatPr defaultColWidth="9" defaultRowHeight="13.5"/>
  <cols>
    <col min="3" max="3" width="13" customWidth="1"/>
    <col min="4" max="4" width="11" style="30" customWidth="1"/>
    <col min="5" max="5" width="13.125" customWidth="1"/>
    <col min="6" max="6" width="10.5" style="30" customWidth="1"/>
    <col min="7" max="7" width="24.625" customWidth="1"/>
    <col min="8" max="8" width="27" customWidth="1"/>
    <col min="9" max="9" width="12.25" style="40" customWidth="1"/>
    <col min="10" max="10" width="6.5" customWidth="1"/>
    <col min="11" max="11" width="23.625" style="41" customWidth="1"/>
    <col min="12" max="12" width="23.9666666666667" style="42" customWidth="1"/>
    <col min="14" max="14" width="6.75" customWidth="1"/>
    <col min="15" max="15" width="14.5" customWidth="1"/>
    <col min="16" max="16" width="22" customWidth="1"/>
  </cols>
  <sheetData>
    <row r="1" spans="1:8">
      <c r="A1" s="33" t="s">
        <v>1491</v>
      </c>
      <c r="B1" s="33" t="s">
        <v>1492</v>
      </c>
      <c r="C1" s="43" t="s">
        <v>1493</v>
      </c>
      <c r="D1" s="32"/>
      <c r="E1" s="43" t="s">
        <v>1494</v>
      </c>
      <c r="F1" s="32"/>
      <c r="G1" s="33" t="s">
        <v>1495</v>
      </c>
      <c r="H1" s="33" t="s">
        <v>1496</v>
      </c>
    </row>
    <row r="2" spans="1:16">
      <c r="A2" s="33">
        <v>1</v>
      </c>
      <c r="B2" s="33" t="s">
        <v>1497</v>
      </c>
      <c r="C2" s="33"/>
      <c r="D2" s="32"/>
      <c r="E2" s="33" t="s">
        <v>1498</v>
      </c>
      <c r="F2" s="32">
        <v>51</v>
      </c>
      <c r="G2" s="33" t="s">
        <v>1499</v>
      </c>
      <c r="H2" s="33"/>
      <c r="J2" s="44" t="s">
        <v>1500</v>
      </c>
      <c r="K2" s="45"/>
      <c r="L2" s="46" t="s">
        <v>1501</v>
      </c>
      <c r="N2" s="43" t="s">
        <v>1502</v>
      </c>
      <c r="O2" s="43"/>
      <c r="P2" s="43"/>
    </row>
    <row r="3" spans="1:16">
      <c r="A3" s="33">
        <v>2</v>
      </c>
      <c r="B3" s="33" t="s">
        <v>1503</v>
      </c>
      <c r="C3" s="33"/>
      <c r="D3" s="32"/>
      <c r="E3" s="33" t="s">
        <v>1504</v>
      </c>
      <c r="F3" s="32">
        <v>52</v>
      </c>
      <c r="G3" s="33" t="s">
        <v>1505</v>
      </c>
      <c r="H3" s="33"/>
      <c r="J3" s="33" t="s">
        <v>1506</v>
      </c>
      <c r="K3" s="36" t="s">
        <v>1507</v>
      </c>
      <c r="L3" s="36"/>
      <c r="N3" s="33" t="s">
        <v>1506</v>
      </c>
      <c r="O3" s="33" t="s">
        <v>1508</v>
      </c>
      <c r="P3" s="33" t="s">
        <v>1509</v>
      </c>
    </row>
    <row r="4" spans="1:16">
      <c r="A4" s="33">
        <v>3</v>
      </c>
      <c r="B4" s="33" t="s">
        <v>1510</v>
      </c>
      <c r="C4" s="33"/>
      <c r="D4" s="32"/>
      <c r="E4" s="33" t="s">
        <v>1511</v>
      </c>
      <c r="F4" s="32">
        <v>57</v>
      </c>
      <c r="G4" s="33"/>
      <c r="H4" s="33"/>
      <c r="J4" s="33">
        <v>1</v>
      </c>
      <c r="K4" s="36" t="s">
        <v>1512</v>
      </c>
      <c r="L4" s="36"/>
      <c r="N4" s="33">
        <v>1</v>
      </c>
      <c r="O4" s="33" t="s">
        <v>1513</v>
      </c>
      <c r="P4" s="33" t="s">
        <v>1514</v>
      </c>
    </row>
    <row r="5" spans="1:16">
      <c r="A5" s="33">
        <v>4</v>
      </c>
      <c r="B5" s="33" t="s">
        <v>1515</v>
      </c>
      <c r="C5" s="33" t="s">
        <v>1516</v>
      </c>
      <c r="D5" s="32">
        <v>41</v>
      </c>
      <c r="E5" s="33" t="s">
        <v>1516</v>
      </c>
      <c r="F5" s="32">
        <v>64</v>
      </c>
      <c r="G5" s="33"/>
      <c r="H5" s="33"/>
      <c r="J5" s="33">
        <v>2</v>
      </c>
      <c r="K5" s="36" t="s">
        <v>1514</v>
      </c>
      <c r="L5" s="36" t="s">
        <v>1513</v>
      </c>
      <c r="N5" s="33">
        <v>2</v>
      </c>
      <c r="O5" s="33" t="s">
        <v>1517</v>
      </c>
      <c r="P5" s="33" t="s">
        <v>1518</v>
      </c>
    </row>
    <row r="6" spans="1:16">
      <c r="A6" s="33">
        <v>5</v>
      </c>
      <c r="B6" s="33" t="s">
        <v>1519</v>
      </c>
      <c r="C6" s="33"/>
      <c r="D6" s="32">
        <v>48</v>
      </c>
      <c r="E6" s="33"/>
      <c r="F6" s="32">
        <v>75</v>
      </c>
      <c r="G6" s="33"/>
      <c r="H6" s="33"/>
      <c r="J6" s="33">
        <v>3</v>
      </c>
      <c r="K6" s="36" t="s">
        <v>1518</v>
      </c>
      <c r="L6" s="36" t="s">
        <v>1517</v>
      </c>
      <c r="N6" s="33">
        <v>3</v>
      </c>
      <c r="O6" s="33" t="s">
        <v>1520</v>
      </c>
      <c r="P6" s="33" t="s">
        <v>1521</v>
      </c>
    </row>
    <row r="7" spans="1:16">
      <c r="A7" s="33">
        <v>6</v>
      </c>
      <c r="B7" s="33" t="s">
        <v>1522</v>
      </c>
      <c r="C7" s="33" t="s">
        <v>1523</v>
      </c>
      <c r="D7" s="32">
        <v>5</v>
      </c>
      <c r="E7" s="33" t="s">
        <v>1524</v>
      </c>
      <c r="F7" s="32">
        <v>8</v>
      </c>
      <c r="G7" s="33"/>
      <c r="H7" s="33"/>
      <c r="J7" s="33">
        <v>4</v>
      </c>
      <c r="K7" s="36" t="s">
        <v>1521</v>
      </c>
      <c r="L7" s="36" t="s">
        <v>1520</v>
      </c>
      <c r="N7" s="33">
        <v>4</v>
      </c>
      <c r="O7" s="33" t="s">
        <v>1525</v>
      </c>
      <c r="P7" s="33" t="s">
        <v>1526</v>
      </c>
    </row>
    <row r="8" spans="1:16">
      <c r="A8" s="33">
        <v>7</v>
      </c>
      <c r="B8" s="33" t="s">
        <v>1527</v>
      </c>
      <c r="C8" s="33" t="s">
        <v>1528</v>
      </c>
      <c r="D8" s="32">
        <v>2</v>
      </c>
      <c r="E8" s="33" t="s">
        <v>1528</v>
      </c>
      <c r="F8" s="32">
        <v>2</v>
      </c>
      <c r="G8" s="33"/>
      <c r="H8" s="33"/>
      <c r="J8" s="33">
        <v>5</v>
      </c>
      <c r="K8" s="36" t="s">
        <v>1529</v>
      </c>
      <c r="L8" s="33" t="s">
        <v>1530</v>
      </c>
      <c r="N8" s="33">
        <v>5</v>
      </c>
      <c r="O8" s="33" t="s">
        <v>1531</v>
      </c>
      <c r="P8" s="33" t="s">
        <v>1532</v>
      </c>
    </row>
    <row r="9" spans="1:16">
      <c r="A9" s="33">
        <v>8</v>
      </c>
      <c r="B9" s="33" t="s">
        <v>1533</v>
      </c>
      <c r="C9" s="33" t="s">
        <v>1534</v>
      </c>
      <c r="D9" s="32">
        <v>3</v>
      </c>
      <c r="E9" s="33" t="s">
        <v>1534</v>
      </c>
      <c r="F9" s="32">
        <v>4</v>
      </c>
      <c r="G9" s="33"/>
      <c r="H9" s="33"/>
      <c r="J9" s="33">
        <v>6</v>
      </c>
      <c r="K9" s="36" t="s">
        <v>1535</v>
      </c>
      <c r="L9" s="33" t="s">
        <v>1536</v>
      </c>
      <c r="N9" s="33">
        <v>6</v>
      </c>
      <c r="O9" s="33" t="s">
        <v>1537</v>
      </c>
      <c r="P9" s="33" t="s">
        <v>1538</v>
      </c>
    </row>
    <row r="10" spans="1:16">
      <c r="A10" s="33">
        <v>9</v>
      </c>
      <c r="B10" s="33" t="s">
        <v>1539</v>
      </c>
      <c r="C10" s="33" t="s">
        <v>1540</v>
      </c>
      <c r="D10" s="32">
        <v>4</v>
      </c>
      <c r="E10" s="33" t="s">
        <v>1540</v>
      </c>
      <c r="F10" s="32">
        <v>6</v>
      </c>
      <c r="G10" s="33"/>
      <c r="H10" s="33"/>
      <c r="J10" s="33">
        <v>7</v>
      </c>
      <c r="K10" s="36" t="s">
        <v>1541</v>
      </c>
      <c r="L10" s="33" t="s">
        <v>1542</v>
      </c>
      <c r="N10" s="33">
        <v>7</v>
      </c>
      <c r="O10" s="33" t="s">
        <v>1543</v>
      </c>
      <c r="P10" s="33" t="s">
        <v>1544</v>
      </c>
    </row>
    <row r="11" spans="1:16">
      <c r="A11" s="33">
        <v>10</v>
      </c>
      <c r="B11" s="33" t="s">
        <v>1545</v>
      </c>
      <c r="C11" s="33" t="s">
        <v>1546</v>
      </c>
      <c r="D11" s="32">
        <v>60</v>
      </c>
      <c r="E11" s="33" t="s">
        <v>1547</v>
      </c>
      <c r="F11" s="32">
        <v>94</v>
      </c>
      <c r="G11" s="33" t="s">
        <v>1548</v>
      </c>
      <c r="H11" s="33" t="s">
        <v>1549</v>
      </c>
      <c r="J11" s="33">
        <v>8</v>
      </c>
      <c r="K11" s="36" t="s">
        <v>1550</v>
      </c>
      <c r="L11" s="33" t="s">
        <v>1551</v>
      </c>
      <c r="N11" s="33">
        <v>8</v>
      </c>
      <c r="O11" s="33" t="s">
        <v>1552</v>
      </c>
      <c r="P11" s="33" t="s">
        <v>1553</v>
      </c>
    </row>
    <row r="12" spans="1:16">
      <c r="A12" s="33">
        <v>11</v>
      </c>
      <c r="B12" s="33" t="s">
        <v>1554</v>
      </c>
      <c r="C12" s="33" t="s">
        <v>1555</v>
      </c>
      <c r="D12" s="32">
        <v>52</v>
      </c>
      <c r="E12" s="33" t="s">
        <v>1555</v>
      </c>
      <c r="F12" s="32">
        <v>81</v>
      </c>
      <c r="G12" s="33" t="s">
        <v>1556</v>
      </c>
      <c r="H12" s="33" t="s">
        <v>1557</v>
      </c>
      <c r="J12" s="33">
        <v>9</v>
      </c>
      <c r="K12" s="36" t="s">
        <v>1558</v>
      </c>
      <c r="L12" s="36"/>
      <c r="N12" s="33">
        <v>9</v>
      </c>
      <c r="O12" s="33" t="s">
        <v>1559</v>
      </c>
      <c r="P12" s="33" t="s">
        <v>1560</v>
      </c>
    </row>
    <row r="13" spans="1:16">
      <c r="A13" s="33">
        <v>12</v>
      </c>
      <c r="B13" s="33" t="s">
        <v>1561</v>
      </c>
      <c r="C13" s="33" t="s">
        <v>1562</v>
      </c>
      <c r="D13" s="32">
        <v>53</v>
      </c>
      <c r="E13" s="33" t="s">
        <v>1562</v>
      </c>
      <c r="F13" s="32">
        <v>82</v>
      </c>
      <c r="G13" s="33" t="s">
        <v>1563</v>
      </c>
      <c r="H13" s="33"/>
      <c r="J13" s="33">
        <v>10</v>
      </c>
      <c r="K13" s="36" t="s">
        <v>1564</v>
      </c>
      <c r="L13" s="33" t="s">
        <v>1565</v>
      </c>
      <c r="N13" s="33">
        <v>10</v>
      </c>
      <c r="O13" s="33" t="s">
        <v>1530</v>
      </c>
      <c r="P13" s="33" t="s">
        <v>1529</v>
      </c>
    </row>
    <row r="14" spans="1:16">
      <c r="A14" s="33">
        <v>13</v>
      </c>
      <c r="B14" s="33" t="s">
        <v>1566</v>
      </c>
      <c r="C14" s="33" t="s">
        <v>1567</v>
      </c>
      <c r="D14" s="32">
        <v>54</v>
      </c>
      <c r="E14" s="33" t="s">
        <v>1567</v>
      </c>
      <c r="F14" s="32">
        <v>83</v>
      </c>
      <c r="G14" s="33" t="s">
        <v>1568</v>
      </c>
      <c r="H14" s="33"/>
      <c r="J14" s="33">
        <v>11</v>
      </c>
      <c r="K14" s="36" t="s">
        <v>1569</v>
      </c>
      <c r="L14" s="33" t="s">
        <v>1570</v>
      </c>
      <c r="N14" s="33">
        <v>11</v>
      </c>
      <c r="O14" s="33" t="s">
        <v>1536</v>
      </c>
      <c r="P14" s="33" t="s">
        <v>1535</v>
      </c>
    </row>
    <row r="15" spans="1:16">
      <c r="A15" s="33">
        <v>14</v>
      </c>
      <c r="B15" s="33" t="s">
        <v>1571</v>
      </c>
      <c r="C15" s="33" t="s">
        <v>1572</v>
      </c>
      <c r="D15" s="32">
        <v>61</v>
      </c>
      <c r="E15" s="33" t="s">
        <v>1572</v>
      </c>
      <c r="F15" s="32">
        <v>95</v>
      </c>
      <c r="G15" s="33" t="s">
        <v>1573</v>
      </c>
      <c r="H15" s="33" t="s">
        <v>1574</v>
      </c>
      <c r="J15" s="33">
        <v>12</v>
      </c>
      <c r="K15" s="36" t="s">
        <v>1575</v>
      </c>
      <c r="L15" s="33" t="s">
        <v>1576</v>
      </c>
      <c r="N15" s="33">
        <v>12</v>
      </c>
      <c r="O15" s="33" t="s">
        <v>1577</v>
      </c>
      <c r="P15" s="33" t="s">
        <v>1578</v>
      </c>
    </row>
    <row r="16" spans="1:16">
      <c r="A16" s="33">
        <v>15</v>
      </c>
      <c r="B16" s="33" t="s">
        <v>1579</v>
      </c>
      <c r="C16" s="33" t="s">
        <v>1580</v>
      </c>
      <c r="D16" s="32">
        <v>63</v>
      </c>
      <c r="E16" s="33" t="s">
        <v>1581</v>
      </c>
      <c r="F16" s="32">
        <v>99</v>
      </c>
      <c r="G16" s="33" t="s">
        <v>1582</v>
      </c>
      <c r="H16" s="33"/>
      <c r="J16" s="33">
        <v>13</v>
      </c>
      <c r="K16" s="36" t="s">
        <v>1583</v>
      </c>
      <c r="L16" s="33" t="s">
        <v>1584</v>
      </c>
      <c r="N16" s="33">
        <v>13</v>
      </c>
      <c r="O16" s="33" t="s">
        <v>1585</v>
      </c>
      <c r="P16" s="33" t="s">
        <v>1586</v>
      </c>
    </row>
    <row r="17" spans="1:16">
      <c r="A17" s="33">
        <v>16</v>
      </c>
      <c r="B17" s="33" t="s">
        <v>1587</v>
      </c>
      <c r="C17" s="33" t="s">
        <v>1588</v>
      </c>
      <c r="D17" s="32">
        <v>64</v>
      </c>
      <c r="E17" s="33" t="s">
        <v>1588</v>
      </c>
      <c r="F17" s="32">
        <v>100</v>
      </c>
      <c r="G17" s="33" t="s">
        <v>1589</v>
      </c>
      <c r="H17" s="33"/>
      <c r="J17" s="33">
        <v>14</v>
      </c>
      <c r="K17" s="36" t="s">
        <v>1590</v>
      </c>
      <c r="L17" s="33" t="s">
        <v>1591</v>
      </c>
      <c r="N17" s="33">
        <v>14</v>
      </c>
      <c r="O17" s="33" t="s">
        <v>1542</v>
      </c>
      <c r="P17" s="33" t="s">
        <v>1541</v>
      </c>
    </row>
    <row r="18" spans="1:16">
      <c r="A18" s="33">
        <v>17</v>
      </c>
      <c r="B18" s="33" t="s">
        <v>1592</v>
      </c>
      <c r="C18" s="33" t="s">
        <v>1593</v>
      </c>
      <c r="D18" s="32">
        <v>49</v>
      </c>
      <c r="E18" s="33" t="s">
        <v>1593</v>
      </c>
      <c r="F18" s="32">
        <v>76</v>
      </c>
      <c r="G18" s="33"/>
      <c r="H18" s="33"/>
      <c r="J18" s="33">
        <v>15</v>
      </c>
      <c r="K18" s="36" t="s">
        <v>1526</v>
      </c>
      <c r="L18" s="33" t="s">
        <v>1525</v>
      </c>
      <c r="N18" s="33">
        <v>15</v>
      </c>
      <c r="O18" s="33" t="s">
        <v>1570</v>
      </c>
      <c r="P18" s="33" t="s">
        <v>1569</v>
      </c>
    </row>
    <row r="19" spans="1:16">
      <c r="A19" s="33">
        <v>18</v>
      </c>
      <c r="B19" s="33" t="s">
        <v>1594</v>
      </c>
      <c r="C19" s="33" t="s">
        <v>1595</v>
      </c>
      <c r="D19" s="32">
        <v>50</v>
      </c>
      <c r="E19" s="33" t="s">
        <v>1595</v>
      </c>
      <c r="F19" s="32">
        <v>77</v>
      </c>
      <c r="G19" s="33"/>
      <c r="H19" s="33"/>
      <c r="J19" s="33">
        <v>16</v>
      </c>
      <c r="K19" s="36" t="s">
        <v>1532</v>
      </c>
      <c r="L19" s="33" t="s">
        <v>1531</v>
      </c>
      <c r="N19" s="33">
        <v>16</v>
      </c>
      <c r="O19" s="33" t="s">
        <v>1591</v>
      </c>
      <c r="P19" s="33" t="s">
        <v>1590</v>
      </c>
    </row>
    <row r="20" spans="1:16">
      <c r="A20" s="33">
        <v>19</v>
      </c>
      <c r="B20" s="33" t="s">
        <v>1596</v>
      </c>
      <c r="C20" s="33" t="s">
        <v>1597</v>
      </c>
      <c r="D20" s="32">
        <v>51</v>
      </c>
      <c r="E20" s="33" t="s">
        <v>1598</v>
      </c>
      <c r="F20" s="32">
        <v>79</v>
      </c>
      <c r="G20" s="33" t="s">
        <v>1599</v>
      </c>
      <c r="H20" s="33"/>
      <c r="J20" s="33">
        <v>17</v>
      </c>
      <c r="K20" s="36" t="s">
        <v>1538</v>
      </c>
      <c r="L20" s="33" t="s">
        <v>1537</v>
      </c>
      <c r="N20" s="33">
        <v>17</v>
      </c>
      <c r="O20" s="33" t="s">
        <v>1600</v>
      </c>
      <c r="P20" s="33" t="s">
        <v>1601</v>
      </c>
    </row>
    <row r="21" spans="1:16">
      <c r="A21" s="33">
        <v>20</v>
      </c>
      <c r="B21" s="33" t="s">
        <v>1602</v>
      </c>
      <c r="C21" s="33"/>
      <c r="D21" s="32"/>
      <c r="E21" s="33" t="s">
        <v>1511</v>
      </c>
      <c r="F21" s="32">
        <v>80</v>
      </c>
      <c r="G21" s="33" t="s">
        <v>1603</v>
      </c>
      <c r="H21" s="33"/>
      <c r="J21" s="33">
        <v>18</v>
      </c>
      <c r="K21" s="36" t="s">
        <v>1604</v>
      </c>
      <c r="L21" s="33" t="s">
        <v>1605</v>
      </c>
      <c r="N21" s="33">
        <v>18</v>
      </c>
      <c r="O21" s="33" t="s">
        <v>1565</v>
      </c>
      <c r="P21" s="33" t="s">
        <v>1564</v>
      </c>
    </row>
    <row r="22" spans="1:16">
      <c r="A22" s="33">
        <v>21</v>
      </c>
      <c r="B22" s="33" t="s">
        <v>1606</v>
      </c>
      <c r="C22" s="33"/>
      <c r="D22" s="32"/>
      <c r="E22" s="33"/>
      <c r="F22" s="32"/>
      <c r="G22" s="33"/>
      <c r="H22" s="33"/>
      <c r="J22" s="33">
        <v>19</v>
      </c>
      <c r="K22" s="36" t="s">
        <v>1607</v>
      </c>
      <c r="L22" s="33" t="s">
        <v>1608</v>
      </c>
      <c r="N22" s="33">
        <v>19</v>
      </c>
      <c r="O22" s="33" t="s">
        <v>1609</v>
      </c>
      <c r="P22" s="33" t="s">
        <v>1610</v>
      </c>
    </row>
    <row r="23" spans="1:16">
      <c r="A23" s="33">
        <v>22</v>
      </c>
      <c r="B23" s="33" t="s">
        <v>1611</v>
      </c>
      <c r="C23" s="33"/>
      <c r="D23" s="32"/>
      <c r="E23" s="33"/>
      <c r="F23" s="32"/>
      <c r="G23" s="33"/>
      <c r="H23" s="33"/>
      <c r="J23" s="33">
        <v>20</v>
      </c>
      <c r="K23" s="36" t="s">
        <v>1612</v>
      </c>
      <c r="L23" s="33" t="s">
        <v>1613</v>
      </c>
      <c r="N23" s="33">
        <v>20</v>
      </c>
      <c r="O23" s="33" t="s">
        <v>1614</v>
      </c>
      <c r="P23" s="33" t="s">
        <v>1615</v>
      </c>
    </row>
    <row r="24" spans="1:16">
      <c r="A24" s="33">
        <v>23</v>
      </c>
      <c r="B24" s="33" t="s">
        <v>1616</v>
      </c>
      <c r="C24" s="33" t="s">
        <v>1617</v>
      </c>
      <c r="D24" s="32">
        <v>62</v>
      </c>
      <c r="E24" s="33" t="s">
        <v>1617</v>
      </c>
      <c r="F24" s="32">
        <v>96</v>
      </c>
      <c r="G24" s="33" t="s">
        <v>1618</v>
      </c>
      <c r="H24" s="33"/>
      <c r="J24" s="33">
        <v>21</v>
      </c>
      <c r="K24" s="36" t="s">
        <v>1619</v>
      </c>
      <c r="L24" s="33" t="s">
        <v>1620</v>
      </c>
      <c r="N24" s="33">
        <v>21</v>
      </c>
      <c r="O24" s="33" t="s">
        <v>1621</v>
      </c>
      <c r="P24" s="33" t="s">
        <v>1622</v>
      </c>
    </row>
    <row r="25" spans="1:16">
      <c r="A25" s="33">
        <v>24</v>
      </c>
      <c r="B25" s="33" t="s">
        <v>1623</v>
      </c>
      <c r="C25" s="33" t="s">
        <v>1624</v>
      </c>
      <c r="D25" s="32">
        <v>20</v>
      </c>
      <c r="E25" s="33" t="s">
        <v>1625</v>
      </c>
      <c r="F25" s="32">
        <v>29</v>
      </c>
      <c r="G25" s="33" t="s">
        <v>1626</v>
      </c>
      <c r="H25" s="33"/>
      <c r="J25" s="33">
        <v>22</v>
      </c>
      <c r="K25" s="36" t="s">
        <v>1627</v>
      </c>
      <c r="L25" s="33" t="s">
        <v>1628</v>
      </c>
      <c r="N25" s="33">
        <v>22</v>
      </c>
      <c r="O25" s="33" t="s">
        <v>1551</v>
      </c>
      <c r="P25" s="33" t="s">
        <v>1550</v>
      </c>
    </row>
    <row r="26" spans="1:16">
      <c r="A26" s="33">
        <v>25</v>
      </c>
      <c r="B26" s="33" t="s">
        <v>1629</v>
      </c>
      <c r="C26" s="33" t="s">
        <v>1630</v>
      </c>
      <c r="D26" s="32">
        <v>22</v>
      </c>
      <c r="E26" s="33" t="s">
        <v>1630</v>
      </c>
      <c r="F26" s="32">
        <v>31</v>
      </c>
      <c r="G26" s="33" t="s">
        <v>1631</v>
      </c>
      <c r="H26" s="33"/>
      <c r="J26" s="33">
        <v>23</v>
      </c>
      <c r="K26" s="36" t="s">
        <v>1632</v>
      </c>
      <c r="L26" s="33" t="s">
        <v>1633</v>
      </c>
      <c r="N26" s="33">
        <v>23</v>
      </c>
      <c r="O26" s="33" t="s">
        <v>1634</v>
      </c>
      <c r="P26" s="33" t="s">
        <v>1635</v>
      </c>
    </row>
    <row r="27" spans="1:16">
      <c r="A27" s="33">
        <v>26</v>
      </c>
      <c r="B27" s="33" t="s">
        <v>1636</v>
      </c>
      <c r="C27" s="33" t="s">
        <v>1637</v>
      </c>
      <c r="D27" s="32">
        <v>24</v>
      </c>
      <c r="E27" s="33" t="s">
        <v>1637</v>
      </c>
      <c r="F27" s="32">
        <v>35</v>
      </c>
      <c r="G27" s="33" t="s">
        <v>1638</v>
      </c>
      <c r="H27" s="33"/>
      <c r="J27" s="33">
        <v>24</v>
      </c>
      <c r="K27" s="36" t="s">
        <v>1639</v>
      </c>
      <c r="L27" s="33" t="s">
        <v>1640</v>
      </c>
      <c r="N27" s="33">
        <v>24</v>
      </c>
      <c r="O27" s="33" t="s">
        <v>1641</v>
      </c>
      <c r="P27" s="33" t="s">
        <v>1642</v>
      </c>
    </row>
    <row r="28" spans="1:16">
      <c r="A28" s="33">
        <v>27</v>
      </c>
      <c r="B28" s="33" t="s">
        <v>1643</v>
      </c>
      <c r="C28" s="33" t="s">
        <v>1644</v>
      </c>
      <c r="D28" s="32">
        <v>25</v>
      </c>
      <c r="E28" s="33" t="s">
        <v>1644</v>
      </c>
      <c r="F28" s="32">
        <v>36</v>
      </c>
      <c r="G28" s="33"/>
      <c r="H28" s="33"/>
      <c r="J28" s="33">
        <v>25</v>
      </c>
      <c r="K28" s="36" t="s">
        <v>1645</v>
      </c>
      <c r="L28" s="33" t="s">
        <v>1646</v>
      </c>
      <c r="N28" s="33">
        <v>25</v>
      </c>
      <c r="O28" s="33" t="s">
        <v>1647</v>
      </c>
      <c r="P28" s="33"/>
    </row>
    <row r="29" spans="1:16">
      <c r="A29" s="33">
        <v>28</v>
      </c>
      <c r="B29" s="33" t="s">
        <v>1648</v>
      </c>
      <c r="C29" s="33" t="s">
        <v>1649</v>
      </c>
      <c r="D29" s="32">
        <v>26</v>
      </c>
      <c r="E29" s="33" t="s">
        <v>1649</v>
      </c>
      <c r="F29" s="32">
        <v>37</v>
      </c>
      <c r="G29" s="33" t="s">
        <v>1650</v>
      </c>
      <c r="H29" s="33"/>
      <c r="J29" s="33">
        <v>26</v>
      </c>
      <c r="K29" s="36" t="s">
        <v>1558</v>
      </c>
      <c r="L29" s="36"/>
      <c r="N29" s="33">
        <v>26</v>
      </c>
      <c r="O29" s="33" t="s">
        <v>1651</v>
      </c>
      <c r="P29" s="33"/>
    </row>
    <row r="30" spans="1:16">
      <c r="A30" s="33">
        <v>29</v>
      </c>
      <c r="B30" s="33" t="s">
        <v>1652</v>
      </c>
      <c r="C30" s="33" t="s">
        <v>1653</v>
      </c>
      <c r="D30" s="32">
        <v>27</v>
      </c>
      <c r="E30" s="33" t="s">
        <v>1653</v>
      </c>
      <c r="F30" s="32">
        <v>38</v>
      </c>
      <c r="G30" s="33" t="s">
        <v>1654</v>
      </c>
      <c r="H30" s="33"/>
      <c r="J30" s="33">
        <v>27</v>
      </c>
      <c r="K30" s="36" t="s">
        <v>1558</v>
      </c>
      <c r="L30" s="36"/>
      <c r="N30" s="33">
        <v>27</v>
      </c>
      <c r="O30" s="33" t="s">
        <v>1655</v>
      </c>
      <c r="P30" s="33"/>
    </row>
    <row r="31" spans="1:16">
      <c r="A31" s="33">
        <v>30</v>
      </c>
      <c r="B31" s="33" t="s">
        <v>1656</v>
      </c>
      <c r="C31" s="33" t="s">
        <v>1657</v>
      </c>
      <c r="D31" s="32">
        <v>30</v>
      </c>
      <c r="E31" s="33" t="s">
        <v>1657</v>
      </c>
      <c r="F31" s="32">
        <v>42</v>
      </c>
      <c r="G31" s="33" t="s">
        <v>1658</v>
      </c>
      <c r="H31" s="33"/>
      <c r="J31" s="33">
        <v>28</v>
      </c>
      <c r="K31" s="36" t="s">
        <v>1659</v>
      </c>
      <c r="L31" s="33" t="s">
        <v>1660</v>
      </c>
      <c r="N31" s="33">
        <v>28</v>
      </c>
      <c r="O31" s="33" t="s">
        <v>1661</v>
      </c>
      <c r="P31" s="33"/>
    </row>
    <row r="32" spans="1:16">
      <c r="A32" s="33">
        <v>31</v>
      </c>
      <c r="B32" s="33" t="s">
        <v>1662</v>
      </c>
      <c r="C32" s="33"/>
      <c r="D32" s="32"/>
      <c r="E32" s="33" t="s">
        <v>1663</v>
      </c>
      <c r="F32" s="32">
        <v>44</v>
      </c>
      <c r="G32" s="33"/>
      <c r="H32" s="33"/>
      <c r="J32" s="33">
        <v>29</v>
      </c>
      <c r="K32" s="36" t="s">
        <v>1664</v>
      </c>
      <c r="L32" s="33" t="s">
        <v>1665</v>
      </c>
      <c r="N32" s="33">
        <v>29</v>
      </c>
      <c r="O32" s="33" t="s">
        <v>1666</v>
      </c>
      <c r="P32" s="33"/>
    </row>
    <row r="33" spans="1:16">
      <c r="A33" s="33">
        <v>32</v>
      </c>
      <c r="B33" s="33" t="s">
        <v>1667</v>
      </c>
      <c r="C33" s="33"/>
      <c r="D33" s="32"/>
      <c r="E33" s="33" t="s">
        <v>1668</v>
      </c>
      <c r="F33" s="32">
        <v>43</v>
      </c>
      <c r="G33" s="33"/>
      <c r="H33" s="33"/>
      <c r="J33" s="33">
        <v>30</v>
      </c>
      <c r="K33" s="47" t="s">
        <v>1669</v>
      </c>
      <c r="L33" s="36"/>
      <c r="N33" s="33">
        <v>30</v>
      </c>
      <c r="O33" s="33" t="s">
        <v>1670</v>
      </c>
      <c r="P33" s="33"/>
    </row>
    <row r="34" spans="1:16">
      <c r="A34" s="33">
        <v>33</v>
      </c>
      <c r="B34" s="33" t="s">
        <v>1671</v>
      </c>
      <c r="C34" s="33"/>
      <c r="D34" s="32"/>
      <c r="E34" s="33" t="s">
        <v>1672</v>
      </c>
      <c r="F34" s="32">
        <v>45</v>
      </c>
      <c r="G34" s="33" t="s">
        <v>1673</v>
      </c>
      <c r="H34" s="33"/>
      <c r="J34" s="33">
        <v>31</v>
      </c>
      <c r="K34" s="47" t="s">
        <v>1674</v>
      </c>
      <c r="L34" s="36"/>
      <c r="N34" s="33">
        <v>31</v>
      </c>
      <c r="O34" s="33" t="s">
        <v>1675</v>
      </c>
      <c r="P34" s="33"/>
    </row>
    <row r="35" spans="1:16">
      <c r="A35" s="33">
        <v>34</v>
      </c>
      <c r="B35" s="33" t="s">
        <v>1676</v>
      </c>
      <c r="C35" s="33" t="s">
        <v>1677</v>
      </c>
      <c r="D35" s="32">
        <v>19</v>
      </c>
      <c r="E35" s="33" t="s">
        <v>1677</v>
      </c>
      <c r="F35" s="32">
        <v>28</v>
      </c>
      <c r="G35" s="33"/>
      <c r="H35" s="33"/>
      <c r="J35" s="33">
        <v>32</v>
      </c>
      <c r="K35" s="47" t="s">
        <v>1678</v>
      </c>
      <c r="L35" s="36"/>
      <c r="N35" s="33">
        <v>32</v>
      </c>
      <c r="O35" s="33" t="s">
        <v>1679</v>
      </c>
      <c r="P35" s="33"/>
    </row>
    <row r="36" spans="1:16">
      <c r="A36" s="33">
        <v>35</v>
      </c>
      <c r="B36" s="33" t="s">
        <v>1680</v>
      </c>
      <c r="C36" s="33" t="s">
        <v>1681</v>
      </c>
      <c r="D36" s="32">
        <v>21</v>
      </c>
      <c r="E36" s="33" t="s">
        <v>1681</v>
      </c>
      <c r="F36" s="32">
        <v>30</v>
      </c>
      <c r="G36" s="33" t="s">
        <v>1682</v>
      </c>
      <c r="H36" s="33"/>
      <c r="J36" s="33">
        <v>33</v>
      </c>
      <c r="K36" s="47" t="s">
        <v>1683</v>
      </c>
      <c r="L36" s="36"/>
      <c r="N36" s="33">
        <v>33</v>
      </c>
      <c r="O36" s="33" t="s">
        <v>1576</v>
      </c>
      <c r="P36" s="33" t="s">
        <v>1575</v>
      </c>
    </row>
    <row r="37" spans="1:16">
      <c r="A37" s="33">
        <v>36</v>
      </c>
      <c r="B37" s="33" t="s">
        <v>1684</v>
      </c>
      <c r="C37" s="33"/>
      <c r="D37" s="32"/>
      <c r="E37" s="33" t="s">
        <v>1511</v>
      </c>
      <c r="F37" s="32">
        <v>10</v>
      </c>
      <c r="G37" s="33"/>
      <c r="H37" s="33"/>
      <c r="J37" s="33">
        <v>34</v>
      </c>
      <c r="K37" s="36" t="s">
        <v>1685</v>
      </c>
      <c r="L37" s="33" t="s">
        <v>1686</v>
      </c>
      <c r="N37" s="33">
        <v>34</v>
      </c>
      <c r="O37" s="33" t="s">
        <v>1584</v>
      </c>
      <c r="P37" s="33" t="s">
        <v>1583</v>
      </c>
    </row>
    <row r="38" spans="1:16">
      <c r="A38" s="33">
        <v>37</v>
      </c>
      <c r="B38" s="33" t="s">
        <v>1687</v>
      </c>
      <c r="C38" s="33"/>
      <c r="D38" s="32"/>
      <c r="E38" s="33" t="s">
        <v>1511</v>
      </c>
      <c r="F38" s="32">
        <v>5</v>
      </c>
      <c r="G38" s="33"/>
      <c r="H38" s="33"/>
      <c r="J38" s="33">
        <v>35</v>
      </c>
      <c r="K38" s="36" t="s">
        <v>1688</v>
      </c>
      <c r="L38" s="33" t="s">
        <v>1689</v>
      </c>
      <c r="N38" s="33">
        <v>35</v>
      </c>
      <c r="O38" s="33" t="s">
        <v>1605</v>
      </c>
      <c r="P38" s="33" t="s">
        <v>1604</v>
      </c>
    </row>
    <row r="39" spans="1:16">
      <c r="A39" s="33">
        <v>38</v>
      </c>
      <c r="B39" s="33" t="s">
        <v>1690</v>
      </c>
      <c r="C39" s="33"/>
      <c r="D39" s="32"/>
      <c r="E39" s="33" t="s">
        <v>1511</v>
      </c>
      <c r="F39" s="32">
        <v>7</v>
      </c>
      <c r="G39" s="33"/>
      <c r="H39" s="33"/>
      <c r="J39" s="33">
        <v>36</v>
      </c>
      <c r="K39" s="36" t="s">
        <v>1691</v>
      </c>
      <c r="L39" s="33" t="s">
        <v>1692</v>
      </c>
      <c r="N39" s="33">
        <v>36</v>
      </c>
      <c r="O39" s="33" t="s">
        <v>1693</v>
      </c>
      <c r="P39" s="36" t="s">
        <v>1607</v>
      </c>
    </row>
    <row r="40" spans="1:16">
      <c r="A40" s="33">
        <v>39</v>
      </c>
      <c r="B40" s="33" t="s">
        <v>1694</v>
      </c>
      <c r="C40" s="33"/>
      <c r="D40" s="32"/>
      <c r="E40" s="33" t="s">
        <v>1511</v>
      </c>
      <c r="F40" s="32">
        <v>98</v>
      </c>
      <c r="G40" s="33"/>
      <c r="H40" s="33"/>
      <c r="J40" s="33">
        <v>37</v>
      </c>
      <c r="K40" s="36" t="s">
        <v>1615</v>
      </c>
      <c r="L40" s="33" t="s">
        <v>1614</v>
      </c>
      <c r="N40" s="33">
        <v>37</v>
      </c>
      <c r="O40" s="33" t="s">
        <v>1692</v>
      </c>
      <c r="P40" s="33" t="s">
        <v>1691</v>
      </c>
    </row>
    <row r="41" spans="1:16">
      <c r="A41" s="33">
        <v>40</v>
      </c>
      <c r="B41" s="33" t="s">
        <v>1695</v>
      </c>
      <c r="C41" s="33"/>
      <c r="D41" s="32"/>
      <c r="E41" s="33" t="s">
        <v>1696</v>
      </c>
      <c r="F41" s="32">
        <v>9</v>
      </c>
      <c r="G41" s="33"/>
      <c r="H41" s="33"/>
      <c r="J41" s="33">
        <v>38</v>
      </c>
      <c r="K41" s="36" t="s">
        <v>1558</v>
      </c>
      <c r="L41" s="36"/>
      <c r="N41" s="33">
        <v>38</v>
      </c>
      <c r="O41" s="33" t="s">
        <v>1697</v>
      </c>
      <c r="P41" s="33" t="s">
        <v>1698</v>
      </c>
    </row>
    <row r="42" spans="1:16">
      <c r="A42" s="33">
        <v>41</v>
      </c>
      <c r="B42" s="33" t="s">
        <v>1699</v>
      </c>
      <c r="C42" s="33" t="s">
        <v>1700</v>
      </c>
      <c r="D42" s="32">
        <v>57</v>
      </c>
      <c r="E42" s="33" t="s">
        <v>1701</v>
      </c>
      <c r="F42" s="32">
        <v>91</v>
      </c>
      <c r="G42" s="33" t="s">
        <v>1702</v>
      </c>
      <c r="H42" s="33"/>
      <c r="J42" s="33">
        <v>39</v>
      </c>
      <c r="K42" s="36" t="s">
        <v>1558</v>
      </c>
      <c r="L42" s="36"/>
      <c r="N42" s="33">
        <v>39</v>
      </c>
      <c r="O42" s="33" t="s">
        <v>1703</v>
      </c>
      <c r="P42" s="33" t="s">
        <v>1704</v>
      </c>
    </row>
    <row r="43" spans="1:16">
      <c r="A43" s="33">
        <v>42</v>
      </c>
      <c r="B43" s="33" t="s">
        <v>1705</v>
      </c>
      <c r="C43" s="33"/>
      <c r="D43" s="32"/>
      <c r="E43" s="33" t="s">
        <v>1706</v>
      </c>
      <c r="F43" s="32">
        <v>84</v>
      </c>
      <c r="G43" s="33" t="s">
        <v>1707</v>
      </c>
      <c r="H43" s="33"/>
      <c r="J43" s="33">
        <v>40</v>
      </c>
      <c r="K43" s="36" t="s">
        <v>1558</v>
      </c>
      <c r="L43" s="36"/>
      <c r="N43" s="33">
        <v>40</v>
      </c>
      <c r="O43" s="33" t="s">
        <v>1708</v>
      </c>
      <c r="P43" s="33" t="s">
        <v>1709</v>
      </c>
    </row>
    <row r="44" spans="1:16">
      <c r="A44" s="33">
        <v>43</v>
      </c>
      <c r="B44" s="33" t="s">
        <v>1710</v>
      </c>
      <c r="C44" s="33"/>
      <c r="D44" s="32"/>
      <c r="E44" s="33" t="s">
        <v>1511</v>
      </c>
      <c r="F44" s="32">
        <v>78</v>
      </c>
      <c r="G44" s="33" t="s">
        <v>1711</v>
      </c>
      <c r="H44" s="33"/>
      <c r="J44" s="33">
        <v>41</v>
      </c>
      <c r="K44" s="36" t="s">
        <v>1712</v>
      </c>
      <c r="L44" s="33" t="s">
        <v>1713</v>
      </c>
      <c r="N44" s="33">
        <v>41</v>
      </c>
      <c r="O44" s="33" t="s">
        <v>1714</v>
      </c>
      <c r="P44" s="33" t="s">
        <v>1712</v>
      </c>
    </row>
    <row r="45" spans="1:16">
      <c r="A45" s="33">
        <v>44</v>
      </c>
      <c r="B45" s="33" t="s">
        <v>1715</v>
      </c>
      <c r="C45" s="33" t="s">
        <v>1716</v>
      </c>
      <c r="D45" s="32">
        <v>33</v>
      </c>
      <c r="E45" s="33" t="s">
        <v>1716</v>
      </c>
      <c r="F45" s="32">
        <v>55</v>
      </c>
      <c r="G45" s="33" t="s">
        <v>1717</v>
      </c>
      <c r="H45" s="33"/>
      <c r="J45" s="33">
        <v>42</v>
      </c>
      <c r="K45" s="36" t="s">
        <v>1718</v>
      </c>
      <c r="L45" s="33" t="s">
        <v>1719</v>
      </c>
      <c r="N45" s="33">
        <v>42</v>
      </c>
      <c r="O45" s="33" t="s">
        <v>1720</v>
      </c>
      <c r="P45" s="33" t="s">
        <v>1721</v>
      </c>
    </row>
    <row r="46" spans="1:16">
      <c r="A46" s="33">
        <v>45</v>
      </c>
      <c r="B46" s="33" t="s">
        <v>1722</v>
      </c>
      <c r="C46" s="33" t="s">
        <v>1723</v>
      </c>
      <c r="D46" s="32">
        <v>34</v>
      </c>
      <c r="E46" s="33" t="s">
        <v>1723</v>
      </c>
      <c r="F46" s="32">
        <v>56</v>
      </c>
      <c r="G46" s="33" t="s">
        <v>1724</v>
      </c>
      <c r="H46" s="33"/>
      <c r="J46" s="33">
        <v>43</v>
      </c>
      <c r="K46" s="36" t="s">
        <v>1544</v>
      </c>
      <c r="L46" s="33" t="s">
        <v>1543</v>
      </c>
      <c r="N46" s="33">
        <v>43</v>
      </c>
      <c r="O46" s="33" t="s">
        <v>1725</v>
      </c>
      <c r="P46" s="33" t="s">
        <v>1726</v>
      </c>
    </row>
    <row r="47" spans="1:16">
      <c r="A47" s="33">
        <v>46</v>
      </c>
      <c r="B47" s="33" t="s">
        <v>1727</v>
      </c>
      <c r="C47" s="33"/>
      <c r="D47" s="32"/>
      <c r="E47" s="33" t="s">
        <v>1516</v>
      </c>
      <c r="F47" s="32">
        <v>71</v>
      </c>
      <c r="G47" s="33"/>
      <c r="H47" s="33"/>
      <c r="J47" s="33">
        <v>44</v>
      </c>
      <c r="K47" s="36" t="s">
        <v>1553</v>
      </c>
      <c r="L47" s="33" t="s">
        <v>1552</v>
      </c>
      <c r="N47" s="33">
        <v>44</v>
      </c>
      <c r="O47" s="33" t="s">
        <v>1728</v>
      </c>
      <c r="P47" s="33" t="s">
        <v>1729</v>
      </c>
    </row>
    <row r="48" spans="1:16">
      <c r="A48" s="33">
        <v>47</v>
      </c>
      <c r="B48" s="33" t="s">
        <v>1730</v>
      </c>
      <c r="C48" s="33"/>
      <c r="D48" s="32"/>
      <c r="E48" s="33" t="s">
        <v>1511</v>
      </c>
      <c r="F48" s="32">
        <v>72</v>
      </c>
      <c r="G48" s="33"/>
      <c r="H48" s="33"/>
      <c r="J48" s="33">
        <v>45</v>
      </c>
      <c r="K48" s="36" t="s">
        <v>1560</v>
      </c>
      <c r="L48" s="33" t="s">
        <v>1559</v>
      </c>
      <c r="N48" s="33">
        <v>45</v>
      </c>
      <c r="O48" s="33" t="s">
        <v>1613</v>
      </c>
      <c r="P48" s="33" t="s">
        <v>1612</v>
      </c>
    </row>
    <row r="49" spans="1:16">
      <c r="A49" s="33">
        <v>48</v>
      </c>
      <c r="B49" s="33" t="s">
        <v>1731</v>
      </c>
      <c r="C49" s="33"/>
      <c r="D49" s="32"/>
      <c r="E49" s="33" t="s">
        <v>1511</v>
      </c>
      <c r="F49" s="32">
        <v>85</v>
      </c>
      <c r="G49" s="33"/>
      <c r="H49" s="33"/>
      <c r="J49" s="33">
        <v>46</v>
      </c>
      <c r="K49" s="36" t="s">
        <v>1732</v>
      </c>
      <c r="L49" s="33" t="s">
        <v>1733</v>
      </c>
      <c r="N49" s="33">
        <v>46</v>
      </c>
      <c r="O49" s="33" t="s">
        <v>1686</v>
      </c>
      <c r="P49" s="33" t="s">
        <v>1685</v>
      </c>
    </row>
    <row r="50" spans="1:16">
      <c r="A50" s="33">
        <v>49</v>
      </c>
      <c r="B50" s="33" t="s">
        <v>1734</v>
      </c>
      <c r="C50" s="33"/>
      <c r="D50" s="32"/>
      <c r="E50" s="33" t="s">
        <v>1511</v>
      </c>
      <c r="F50" s="32">
        <v>86</v>
      </c>
      <c r="G50" s="33"/>
      <c r="H50" s="33"/>
      <c r="J50" s="33">
        <v>47</v>
      </c>
      <c r="K50" s="36" t="s">
        <v>1735</v>
      </c>
      <c r="L50" s="33" t="s">
        <v>1736</v>
      </c>
      <c r="N50" s="33">
        <v>47</v>
      </c>
      <c r="O50" s="33" t="s">
        <v>1737</v>
      </c>
      <c r="P50" s="33" t="s">
        <v>1738</v>
      </c>
    </row>
    <row r="51" spans="1:16">
      <c r="A51" s="33">
        <v>50</v>
      </c>
      <c r="B51" s="33" t="s">
        <v>1739</v>
      </c>
      <c r="C51" s="33"/>
      <c r="D51" s="32"/>
      <c r="E51" s="33" t="s">
        <v>1740</v>
      </c>
      <c r="F51" s="32">
        <v>3</v>
      </c>
      <c r="G51" s="33"/>
      <c r="H51" s="33" t="s">
        <v>1741</v>
      </c>
      <c r="J51" s="33">
        <v>48</v>
      </c>
      <c r="K51" s="36" t="s">
        <v>1742</v>
      </c>
      <c r="L51" s="33" t="s">
        <v>1743</v>
      </c>
      <c r="N51" s="33">
        <v>48</v>
      </c>
      <c r="O51" s="33" t="s">
        <v>1744</v>
      </c>
      <c r="P51" s="33" t="s">
        <v>1745</v>
      </c>
    </row>
    <row r="52" spans="1:16">
      <c r="A52" s="33">
        <v>51</v>
      </c>
      <c r="B52" s="33" t="s">
        <v>1746</v>
      </c>
      <c r="C52" s="33"/>
      <c r="D52" s="32"/>
      <c r="E52" s="33" t="s">
        <v>1747</v>
      </c>
      <c r="F52" s="32">
        <v>97</v>
      </c>
      <c r="G52" s="33"/>
      <c r="H52" s="33" t="s">
        <v>1748</v>
      </c>
      <c r="J52" s="33">
        <v>49</v>
      </c>
      <c r="K52" s="36" t="s">
        <v>1749</v>
      </c>
      <c r="L52" s="33" t="s">
        <v>1750</v>
      </c>
      <c r="N52" s="33">
        <v>49</v>
      </c>
      <c r="O52" s="33" t="s">
        <v>1751</v>
      </c>
      <c r="P52" s="33" t="s">
        <v>1752</v>
      </c>
    </row>
    <row r="53" spans="1:16">
      <c r="A53" s="33">
        <v>52</v>
      </c>
      <c r="B53" s="33" t="s">
        <v>1753</v>
      </c>
      <c r="C53" s="33"/>
      <c r="D53" s="32"/>
      <c r="E53" s="33" t="s">
        <v>1754</v>
      </c>
      <c r="F53" s="32">
        <v>89</v>
      </c>
      <c r="G53" s="33" t="s">
        <v>1755</v>
      </c>
      <c r="H53" s="33"/>
      <c r="J53" s="33">
        <v>50</v>
      </c>
      <c r="K53" s="36" t="s">
        <v>1756</v>
      </c>
      <c r="L53" s="33" t="s">
        <v>1757</v>
      </c>
      <c r="N53" s="33">
        <v>50</v>
      </c>
      <c r="O53" s="33" t="s">
        <v>1758</v>
      </c>
      <c r="P53" s="33" t="s">
        <v>1759</v>
      </c>
    </row>
    <row r="54" spans="1:16">
      <c r="A54" s="33">
        <v>53</v>
      </c>
      <c r="B54" s="33" t="s">
        <v>1760</v>
      </c>
      <c r="C54" s="33"/>
      <c r="D54" s="32"/>
      <c r="E54" s="33" t="s">
        <v>1761</v>
      </c>
      <c r="F54" s="32">
        <v>90</v>
      </c>
      <c r="G54" s="33" t="s">
        <v>1762</v>
      </c>
      <c r="H54" s="33"/>
      <c r="J54" s="33">
        <v>51</v>
      </c>
      <c r="K54" s="36" t="s">
        <v>1726</v>
      </c>
      <c r="L54" s="33" t="s">
        <v>1725</v>
      </c>
      <c r="N54" s="33">
        <v>51</v>
      </c>
      <c r="O54" s="33" t="s">
        <v>1646</v>
      </c>
      <c r="P54" s="33" t="s">
        <v>1645</v>
      </c>
    </row>
    <row r="55" spans="1:16">
      <c r="A55" s="33">
        <v>54</v>
      </c>
      <c r="B55" s="33" t="s">
        <v>1763</v>
      </c>
      <c r="C55" s="33"/>
      <c r="D55" s="32"/>
      <c r="E55" s="33" t="s">
        <v>1511</v>
      </c>
      <c r="F55" s="32">
        <v>22</v>
      </c>
      <c r="G55" s="33"/>
      <c r="H55" s="33"/>
      <c r="J55" s="33">
        <v>52</v>
      </c>
      <c r="K55" s="36" t="s">
        <v>1729</v>
      </c>
      <c r="L55" s="33" t="s">
        <v>1728</v>
      </c>
      <c r="N55" s="33">
        <v>52</v>
      </c>
      <c r="O55" s="33" t="s">
        <v>1750</v>
      </c>
      <c r="P55" s="33" t="s">
        <v>1749</v>
      </c>
    </row>
    <row r="56" spans="1:16">
      <c r="A56" s="33">
        <v>55</v>
      </c>
      <c r="B56" s="33" t="s">
        <v>1764</v>
      </c>
      <c r="C56" s="33"/>
      <c r="D56" s="32"/>
      <c r="E56" s="33" t="s">
        <v>1511</v>
      </c>
      <c r="F56" s="32">
        <v>23</v>
      </c>
      <c r="G56" s="33"/>
      <c r="H56" s="33"/>
      <c r="J56" s="33">
        <v>53</v>
      </c>
      <c r="K56" s="36" t="s">
        <v>1765</v>
      </c>
      <c r="L56" s="33" t="s">
        <v>1766</v>
      </c>
      <c r="N56" s="33">
        <v>53</v>
      </c>
      <c r="O56" s="33" t="s">
        <v>1620</v>
      </c>
      <c r="P56" s="33" t="s">
        <v>1619</v>
      </c>
    </row>
    <row r="57" spans="1:16">
      <c r="A57" s="33">
        <v>56</v>
      </c>
      <c r="B57" s="33" t="s">
        <v>1767</v>
      </c>
      <c r="C57" s="33" t="s">
        <v>1768</v>
      </c>
      <c r="D57" s="32">
        <v>17</v>
      </c>
      <c r="E57" s="33" t="s">
        <v>1769</v>
      </c>
      <c r="F57" s="32">
        <v>26</v>
      </c>
      <c r="G57" s="33" t="s">
        <v>1770</v>
      </c>
      <c r="H57" s="33"/>
      <c r="J57" s="33">
        <v>54</v>
      </c>
      <c r="K57" s="47" t="s">
        <v>1771</v>
      </c>
      <c r="L57" s="36"/>
      <c r="N57" s="33">
        <v>54</v>
      </c>
      <c r="O57" s="33" t="s">
        <v>1628</v>
      </c>
      <c r="P57" s="33" t="s">
        <v>1627</v>
      </c>
    </row>
    <row r="58" spans="1:16">
      <c r="A58" s="33">
        <v>57</v>
      </c>
      <c r="B58" s="33" t="s">
        <v>1772</v>
      </c>
      <c r="C58" s="33" t="s">
        <v>1773</v>
      </c>
      <c r="D58" s="32">
        <v>14</v>
      </c>
      <c r="E58" s="33" t="s">
        <v>1773</v>
      </c>
      <c r="F58" s="32">
        <v>21</v>
      </c>
      <c r="G58" s="33"/>
      <c r="H58" s="33" t="s">
        <v>1774</v>
      </c>
      <c r="J58" s="33">
        <v>55</v>
      </c>
      <c r="K58" s="47" t="s">
        <v>1775</v>
      </c>
      <c r="L58" s="36"/>
      <c r="N58" s="33">
        <v>55</v>
      </c>
      <c r="O58" s="33" t="s">
        <v>1633</v>
      </c>
      <c r="P58" s="33" t="s">
        <v>1632</v>
      </c>
    </row>
    <row r="59" spans="1:16">
      <c r="A59" s="33">
        <v>58</v>
      </c>
      <c r="B59" s="33" t="s">
        <v>1776</v>
      </c>
      <c r="C59" s="33" t="s">
        <v>1777</v>
      </c>
      <c r="D59" s="32">
        <v>8</v>
      </c>
      <c r="E59" s="33" t="s">
        <v>1777</v>
      </c>
      <c r="F59" s="32">
        <v>15</v>
      </c>
      <c r="G59" s="33"/>
      <c r="H59" s="33" t="s">
        <v>1778</v>
      </c>
      <c r="J59" s="33">
        <v>56</v>
      </c>
      <c r="K59" s="36" t="s">
        <v>1721</v>
      </c>
      <c r="L59" s="33" t="s">
        <v>1720</v>
      </c>
      <c r="N59" s="33">
        <v>56</v>
      </c>
      <c r="O59" s="33" t="s">
        <v>1640</v>
      </c>
      <c r="P59" s="33" t="s">
        <v>1639</v>
      </c>
    </row>
    <row r="60" spans="1:16">
      <c r="A60" s="33">
        <v>59</v>
      </c>
      <c r="B60" s="33" t="s">
        <v>1779</v>
      </c>
      <c r="C60" s="33"/>
      <c r="D60" s="32"/>
      <c r="E60" s="33" t="s">
        <v>1511</v>
      </c>
      <c r="F60" s="32">
        <v>53</v>
      </c>
      <c r="G60" s="33"/>
      <c r="H60" s="33"/>
      <c r="J60" s="33">
        <v>57</v>
      </c>
      <c r="K60" s="36" t="s">
        <v>1780</v>
      </c>
      <c r="L60" s="33" t="s">
        <v>1781</v>
      </c>
      <c r="N60" s="33">
        <v>57</v>
      </c>
      <c r="O60" s="33" t="s">
        <v>1782</v>
      </c>
      <c r="P60" s="33"/>
    </row>
    <row r="61" spans="1:16">
      <c r="A61" s="33">
        <v>60</v>
      </c>
      <c r="B61" s="33" t="s">
        <v>1783</v>
      </c>
      <c r="C61" s="33"/>
      <c r="D61" s="32"/>
      <c r="E61" s="33" t="s">
        <v>1511</v>
      </c>
      <c r="F61" s="32">
        <v>54</v>
      </c>
      <c r="G61" s="33"/>
      <c r="H61" s="33"/>
      <c r="J61" s="33">
        <v>58</v>
      </c>
      <c r="K61" s="36" t="s">
        <v>1784</v>
      </c>
      <c r="L61" s="33" t="s">
        <v>1785</v>
      </c>
      <c r="N61" s="33">
        <v>58</v>
      </c>
      <c r="O61" s="33" t="s">
        <v>1660</v>
      </c>
      <c r="P61" s="33" t="s">
        <v>1659</v>
      </c>
    </row>
    <row r="62" spans="1:16">
      <c r="A62" s="33">
        <v>61</v>
      </c>
      <c r="B62" s="33" t="s">
        <v>1786</v>
      </c>
      <c r="C62" s="33" t="s">
        <v>1787</v>
      </c>
      <c r="D62" s="32">
        <v>45</v>
      </c>
      <c r="E62" s="33" t="s">
        <v>1787</v>
      </c>
      <c r="F62" s="32">
        <v>70</v>
      </c>
      <c r="G62" s="33"/>
      <c r="H62" s="33"/>
      <c r="J62" s="33">
        <v>59</v>
      </c>
      <c r="K62" s="36" t="s">
        <v>1788</v>
      </c>
      <c r="L62" s="36" t="s">
        <v>1789</v>
      </c>
      <c r="N62" s="33">
        <v>59</v>
      </c>
      <c r="O62" s="33" t="s">
        <v>1790</v>
      </c>
      <c r="P62" s="33"/>
    </row>
    <row r="63" spans="1:16">
      <c r="A63" s="33">
        <v>62</v>
      </c>
      <c r="B63" s="33" t="s">
        <v>1791</v>
      </c>
      <c r="C63" s="33" t="s">
        <v>1792</v>
      </c>
      <c r="D63" s="32">
        <v>44</v>
      </c>
      <c r="E63" s="33" t="s">
        <v>1792</v>
      </c>
      <c r="F63" s="32">
        <v>67</v>
      </c>
      <c r="G63" s="33" t="s">
        <v>1793</v>
      </c>
      <c r="H63" s="33" t="s">
        <v>1794</v>
      </c>
      <c r="J63" s="33">
        <v>60</v>
      </c>
      <c r="K63" s="36" t="s">
        <v>1601</v>
      </c>
      <c r="L63" s="33" t="s">
        <v>1600</v>
      </c>
      <c r="N63" s="33">
        <v>60</v>
      </c>
      <c r="O63" s="33" t="s">
        <v>1665</v>
      </c>
      <c r="P63" s="33" t="s">
        <v>1664</v>
      </c>
    </row>
    <row r="64" spans="1:16">
      <c r="A64" s="33">
        <v>63</v>
      </c>
      <c r="B64" s="33" t="s">
        <v>1795</v>
      </c>
      <c r="C64" s="33" t="s">
        <v>1796</v>
      </c>
      <c r="D64" s="32">
        <v>46</v>
      </c>
      <c r="E64" s="33" t="s">
        <v>1796</v>
      </c>
      <c r="F64" s="32">
        <v>73</v>
      </c>
      <c r="G64" s="33" t="s">
        <v>1797</v>
      </c>
      <c r="H64" s="33" t="s">
        <v>1798</v>
      </c>
      <c r="J64" s="33">
        <v>61</v>
      </c>
      <c r="K64" s="36" t="s">
        <v>1799</v>
      </c>
      <c r="L64" s="36" t="s">
        <v>1800</v>
      </c>
      <c r="N64" s="33">
        <v>61</v>
      </c>
      <c r="O64" s="33" t="s">
        <v>1801</v>
      </c>
      <c r="P64" s="33" t="s">
        <v>1802</v>
      </c>
    </row>
    <row r="65" spans="1:16">
      <c r="A65" s="33">
        <v>64</v>
      </c>
      <c r="B65" s="33" t="s">
        <v>1803</v>
      </c>
      <c r="C65" s="33"/>
      <c r="D65" s="32"/>
      <c r="E65" s="33" t="s">
        <v>1804</v>
      </c>
      <c r="F65" s="32">
        <v>41</v>
      </c>
      <c r="G65" s="33" t="s">
        <v>1805</v>
      </c>
      <c r="H65" s="33"/>
      <c r="J65" s="33">
        <v>62</v>
      </c>
      <c r="K65" s="36" t="s">
        <v>1806</v>
      </c>
      <c r="L65" s="36" t="s">
        <v>1807</v>
      </c>
      <c r="N65" s="33">
        <v>62</v>
      </c>
      <c r="O65" s="33" t="s">
        <v>1736</v>
      </c>
      <c r="P65" s="33" t="s">
        <v>1735</v>
      </c>
    </row>
    <row r="66" spans="1:16">
      <c r="A66" s="33">
        <v>65</v>
      </c>
      <c r="B66" s="33" t="s">
        <v>1808</v>
      </c>
      <c r="C66" s="33"/>
      <c r="D66" s="32"/>
      <c r="E66" s="33" t="s">
        <v>1809</v>
      </c>
      <c r="F66" s="32">
        <v>46</v>
      </c>
      <c r="G66" s="33" t="s">
        <v>1810</v>
      </c>
      <c r="H66" s="33"/>
      <c r="J66" s="33">
        <v>63</v>
      </c>
      <c r="K66" s="36" t="s">
        <v>1802</v>
      </c>
      <c r="L66" s="33" t="s">
        <v>1801</v>
      </c>
      <c r="N66" s="33">
        <v>63</v>
      </c>
      <c r="O66" s="33" t="s">
        <v>1733</v>
      </c>
      <c r="P66" s="33" t="s">
        <v>1732</v>
      </c>
    </row>
    <row r="67" spans="1:16">
      <c r="A67" s="33">
        <v>66</v>
      </c>
      <c r="B67" s="33" t="s">
        <v>1811</v>
      </c>
      <c r="C67" s="33" t="s">
        <v>1812</v>
      </c>
      <c r="D67" s="32">
        <v>18</v>
      </c>
      <c r="E67" s="33" t="s">
        <v>1812</v>
      </c>
      <c r="F67" s="32">
        <v>27</v>
      </c>
      <c r="G67" s="33"/>
      <c r="H67" s="33"/>
      <c r="J67" s="33">
        <v>64</v>
      </c>
      <c r="K67" s="36" t="s">
        <v>1635</v>
      </c>
      <c r="L67" s="33" t="s">
        <v>1634</v>
      </c>
      <c r="N67" s="33">
        <v>64</v>
      </c>
      <c r="O67" s="33" t="s">
        <v>1743</v>
      </c>
      <c r="P67" s="33" t="s">
        <v>1742</v>
      </c>
    </row>
    <row r="68" spans="1:16">
      <c r="A68" s="33">
        <v>67</v>
      </c>
      <c r="B68" s="33" t="s">
        <v>1813</v>
      </c>
      <c r="C68" s="33" t="s">
        <v>1814</v>
      </c>
      <c r="D68" s="32">
        <v>23</v>
      </c>
      <c r="E68" s="33" t="s">
        <v>1814</v>
      </c>
      <c r="F68" s="32">
        <v>32</v>
      </c>
      <c r="G68" s="33" t="s">
        <v>1815</v>
      </c>
      <c r="H68" s="33"/>
      <c r="J68" s="33">
        <v>65</v>
      </c>
      <c r="K68" s="36" t="s">
        <v>1642</v>
      </c>
      <c r="L68" s="33" t="s">
        <v>1641</v>
      </c>
      <c r="N68" s="33">
        <v>65</v>
      </c>
      <c r="O68" s="33" t="s">
        <v>1757</v>
      </c>
      <c r="P68" s="33" t="s">
        <v>1756</v>
      </c>
    </row>
    <row r="69" spans="1:16">
      <c r="A69" s="33">
        <v>68</v>
      </c>
      <c r="B69" s="33" t="s">
        <v>1816</v>
      </c>
      <c r="C69" s="33"/>
      <c r="D69" s="32"/>
      <c r="E69" s="33"/>
      <c r="F69" s="32"/>
      <c r="G69" s="33"/>
      <c r="H69" s="33"/>
      <c r="J69" s="33">
        <v>66</v>
      </c>
      <c r="K69" s="36" t="s">
        <v>1698</v>
      </c>
      <c r="L69" s="33" t="s">
        <v>1697</v>
      </c>
      <c r="N69" s="33">
        <v>66</v>
      </c>
      <c r="O69" s="33" t="s">
        <v>1766</v>
      </c>
      <c r="P69" s="33" t="s">
        <v>1765</v>
      </c>
    </row>
    <row r="70" spans="1:16">
      <c r="A70" s="33">
        <v>69</v>
      </c>
      <c r="B70" s="33" t="s">
        <v>1817</v>
      </c>
      <c r="C70" s="33"/>
      <c r="D70" s="32"/>
      <c r="E70" s="33"/>
      <c r="F70" s="32"/>
      <c r="G70" s="33"/>
      <c r="H70" s="33"/>
      <c r="J70" s="33">
        <v>67</v>
      </c>
      <c r="K70" s="36" t="s">
        <v>1704</v>
      </c>
      <c r="L70" s="33" t="s">
        <v>1703</v>
      </c>
      <c r="N70" s="33">
        <v>67</v>
      </c>
      <c r="O70" s="33" t="s">
        <v>1781</v>
      </c>
      <c r="P70" s="33" t="s">
        <v>1780</v>
      </c>
    </row>
    <row r="71" spans="1:16">
      <c r="A71" s="33">
        <v>70</v>
      </c>
      <c r="B71" s="33" t="s">
        <v>1818</v>
      </c>
      <c r="C71" s="33"/>
      <c r="D71" s="32"/>
      <c r="E71" s="33"/>
      <c r="F71" s="32"/>
      <c r="G71" s="33"/>
      <c r="H71" s="33"/>
      <c r="J71" s="33">
        <v>68</v>
      </c>
      <c r="K71" s="36" t="s">
        <v>1709</v>
      </c>
      <c r="L71" s="33" t="s">
        <v>1708</v>
      </c>
      <c r="N71" s="33">
        <v>68</v>
      </c>
      <c r="O71" s="33" t="s">
        <v>1785</v>
      </c>
      <c r="P71" s="33" t="s">
        <v>1784</v>
      </c>
    </row>
    <row r="72" spans="1:16">
      <c r="A72" s="33">
        <v>71</v>
      </c>
      <c r="B72" s="33" t="s">
        <v>1819</v>
      </c>
      <c r="C72" s="33"/>
      <c r="D72" s="32"/>
      <c r="E72" s="33"/>
      <c r="F72" s="32"/>
      <c r="G72" s="33"/>
      <c r="H72" s="33"/>
      <c r="J72" s="33">
        <v>69</v>
      </c>
      <c r="K72" s="36" t="s">
        <v>1622</v>
      </c>
      <c r="L72" s="33" t="s">
        <v>1621</v>
      </c>
      <c r="N72" s="33">
        <v>69</v>
      </c>
      <c r="O72" s="33" t="s">
        <v>1820</v>
      </c>
      <c r="P72" s="33" t="s">
        <v>1821</v>
      </c>
    </row>
    <row r="73" spans="1:16">
      <c r="A73" s="33">
        <v>72</v>
      </c>
      <c r="B73" s="33" t="s">
        <v>1822</v>
      </c>
      <c r="C73" s="33"/>
      <c r="D73" s="32"/>
      <c r="E73" s="33"/>
      <c r="F73" s="32"/>
      <c r="G73" s="33"/>
      <c r="H73" s="33"/>
      <c r="J73" s="33">
        <v>70</v>
      </c>
      <c r="K73" s="36" t="s">
        <v>1578</v>
      </c>
      <c r="L73" s="33" t="s">
        <v>1577</v>
      </c>
      <c r="N73" s="33">
        <v>70</v>
      </c>
      <c r="O73" s="33" t="s">
        <v>1689</v>
      </c>
      <c r="P73" s="33" t="s">
        <v>1688</v>
      </c>
    </row>
    <row r="74" spans="1:16">
      <c r="A74" s="33">
        <v>73</v>
      </c>
      <c r="B74" s="33" t="s">
        <v>1823</v>
      </c>
      <c r="C74" s="33"/>
      <c r="D74" s="32"/>
      <c r="E74" s="33"/>
      <c r="F74" s="32"/>
      <c r="G74" s="33"/>
      <c r="H74" s="33"/>
      <c r="J74" s="33">
        <v>71</v>
      </c>
      <c r="K74" s="36" t="s">
        <v>1586</v>
      </c>
      <c r="L74" s="33" t="s">
        <v>1585</v>
      </c>
      <c r="N74" s="33">
        <v>71</v>
      </c>
      <c r="O74" s="33" t="s">
        <v>1719</v>
      </c>
      <c r="P74" s="33" t="s">
        <v>1718</v>
      </c>
    </row>
    <row r="75" spans="1:16">
      <c r="A75" s="33">
        <v>74</v>
      </c>
      <c r="B75" s="33" t="s">
        <v>1824</v>
      </c>
      <c r="C75" s="33"/>
      <c r="D75" s="32"/>
      <c r="E75" s="33"/>
      <c r="F75" s="32"/>
      <c r="G75" s="33"/>
      <c r="H75" s="33"/>
      <c r="J75" s="33">
        <v>72</v>
      </c>
      <c r="K75" s="36" t="s">
        <v>1825</v>
      </c>
      <c r="L75" s="33" t="s">
        <v>1826</v>
      </c>
      <c r="N75" s="33">
        <v>72</v>
      </c>
      <c r="O75" s="33" t="s">
        <v>1826</v>
      </c>
      <c r="P75" s="33" t="s">
        <v>1825</v>
      </c>
    </row>
    <row r="76" spans="1:16">
      <c r="A76" s="33">
        <v>75</v>
      </c>
      <c r="B76" s="33" t="s">
        <v>1827</v>
      </c>
      <c r="C76" s="33"/>
      <c r="D76" s="32"/>
      <c r="E76" s="33"/>
      <c r="F76" s="32"/>
      <c r="G76" s="33"/>
      <c r="H76" s="33"/>
      <c r="J76" s="33">
        <v>73</v>
      </c>
      <c r="K76" s="36" t="s">
        <v>1828</v>
      </c>
      <c r="L76" s="33" t="s">
        <v>1829</v>
      </c>
      <c r="N76" s="33">
        <v>73</v>
      </c>
      <c r="O76" s="33" t="s">
        <v>1829</v>
      </c>
      <c r="P76" s="33" t="s">
        <v>1828</v>
      </c>
    </row>
    <row r="77" spans="1:16">
      <c r="A77" s="33">
        <v>76</v>
      </c>
      <c r="B77" s="33" t="s">
        <v>1830</v>
      </c>
      <c r="C77" s="33"/>
      <c r="D77" s="32"/>
      <c r="E77" s="33"/>
      <c r="F77" s="32"/>
      <c r="G77" s="33"/>
      <c r="H77" s="33"/>
      <c r="J77" s="33">
        <v>74</v>
      </c>
      <c r="K77" s="36" t="s">
        <v>1831</v>
      </c>
      <c r="L77" s="33" t="s">
        <v>1832</v>
      </c>
      <c r="N77" s="33">
        <v>74</v>
      </c>
      <c r="O77" s="33" t="s">
        <v>1832</v>
      </c>
      <c r="P77" s="33" t="s">
        <v>1831</v>
      </c>
    </row>
    <row r="78" spans="1:16">
      <c r="A78" s="33">
        <v>77</v>
      </c>
      <c r="B78" s="33" t="s">
        <v>1833</v>
      </c>
      <c r="C78" s="33"/>
      <c r="D78" s="32"/>
      <c r="E78" s="33"/>
      <c r="F78" s="32"/>
      <c r="G78" s="33"/>
      <c r="H78" s="33"/>
      <c r="J78" s="33">
        <v>75</v>
      </c>
      <c r="K78" s="36" t="s">
        <v>1834</v>
      </c>
      <c r="L78" s="33" t="s">
        <v>1835</v>
      </c>
      <c r="N78" s="33">
        <v>75</v>
      </c>
      <c r="O78" s="33" t="s">
        <v>1835</v>
      </c>
      <c r="P78" s="33" t="s">
        <v>1834</v>
      </c>
    </row>
    <row r="79" spans="1:16">
      <c r="A79" s="33">
        <v>78</v>
      </c>
      <c r="B79" s="33" t="s">
        <v>1836</v>
      </c>
      <c r="C79" s="33"/>
      <c r="D79" s="32"/>
      <c r="E79" s="33"/>
      <c r="F79" s="32"/>
      <c r="G79" s="33"/>
      <c r="H79" s="33"/>
      <c r="J79" s="33">
        <v>76</v>
      </c>
      <c r="K79" s="36" t="s">
        <v>1837</v>
      </c>
      <c r="L79" s="33" t="s">
        <v>1838</v>
      </c>
      <c r="N79" s="33">
        <v>76</v>
      </c>
      <c r="O79" s="33" t="s">
        <v>1838</v>
      </c>
      <c r="P79" s="33" t="s">
        <v>1837</v>
      </c>
    </row>
    <row r="80" spans="1:16">
      <c r="A80" s="33">
        <v>79</v>
      </c>
      <c r="B80" s="33" t="s">
        <v>1839</v>
      </c>
      <c r="C80" s="33"/>
      <c r="D80" s="32"/>
      <c r="E80" s="33"/>
      <c r="F80" s="32"/>
      <c r="G80" s="33"/>
      <c r="H80" s="33"/>
      <c r="J80" s="33">
        <v>77</v>
      </c>
      <c r="K80" s="36" t="s">
        <v>1738</v>
      </c>
      <c r="L80" s="33" t="s">
        <v>1737</v>
      </c>
      <c r="N80" s="33">
        <v>77</v>
      </c>
      <c r="O80" s="33" t="s">
        <v>1840</v>
      </c>
      <c r="P80" s="33"/>
    </row>
    <row r="81" spans="1:16">
      <c r="A81" s="33">
        <v>80</v>
      </c>
      <c r="B81" s="33" t="s">
        <v>1841</v>
      </c>
      <c r="C81" s="33"/>
      <c r="D81" s="32"/>
      <c r="E81" s="33"/>
      <c r="F81" s="32"/>
      <c r="G81" s="33"/>
      <c r="H81" s="33"/>
      <c r="J81" s="33">
        <v>78</v>
      </c>
      <c r="K81" s="36" t="s">
        <v>1745</v>
      </c>
      <c r="L81" s="33" t="s">
        <v>1744</v>
      </c>
      <c r="N81" s="33">
        <v>78</v>
      </c>
      <c r="O81" s="33" t="s">
        <v>1842</v>
      </c>
      <c r="P81" s="33" t="s">
        <v>1843</v>
      </c>
    </row>
    <row r="82" spans="1:16">
      <c r="A82" s="33">
        <v>81</v>
      </c>
      <c r="B82" s="33" t="s">
        <v>1844</v>
      </c>
      <c r="C82" s="33"/>
      <c r="D82" s="32"/>
      <c r="E82" s="33"/>
      <c r="F82" s="32"/>
      <c r="G82" s="33"/>
      <c r="H82" s="33"/>
      <c r="J82" s="33">
        <v>79</v>
      </c>
      <c r="K82" s="36" t="s">
        <v>1752</v>
      </c>
      <c r="L82" s="33" t="s">
        <v>1751</v>
      </c>
      <c r="N82" s="33">
        <v>79</v>
      </c>
      <c r="O82" s="33" t="s">
        <v>1845</v>
      </c>
      <c r="P82" s="33" t="s">
        <v>1846</v>
      </c>
    </row>
    <row r="83" spans="1:16">
      <c r="A83" s="33">
        <v>82</v>
      </c>
      <c r="B83" s="33" t="s">
        <v>1847</v>
      </c>
      <c r="C83" s="33"/>
      <c r="D83" s="32"/>
      <c r="E83" s="33"/>
      <c r="F83" s="32"/>
      <c r="G83" s="33"/>
      <c r="H83" s="33"/>
      <c r="J83" s="33">
        <v>80</v>
      </c>
      <c r="K83" s="36" t="s">
        <v>1759</v>
      </c>
      <c r="L83" s="33" t="s">
        <v>1758</v>
      </c>
      <c r="N83" s="33">
        <v>80</v>
      </c>
      <c r="O83" s="33" t="s">
        <v>1848</v>
      </c>
      <c r="P83" s="33" t="s">
        <v>1849</v>
      </c>
    </row>
    <row r="84" spans="1:16">
      <c r="A84" s="33">
        <v>83</v>
      </c>
      <c r="B84" s="33" t="s">
        <v>1850</v>
      </c>
      <c r="C84" s="33"/>
      <c r="D84" s="32"/>
      <c r="E84" s="33"/>
      <c r="F84" s="32"/>
      <c r="G84" s="33"/>
      <c r="H84" s="33"/>
      <c r="J84" s="33">
        <v>81</v>
      </c>
      <c r="K84" s="36" t="s">
        <v>1610</v>
      </c>
      <c r="L84" s="33" t="s">
        <v>1609</v>
      </c>
      <c r="N84" s="33">
        <v>81</v>
      </c>
      <c r="O84" s="33" t="s">
        <v>1851</v>
      </c>
      <c r="P84" s="33" t="s">
        <v>1852</v>
      </c>
    </row>
    <row r="85" spans="1:16">
      <c r="A85" s="33">
        <v>84</v>
      </c>
      <c r="B85" s="33" t="s">
        <v>1853</v>
      </c>
      <c r="C85" s="33"/>
      <c r="D85" s="32"/>
      <c r="E85" s="33"/>
      <c r="F85" s="32"/>
      <c r="G85" s="33"/>
      <c r="H85" s="33"/>
      <c r="J85" s="33">
        <v>82</v>
      </c>
      <c r="K85" s="36" t="s">
        <v>1821</v>
      </c>
      <c r="L85" s="33" t="s">
        <v>1820</v>
      </c>
      <c r="N85" s="33">
        <v>82</v>
      </c>
      <c r="O85" s="33" t="s">
        <v>1854</v>
      </c>
      <c r="P85" s="33" t="s">
        <v>1855</v>
      </c>
    </row>
    <row r="86" spans="1:16">
      <c r="A86" s="33">
        <v>85</v>
      </c>
      <c r="B86" s="33" t="s">
        <v>1856</v>
      </c>
      <c r="C86" s="33"/>
      <c r="D86" s="32"/>
      <c r="E86" s="33"/>
      <c r="F86" s="32"/>
      <c r="G86" s="33"/>
      <c r="H86" s="33"/>
      <c r="J86" s="48" t="s">
        <v>1857</v>
      </c>
      <c r="K86" s="49"/>
      <c r="L86" s="46" t="s">
        <v>1858</v>
      </c>
      <c r="N86" s="33">
        <v>83</v>
      </c>
      <c r="O86" s="33" t="s">
        <v>1859</v>
      </c>
      <c r="P86" s="33" t="s">
        <v>1860</v>
      </c>
    </row>
    <row r="87" spans="1:16">
      <c r="A87" s="33">
        <v>86</v>
      </c>
      <c r="B87" s="33" t="s">
        <v>1861</v>
      </c>
      <c r="C87" s="33"/>
      <c r="D87" s="32"/>
      <c r="E87" s="33"/>
      <c r="F87" s="32"/>
      <c r="G87" s="33"/>
      <c r="H87" s="33"/>
      <c r="J87" s="36">
        <v>0</v>
      </c>
      <c r="K87" s="36" t="s">
        <v>1862</v>
      </c>
      <c r="L87" s="36"/>
      <c r="N87" s="33">
        <v>84</v>
      </c>
      <c r="O87" s="33" t="s">
        <v>1863</v>
      </c>
      <c r="P87" s="33" t="s">
        <v>1864</v>
      </c>
    </row>
    <row r="88" spans="1:16">
      <c r="A88" s="33">
        <v>87</v>
      </c>
      <c r="B88" s="33" t="s">
        <v>1865</v>
      </c>
      <c r="C88" s="33"/>
      <c r="D88" s="32"/>
      <c r="E88" s="33"/>
      <c r="F88" s="32"/>
      <c r="G88" s="33"/>
      <c r="H88" s="33"/>
      <c r="J88" s="36">
        <v>1</v>
      </c>
      <c r="K88" s="36" t="s">
        <v>1849</v>
      </c>
      <c r="L88" s="33" t="s">
        <v>1848</v>
      </c>
      <c r="N88" s="33">
        <v>85</v>
      </c>
      <c r="O88" s="33" t="s">
        <v>1866</v>
      </c>
      <c r="P88" s="33" t="s">
        <v>1867</v>
      </c>
    </row>
    <row r="89" spans="1:16">
      <c r="A89" s="33">
        <v>88</v>
      </c>
      <c r="B89" s="33" t="s">
        <v>1868</v>
      </c>
      <c r="C89" s="33"/>
      <c r="D89" s="32"/>
      <c r="E89" s="33"/>
      <c r="F89" s="32"/>
      <c r="G89" s="33"/>
      <c r="H89" s="33"/>
      <c r="J89" s="36">
        <v>2</v>
      </c>
      <c r="K89" s="36" t="s">
        <v>1843</v>
      </c>
      <c r="L89" s="33" t="s">
        <v>1842</v>
      </c>
      <c r="N89" s="33">
        <v>86</v>
      </c>
      <c r="O89" s="33" t="s">
        <v>1869</v>
      </c>
      <c r="P89" s="33" t="s">
        <v>1870</v>
      </c>
    </row>
    <row r="90" spans="1:16">
      <c r="A90" s="33">
        <v>89</v>
      </c>
      <c r="B90" s="33" t="s">
        <v>1871</v>
      </c>
      <c r="C90" s="33"/>
      <c r="D90" s="32"/>
      <c r="E90" s="33"/>
      <c r="F90" s="32"/>
      <c r="G90" s="33"/>
      <c r="H90" s="33"/>
      <c r="J90" s="36">
        <v>3</v>
      </c>
      <c r="K90" s="36" t="s">
        <v>1852</v>
      </c>
      <c r="L90" s="33" t="s">
        <v>1851</v>
      </c>
      <c r="N90" s="33">
        <v>87</v>
      </c>
      <c r="O90" s="33" t="s">
        <v>1872</v>
      </c>
      <c r="P90" s="33" t="s">
        <v>1873</v>
      </c>
    </row>
    <row r="91" spans="1:12">
      <c r="A91" s="33">
        <v>90</v>
      </c>
      <c r="B91" s="33" t="s">
        <v>1874</v>
      </c>
      <c r="C91" s="33"/>
      <c r="D91" s="32"/>
      <c r="E91" s="33"/>
      <c r="F91" s="32"/>
      <c r="G91" s="33"/>
      <c r="H91" s="33"/>
      <c r="J91" s="36">
        <v>4</v>
      </c>
      <c r="K91" s="36" t="s">
        <v>1855</v>
      </c>
      <c r="L91" s="33" t="s">
        <v>1854</v>
      </c>
    </row>
    <row r="92" spans="1:12">
      <c r="A92" s="33">
        <v>91</v>
      </c>
      <c r="B92" s="33" t="s">
        <v>1875</v>
      </c>
      <c r="C92" s="33"/>
      <c r="D92" s="32"/>
      <c r="E92" s="33"/>
      <c r="F92" s="32"/>
      <c r="G92" s="33"/>
      <c r="H92" s="33"/>
      <c r="J92" s="36">
        <v>5</v>
      </c>
      <c r="K92" s="47" t="s">
        <v>1876</v>
      </c>
      <c r="L92" s="36"/>
    </row>
    <row r="93" spans="1:12">
      <c r="A93" s="33">
        <v>92</v>
      </c>
      <c r="B93" s="33" t="s">
        <v>1877</v>
      </c>
      <c r="C93" s="33"/>
      <c r="D93" s="32"/>
      <c r="E93" s="33"/>
      <c r="F93" s="32"/>
      <c r="G93" s="33"/>
      <c r="H93" s="33"/>
      <c r="J93" s="36">
        <v>6</v>
      </c>
      <c r="K93" s="36" t="s">
        <v>1864</v>
      </c>
      <c r="L93" s="33" t="s">
        <v>1863</v>
      </c>
    </row>
    <row r="94" spans="1:12">
      <c r="A94" s="33">
        <v>93</v>
      </c>
      <c r="B94" s="33" t="s">
        <v>1878</v>
      </c>
      <c r="C94" s="33"/>
      <c r="D94" s="32"/>
      <c r="E94" s="33"/>
      <c r="F94" s="32"/>
      <c r="G94" s="33"/>
      <c r="H94" s="33"/>
      <c r="J94" s="36">
        <v>7</v>
      </c>
      <c r="K94" s="36" t="s">
        <v>1558</v>
      </c>
      <c r="L94" s="36"/>
    </row>
    <row r="95" spans="1:12">
      <c r="A95" s="33">
        <v>94</v>
      </c>
      <c r="B95" s="33" t="s">
        <v>1879</v>
      </c>
      <c r="C95" s="33"/>
      <c r="D95" s="32"/>
      <c r="E95" s="33"/>
      <c r="F95" s="32"/>
      <c r="G95" s="33"/>
      <c r="H95" s="33"/>
      <c r="J95" s="36">
        <v>8</v>
      </c>
      <c r="K95" s="36" t="s">
        <v>1880</v>
      </c>
      <c r="L95" s="36" t="s">
        <v>1881</v>
      </c>
    </row>
    <row r="96" spans="1:12">
      <c r="A96" s="33">
        <v>95</v>
      </c>
      <c r="B96" s="33" t="s">
        <v>1882</v>
      </c>
      <c r="C96" s="33"/>
      <c r="D96" s="32"/>
      <c r="E96" s="33"/>
      <c r="F96" s="32"/>
      <c r="G96" s="33"/>
      <c r="H96" s="33"/>
      <c r="J96" s="36">
        <v>9</v>
      </c>
      <c r="K96" s="36" t="s">
        <v>1867</v>
      </c>
      <c r="L96" s="33" t="s">
        <v>1866</v>
      </c>
    </row>
    <row r="97" spans="1:12">
      <c r="A97" s="33">
        <v>96</v>
      </c>
      <c r="B97" s="33" t="s">
        <v>1883</v>
      </c>
      <c r="C97" s="33"/>
      <c r="D97" s="32"/>
      <c r="E97" s="33"/>
      <c r="F97" s="32"/>
      <c r="G97" s="33"/>
      <c r="H97" s="33"/>
      <c r="J97" s="36">
        <v>10</v>
      </c>
      <c r="K97" s="36" t="s">
        <v>1846</v>
      </c>
      <c r="L97" s="33" t="s">
        <v>1845</v>
      </c>
    </row>
    <row r="98" spans="1:12">
      <c r="A98" s="33">
        <v>97</v>
      </c>
      <c r="B98" s="33" t="s">
        <v>1884</v>
      </c>
      <c r="C98" s="33"/>
      <c r="D98" s="32"/>
      <c r="E98" s="33"/>
      <c r="F98" s="32"/>
      <c r="G98" s="33"/>
      <c r="H98" s="33"/>
      <c r="J98" s="36">
        <v>11</v>
      </c>
      <c r="K98" s="36" t="s">
        <v>1870</v>
      </c>
      <c r="L98" s="33" t="s">
        <v>1869</v>
      </c>
    </row>
    <row r="99" spans="1:12">
      <c r="A99" s="33">
        <v>98</v>
      </c>
      <c r="B99" s="33" t="s">
        <v>1885</v>
      </c>
      <c r="C99" s="33"/>
      <c r="D99" s="32"/>
      <c r="E99" s="33"/>
      <c r="F99" s="32"/>
      <c r="G99" s="33"/>
      <c r="H99" s="33"/>
      <c r="J99" s="36">
        <v>12</v>
      </c>
      <c r="K99" s="36" t="s">
        <v>1873</v>
      </c>
      <c r="L99" s="33" t="s">
        <v>1872</v>
      </c>
    </row>
    <row r="100" spans="1:12">
      <c r="A100" s="33">
        <v>99</v>
      </c>
      <c r="B100" s="33" t="s">
        <v>1886</v>
      </c>
      <c r="C100" s="33"/>
      <c r="D100" s="32"/>
      <c r="E100" s="33"/>
      <c r="F100" s="32"/>
      <c r="G100" s="33"/>
      <c r="H100" s="33"/>
      <c r="J100" s="36">
        <v>13</v>
      </c>
      <c r="K100" s="36" t="s">
        <v>1860</v>
      </c>
      <c r="L100" s="33" t="s">
        <v>1859</v>
      </c>
    </row>
    <row r="101" spans="1:8">
      <c r="A101" s="33">
        <v>100</v>
      </c>
      <c r="B101" s="33" t="s">
        <v>1887</v>
      </c>
      <c r="C101" s="33"/>
      <c r="D101" s="32"/>
      <c r="E101" s="33"/>
      <c r="F101" s="32"/>
      <c r="G101" s="33"/>
      <c r="H101" s="33"/>
    </row>
    <row r="102" spans="1:8">
      <c r="A102" s="33">
        <v>101</v>
      </c>
      <c r="B102" s="33" t="s">
        <v>1888</v>
      </c>
      <c r="C102" s="33"/>
      <c r="D102" s="32"/>
      <c r="E102" s="33"/>
      <c r="F102" s="32"/>
      <c r="G102" s="33"/>
      <c r="H102" s="33"/>
    </row>
    <row r="103" spans="1:8">
      <c r="A103" s="33">
        <v>102</v>
      </c>
      <c r="B103" s="33" t="s">
        <v>1889</v>
      </c>
      <c r="C103" s="33"/>
      <c r="D103" s="32"/>
      <c r="E103" s="33"/>
      <c r="F103" s="32"/>
      <c r="G103" s="33"/>
      <c r="H103" s="33"/>
    </row>
    <row r="104" spans="1:8">
      <c r="A104" s="33">
        <v>103</v>
      </c>
      <c r="B104" s="33" t="s">
        <v>1890</v>
      </c>
      <c r="C104" s="33"/>
      <c r="D104" s="32"/>
      <c r="E104" s="33"/>
      <c r="F104" s="32"/>
      <c r="G104" s="33"/>
      <c r="H104" s="33"/>
    </row>
    <row r="105" spans="1:8">
      <c r="A105" s="33">
        <v>104</v>
      </c>
      <c r="B105" s="33" t="s">
        <v>1891</v>
      </c>
      <c r="C105" s="33"/>
      <c r="D105" s="32"/>
      <c r="E105" s="33"/>
      <c r="F105" s="32"/>
      <c r="G105" s="33"/>
      <c r="H105" s="33"/>
    </row>
    <row r="106" spans="1:8">
      <c r="A106" s="33">
        <v>105</v>
      </c>
      <c r="B106" s="33" t="s">
        <v>1892</v>
      </c>
      <c r="C106" s="33"/>
      <c r="D106" s="32"/>
      <c r="E106" s="33"/>
      <c r="F106" s="32"/>
      <c r="G106" s="33"/>
      <c r="H106" s="33"/>
    </row>
    <row r="107" spans="1:8">
      <c r="A107" s="33">
        <v>106</v>
      </c>
      <c r="B107" s="33" t="s">
        <v>1893</v>
      </c>
      <c r="C107" s="33"/>
      <c r="D107" s="32"/>
      <c r="E107" s="33"/>
      <c r="F107" s="32"/>
      <c r="G107" s="33"/>
      <c r="H107" s="33"/>
    </row>
    <row r="108" spans="1:8">
      <c r="A108" s="33">
        <v>107</v>
      </c>
      <c r="B108" s="33" t="s">
        <v>1894</v>
      </c>
      <c r="C108" s="33"/>
      <c r="D108" s="32"/>
      <c r="E108" s="33"/>
      <c r="F108" s="32"/>
      <c r="G108" s="33"/>
      <c r="H108" s="33"/>
    </row>
    <row r="109" spans="1:8">
      <c r="A109" s="33">
        <v>108</v>
      </c>
      <c r="B109" s="33" t="s">
        <v>1895</v>
      </c>
      <c r="C109" s="33"/>
      <c r="D109" s="32"/>
      <c r="E109" s="33"/>
      <c r="F109" s="32"/>
      <c r="G109" s="33"/>
      <c r="H109" s="33"/>
    </row>
    <row r="110" spans="1:8">
      <c r="A110" s="33">
        <v>109</v>
      </c>
      <c r="B110" s="33" t="s">
        <v>1896</v>
      </c>
      <c r="C110" s="33"/>
      <c r="D110" s="32"/>
      <c r="E110" s="33"/>
      <c r="F110" s="32"/>
      <c r="G110" s="33"/>
      <c r="H110" s="33"/>
    </row>
    <row r="111" spans="1:8">
      <c r="A111" s="33">
        <v>110</v>
      </c>
      <c r="B111" s="33" t="s">
        <v>1897</v>
      </c>
      <c r="C111" s="33"/>
      <c r="D111" s="32"/>
      <c r="E111" s="33"/>
      <c r="F111" s="32"/>
      <c r="G111" s="33"/>
      <c r="H111" s="33"/>
    </row>
    <row r="112" spans="1:8">
      <c r="A112" s="33">
        <v>111</v>
      </c>
      <c r="B112" s="33" t="s">
        <v>1898</v>
      </c>
      <c r="C112" s="33"/>
      <c r="D112" s="32"/>
      <c r="E112" s="33"/>
      <c r="F112" s="32"/>
      <c r="G112" s="33"/>
      <c r="H112" s="33"/>
    </row>
    <row r="113" spans="1:8">
      <c r="A113" s="33">
        <v>112</v>
      </c>
      <c r="B113" s="33" t="s">
        <v>1899</v>
      </c>
      <c r="C113" s="33"/>
      <c r="D113" s="32"/>
      <c r="E113" s="33"/>
      <c r="F113" s="32"/>
      <c r="G113" s="33"/>
      <c r="H113" s="33"/>
    </row>
    <row r="114" spans="1:8">
      <c r="A114" s="33">
        <v>113</v>
      </c>
      <c r="B114" s="33" t="s">
        <v>1900</v>
      </c>
      <c r="C114" s="33"/>
      <c r="D114" s="32"/>
      <c r="E114" s="33"/>
      <c r="F114" s="32"/>
      <c r="G114" s="33"/>
      <c r="H114" s="33"/>
    </row>
    <row r="115" spans="1:8">
      <c r="A115" s="33">
        <v>114</v>
      </c>
      <c r="B115" s="33" t="s">
        <v>1901</v>
      </c>
      <c r="C115" s="33"/>
      <c r="D115" s="32"/>
      <c r="E115" s="33"/>
      <c r="F115" s="32"/>
      <c r="G115" s="33"/>
      <c r="H115" s="33"/>
    </row>
    <row r="116" spans="1:8">
      <c r="A116" s="33">
        <v>115</v>
      </c>
      <c r="B116" s="33" t="s">
        <v>1902</v>
      </c>
      <c r="C116" s="33"/>
      <c r="D116" s="32"/>
      <c r="E116" s="33"/>
      <c r="F116" s="32"/>
      <c r="G116" s="33"/>
      <c r="H116" s="33"/>
    </row>
    <row r="117" spans="1:8">
      <c r="A117" s="33">
        <v>116</v>
      </c>
      <c r="B117" s="33" t="s">
        <v>1903</v>
      </c>
      <c r="C117" s="33"/>
      <c r="D117" s="32"/>
      <c r="E117" s="33"/>
      <c r="F117" s="32"/>
      <c r="G117" s="33"/>
      <c r="H117" s="33"/>
    </row>
    <row r="118" spans="1:8">
      <c r="A118" s="33">
        <v>117</v>
      </c>
      <c r="B118" s="33" t="s">
        <v>1904</v>
      </c>
      <c r="C118" s="33"/>
      <c r="D118" s="32"/>
      <c r="E118" s="33"/>
      <c r="F118" s="32"/>
      <c r="G118" s="33"/>
      <c r="H118" s="33"/>
    </row>
    <row r="119" spans="1:8">
      <c r="A119" s="33">
        <v>118</v>
      </c>
      <c r="B119" s="33" t="s">
        <v>1905</v>
      </c>
      <c r="C119" s="33"/>
      <c r="D119" s="32"/>
      <c r="E119" s="33"/>
      <c r="F119" s="32"/>
      <c r="G119" s="33"/>
      <c r="H119" s="33"/>
    </row>
    <row r="120" spans="1:8">
      <c r="A120" s="33">
        <v>119</v>
      </c>
      <c r="B120" s="33" t="s">
        <v>1906</v>
      </c>
      <c r="C120" s="33"/>
      <c r="D120" s="32"/>
      <c r="E120" s="33"/>
      <c r="F120" s="32"/>
      <c r="G120" s="33"/>
      <c r="H120" s="33"/>
    </row>
    <row r="121" spans="1:8">
      <c r="A121" s="33">
        <v>120</v>
      </c>
      <c r="B121" s="33" t="s">
        <v>1907</v>
      </c>
      <c r="C121" s="33"/>
      <c r="D121" s="32"/>
      <c r="E121" s="33"/>
      <c r="F121" s="32"/>
      <c r="G121" s="33"/>
      <c r="H121" s="33"/>
    </row>
    <row r="122" spans="1:8">
      <c r="A122" s="33">
        <v>121</v>
      </c>
      <c r="B122" s="33" t="s">
        <v>1908</v>
      </c>
      <c r="C122" s="33"/>
      <c r="D122" s="32"/>
      <c r="E122" s="33"/>
      <c r="F122" s="32"/>
      <c r="G122" s="33"/>
      <c r="H122" s="33"/>
    </row>
    <row r="123" spans="1:8">
      <c r="A123" s="33">
        <v>122</v>
      </c>
      <c r="B123" s="33" t="s">
        <v>1909</v>
      </c>
      <c r="C123" s="33"/>
      <c r="D123" s="32"/>
      <c r="E123" s="33"/>
      <c r="F123" s="32"/>
      <c r="G123" s="33"/>
      <c r="H123" s="33"/>
    </row>
    <row r="124" spans="1:8">
      <c r="A124" s="33">
        <v>123</v>
      </c>
      <c r="B124" s="33" t="s">
        <v>1910</v>
      </c>
      <c r="C124" s="33"/>
      <c r="D124" s="32"/>
      <c r="E124" s="33"/>
      <c r="F124" s="32"/>
      <c r="G124" s="33"/>
      <c r="H124" s="33"/>
    </row>
    <row r="125" spans="1:8">
      <c r="A125" s="33">
        <v>124</v>
      </c>
      <c r="B125" s="33" t="s">
        <v>1911</v>
      </c>
      <c r="C125" s="33"/>
      <c r="D125" s="32"/>
      <c r="E125" s="33"/>
      <c r="F125" s="32"/>
      <c r="G125" s="33"/>
      <c r="H125" s="33"/>
    </row>
    <row r="126" spans="1:8">
      <c r="A126" s="33">
        <v>125</v>
      </c>
      <c r="B126" s="33" t="s">
        <v>1912</v>
      </c>
      <c r="C126" s="33"/>
      <c r="D126" s="32"/>
      <c r="E126" s="33"/>
      <c r="F126" s="32"/>
      <c r="G126" s="33"/>
      <c r="H126" s="33"/>
    </row>
    <row r="127" spans="1:8">
      <c r="A127" s="33">
        <v>126</v>
      </c>
      <c r="B127" s="33" t="s">
        <v>1913</v>
      </c>
      <c r="C127" s="33"/>
      <c r="D127" s="32"/>
      <c r="E127" s="33"/>
      <c r="F127" s="32"/>
      <c r="G127" s="33"/>
      <c r="H127" s="33"/>
    </row>
    <row r="128" spans="1:8">
      <c r="A128" s="33">
        <v>127</v>
      </c>
      <c r="B128" s="33" t="s">
        <v>1914</v>
      </c>
      <c r="C128" s="33"/>
      <c r="D128" s="32"/>
      <c r="E128" s="33"/>
      <c r="F128" s="32"/>
      <c r="G128" s="33"/>
      <c r="H128" s="33"/>
    </row>
    <row r="129" spans="1:8">
      <c r="A129" s="33">
        <v>128</v>
      </c>
      <c r="B129" s="33" t="s">
        <v>1915</v>
      </c>
      <c r="C129" s="33"/>
      <c r="D129" s="32"/>
      <c r="E129" s="33"/>
      <c r="F129" s="32"/>
      <c r="G129" s="33"/>
      <c r="H129" s="33"/>
    </row>
    <row r="130" spans="1:8">
      <c r="A130" s="33">
        <v>129</v>
      </c>
      <c r="B130" s="33" t="s">
        <v>1916</v>
      </c>
      <c r="C130" s="33"/>
      <c r="D130" s="32"/>
      <c r="E130" s="33"/>
      <c r="F130" s="32"/>
      <c r="G130" s="33" t="s">
        <v>1917</v>
      </c>
      <c r="H130" s="33"/>
    </row>
    <row r="131" spans="1:9">
      <c r="A131" s="33">
        <v>130</v>
      </c>
      <c r="B131" s="33" t="s">
        <v>1918</v>
      </c>
      <c r="C131" s="33"/>
      <c r="D131" s="32"/>
      <c r="E131" s="33"/>
      <c r="F131" s="32"/>
      <c r="G131" s="33" t="s">
        <v>1919</v>
      </c>
      <c r="H131" s="33"/>
      <c r="I131" s="40" t="s">
        <v>1757</v>
      </c>
    </row>
    <row r="132" spans="1:8">
      <c r="A132" s="33">
        <v>131</v>
      </c>
      <c r="B132" s="33" t="s">
        <v>1920</v>
      </c>
      <c r="C132" s="33"/>
      <c r="D132" s="32"/>
      <c r="E132" s="33"/>
      <c r="F132" s="32"/>
      <c r="G132" s="33" t="s">
        <v>1921</v>
      </c>
      <c r="H132" s="33"/>
    </row>
    <row r="133" spans="1:8">
      <c r="A133" s="33">
        <v>132</v>
      </c>
      <c r="B133" s="33" t="s">
        <v>1922</v>
      </c>
      <c r="C133" s="33"/>
      <c r="D133" s="32"/>
      <c r="E133" s="33"/>
      <c r="F133" s="32"/>
      <c r="G133" s="33" t="s">
        <v>1923</v>
      </c>
      <c r="H133" s="33"/>
    </row>
    <row r="134" spans="1:9">
      <c r="A134" s="33">
        <v>133</v>
      </c>
      <c r="B134" s="33" t="s">
        <v>1924</v>
      </c>
      <c r="C134" s="33"/>
      <c r="D134" s="32"/>
      <c r="E134" s="33"/>
      <c r="F134" s="32"/>
      <c r="G134" s="33" t="s">
        <v>1925</v>
      </c>
      <c r="H134" s="33"/>
      <c r="I134" s="40" t="s">
        <v>1736</v>
      </c>
    </row>
    <row r="135" spans="1:8">
      <c r="A135" s="33">
        <v>134</v>
      </c>
      <c r="B135" s="33" t="s">
        <v>1926</v>
      </c>
      <c r="C135" s="33"/>
      <c r="D135" s="32"/>
      <c r="E135" s="33"/>
      <c r="F135" s="32"/>
      <c r="G135" s="33" t="s">
        <v>1927</v>
      </c>
      <c r="H135" s="33"/>
    </row>
    <row r="136" spans="1:9">
      <c r="A136" s="33">
        <v>135</v>
      </c>
      <c r="B136" s="33" t="s">
        <v>1928</v>
      </c>
      <c r="C136" s="33"/>
      <c r="D136" s="32"/>
      <c r="E136" s="33"/>
      <c r="F136" s="32"/>
      <c r="G136" s="33" t="s">
        <v>1929</v>
      </c>
      <c r="H136" s="33"/>
      <c r="I136" s="40" t="s">
        <v>1766</v>
      </c>
    </row>
    <row r="137" spans="1:8">
      <c r="A137" s="33">
        <v>136</v>
      </c>
      <c r="B137" s="33" t="s">
        <v>1930</v>
      </c>
      <c r="C137" s="33"/>
      <c r="D137" s="32"/>
      <c r="E137" s="33"/>
      <c r="F137" s="32"/>
      <c r="G137" s="33" t="s">
        <v>1931</v>
      </c>
      <c r="H137" s="33"/>
    </row>
    <row r="138" spans="1:8">
      <c r="A138" s="33">
        <v>137</v>
      </c>
      <c r="B138" s="33" t="s">
        <v>1932</v>
      </c>
      <c r="C138" s="33" t="s">
        <v>1933</v>
      </c>
      <c r="D138" s="32"/>
      <c r="E138" s="33" t="s">
        <v>1933</v>
      </c>
      <c r="F138" s="32"/>
      <c r="G138" s="33" t="s">
        <v>1934</v>
      </c>
      <c r="H138" s="33"/>
    </row>
    <row r="139" spans="1:8">
      <c r="A139" s="33">
        <v>138</v>
      </c>
      <c r="B139" s="33" t="s">
        <v>1935</v>
      </c>
      <c r="C139" s="33"/>
      <c r="D139" s="32"/>
      <c r="E139" s="33" t="s">
        <v>1936</v>
      </c>
      <c r="F139" s="32"/>
      <c r="G139" s="33"/>
      <c r="H139" s="33"/>
    </row>
    <row r="140" spans="1:8">
      <c r="A140" s="33">
        <v>139</v>
      </c>
      <c r="B140" s="33" t="s">
        <v>1937</v>
      </c>
      <c r="C140" s="33"/>
      <c r="D140" s="32"/>
      <c r="E140" s="33"/>
      <c r="F140" s="32"/>
      <c r="G140" s="33"/>
      <c r="H140" s="33"/>
    </row>
    <row r="141" spans="1:8">
      <c r="A141" s="33">
        <v>140</v>
      </c>
      <c r="B141" s="33" t="s">
        <v>1938</v>
      </c>
      <c r="C141" s="33"/>
      <c r="D141" s="32"/>
      <c r="E141" s="33"/>
      <c r="F141" s="32"/>
      <c r="G141" s="33"/>
      <c r="H141" s="33"/>
    </row>
    <row r="142" spans="1:8">
      <c r="A142" s="33">
        <v>141</v>
      </c>
      <c r="B142" s="33" t="s">
        <v>1939</v>
      </c>
      <c r="C142" s="33"/>
      <c r="D142" s="32"/>
      <c r="E142" s="33"/>
      <c r="F142" s="32"/>
      <c r="G142" s="33"/>
      <c r="H142" s="33"/>
    </row>
    <row r="143" spans="1:8">
      <c r="A143" s="33">
        <v>142</v>
      </c>
      <c r="B143" s="33" t="s">
        <v>1940</v>
      </c>
      <c r="C143" s="33"/>
      <c r="D143" s="32"/>
      <c r="E143" s="33"/>
      <c r="F143" s="32"/>
      <c r="G143" s="33"/>
      <c r="H143" s="33"/>
    </row>
    <row r="144" spans="1:8">
      <c r="A144" s="33">
        <v>143</v>
      </c>
      <c r="B144" s="33" t="s">
        <v>1941</v>
      </c>
      <c r="C144" s="33"/>
      <c r="D144" s="32"/>
      <c r="E144" s="33"/>
      <c r="F144" s="32"/>
      <c r="G144" s="33"/>
      <c r="H144" s="33"/>
    </row>
    <row r="145" spans="1:8">
      <c r="A145" s="33">
        <v>144</v>
      </c>
      <c r="B145" s="33" t="s">
        <v>1942</v>
      </c>
      <c r="C145" s="33"/>
      <c r="D145" s="32"/>
      <c r="E145" s="33"/>
      <c r="F145" s="32"/>
      <c r="G145" s="33"/>
      <c r="H145" s="33"/>
    </row>
    <row r="146" spans="9:9">
      <c r="I146" s="50"/>
    </row>
    <row r="147" spans="9:9">
      <c r="I147" s="50"/>
    </row>
  </sheetData>
  <autoFilter xmlns:etc="http://www.wps.cn/officeDocument/2017/etCustomData" ref="A1:H145" etc:filterBottomFollowUsedRange="0">
    <sortState ref="A1:H145">
      <sortCondition ref="A1"/>
    </sortState>
    <extLst/>
  </autoFilter>
  <mergeCells count="5">
    <mergeCell ref="C1:D1"/>
    <mergeCell ref="E1:F1"/>
    <mergeCell ref="J2:K2"/>
    <mergeCell ref="N2:P2"/>
    <mergeCell ref="J86:K8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workbookViewId="0">
      <pane ySplit="1" topLeftCell="A2" activePane="bottomLeft" state="frozen"/>
      <selection/>
      <selection pane="bottomLeft" activeCell="F6" sqref="F6"/>
    </sheetView>
  </sheetViews>
  <sheetFormatPr defaultColWidth="9" defaultRowHeight="13.5"/>
  <cols>
    <col min="1" max="1" width="7.375" style="30" customWidth="1"/>
    <col min="2" max="2" width="15.25" customWidth="1"/>
    <col min="3" max="3" width="10.875" customWidth="1"/>
    <col min="4" max="4" width="9" style="31"/>
    <col min="5" max="5" width="13.125" style="30" customWidth="1"/>
    <col min="6" max="6" width="9" style="30"/>
    <col min="7" max="7" width="13.875" customWidth="1"/>
    <col min="8" max="8" width="20.875" customWidth="1"/>
  </cols>
  <sheetData>
    <row r="1" spans="1:7">
      <c r="A1" s="32" t="s">
        <v>1491</v>
      </c>
      <c r="B1" s="33" t="s">
        <v>1943</v>
      </c>
      <c r="C1" s="34" t="s">
        <v>1944</v>
      </c>
      <c r="D1" s="33" t="s">
        <v>1945</v>
      </c>
      <c r="E1" s="35" t="s">
        <v>1946</v>
      </c>
      <c r="F1" s="32" t="s">
        <v>1947</v>
      </c>
      <c r="G1" s="33" t="s">
        <v>1948</v>
      </c>
    </row>
    <row r="2" spans="1:10">
      <c r="A2" s="32">
        <v>1</v>
      </c>
      <c r="B2" s="33" t="s">
        <v>1949</v>
      </c>
      <c r="C2" s="34">
        <v>2</v>
      </c>
      <c r="D2" s="33">
        <v>0</v>
      </c>
      <c r="E2" s="35" t="s">
        <v>1950</v>
      </c>
      <c r="F2" s="32">
        <v>0</v>
      </c>
      <c r="G2" s="33" t="s">
        <v>1951</v>
      </c>
      <c r="J2" s="38" t="s">
        <v>1952</v>
      </c>
    </row>
    <row r="3" spans="1:10">
      <c r="A3" s="32">
        <v>2</v>
      </c>
      <c r="B3" s="33" t="s">
        <v>1953</v>
      </c>
      <c r="C3" s="34">
        <v>2</v>
      </c>
      <c r="D3" s="33">
        <v>0</v>
      </c>
      <c r="E3" s="35" t="s">
        <v>1954</v>
      </c>
      <c r="F3" s="32">
        <v>0</v>
      </c>
      <c r="G3" s="33" t="s">
        <v>628</v>
      </c>
      <c r="J3" t="s">
        <v>1955</v>
      </c>
    </row>
    <row r="4" spans="1:7">
      <c r="A4" s="32">
        <v>3</v>
      </c>
      <c r="B4" s="33" t="s">
        <v>1956</v>
      </c>
      <c r="C4" s="34">
        <v>2</v>
      </c>
      <c r="D4" s="33">
        <v>0</v>
      </c>
      <c r="E4" s="35" t="s">
        <v>1957</v>
      </c>
      <c r="F4" s="32">
        <v>0</v>
      </c>
      <c r="G4" s="33" t="s">
        <v>1958</v>
      </c>
    </row>
    <row r="5" spans="1:16">
      <c r="A5" s="32">
        <v>4</v>
      </c>
      <c r="B5" s="33" t="s">
        <v>1619</v>
      </c>
      <c r="C5" s="34">
        <v>1</v>
      </c>
      <c r="D5" s="33">
        <v>0</v>
      </c>
      <c r="E5" s="35" t="s">
        <v>1959</v>
      </c>
      <c r="F5" s="32">
        <v>0</v>
      </c>
      <c r="G5" s="33" t="s">
        <v>1960</v>
      </c>
      <c r="I5" t="s">
        <v>1961</v>
      </c>
      <c r="J5" t="s">
        <v>1962</v>
      </c>
      <c r="K5" t="s">
        <v>1963</v>
      </c>
      <c r="L5" t="s">
        <v>1964</v>
      </c>
      <c r="M5" t="s">
        <v>1965</v>
      </c>
      <c r="N5" t="s">
        <v>1966</v>
      </c>
      <c r="O5" t="s">
        <v>1967</v>
      </c>
      <c r="P5" t="s">
        <v>1968</v>
      </c>
    </row>
    <row r="6" spans="1:7">
      <c r="A6" s="32">
        <v>5</v>
      </c>
      <c r="B6" s="33" t="s">
        <v>1969</v>
      </c>
      <c r="C6" s="34">
        <v>1</v>
      </c>
      <c r="D6" s="33">
        <v>0</v>
      </c>
      <c r="E6" s="35">
        <v>1</v>
      </c>
      <c r="F6" s="32">
        <v>0</v>
      </c>
      <c r="G6" s="33"/>
    </row>
    <row r="7" spans="1:7">
      <c r="A7" s="32">
        <v>6</v>
      </c>
      <c r="B7" s="33" t="s">
        <v>1627</v>
      </c>
      <c r="C7" s="34">
        <v>2</v>
      </c>
      <c r="D7" s="33">
        <v>1</v>
      </c>
      <c r="E7" s="35" t="s">
        <v>1970</v>
      </c>
      <c r="F7" s="32">
        <v>0</v>
      </c>
      <c r="G7" s="33" t="s">
        <v>1971</v>
      </c>
    </row>
    <row r="8" spans="1:9">
      <c r="A8" s="32">
        <v>7</v>
      </c>
      <c r="B8" s="33" t="s">
        <v>1612</v>
      </c>
      <c r="C8" s="34">
        <v>2</v>
      </c>
      <c r="D8" s="33">
        <v>1</v>
      </c>
      <c r="E8" s="35" t="s">
        <v>1970</v>
      </c>
      <c r="F8" s="32">
        <v>0</v>
      </c>
      <c r="G8" s="33" t="s">
        <v>1971</v>
      </c>
      <c r="I8" t="s">
        <v>1972</v>
      </c>
    </row>
    <row r="9" spans="1:10">
      <c r="A9" s="32">
        <v>8</v>
      </c>
      <c r="B9" s="33" t="s">
        <v>1685</v>
      </c>
      <c r="C9" s="34">
        <v>2</v>
      </c>
      <c r="D9" s="33">
        <v>1</v>
      </c>
      <c r="E9" s="35" t="s">
        <v>1970</v>
      </c>
      <c r="F9" s="32">
        <v>0</v>
      </c>
      <c r="G9" s="33" t="s">
        <v>1971</v>
      </c>
      <c r="J9" t="s">
        <v>1973</v>
      </c>
    </row>
    <row r="10" spans="1:9">
      <c r="A10" s="32">
        <v>9</v>
      </c>
      <c r="B10" s="33" t="s">
        <v>1974</v>
      </c>
      <c r="C10" s="34">
        <v>2</v>
      </c>
      <c r="D10" s="33">
        <v>0</v>
      </c>
      <c r="E10" s="35" t="s">
        <v>1975</v>
      </c>
      <c r="F10" s="32">
        <v>0</v>
      </c>
      <c r="G10" s="33" t="s">
        <v>1976</v>
      </c>
      <c r="I10" t="s">
        <v>1977</v>
      </c>
    </row>
    <row r="11" spans="1:10">
      <c r="A11" s="32">
        <v>10</v>
      </c>
      <c r="B11" s="33" t="s">
        <v>1978</v>
      </c>
      <c r="C11" s="34">
        <v>2</v>
      </c>
      <c r="D11" s="33">
        <v>0</v>
      </c>
      <c r="E11" s="35" t="s">
        <v>1954</v>
      </c>
      <c r="F11" s="32">
        <v>0</v>
      </c>
      <c r="G11" s="33" t="s">
        <v>628</v>
      </c>
      <c r="J11" t="s">
        <v>1979</v>
      </c>
    </row>
    <row r="12" spans="1:7">
      <c r="A12" s="32">
        <v>11</v>
      </c>
      <c r="B12" s="33" t="s">
        <v>1980</v>
      </c>
      <c r="C12" s="34">
        <v>2</v>
      </c>
      <c r="D12" s="33">
        <v>0</v>
      </c>
      <c r="E12" s="35">
        <v>1</v>
      </c>
      <c r="F12" s="32">
        <v>0</v>
      </c>
      <c r="G12" s="33"/>
    </row>
    <row r="13" spans="1:7">
      <c r="A13" s="32">
        <v>12</v>
      </c>
      <c r="B13" s="33" t="s">
        <v>1981</v>
      </c>
      <c r="C13" s="34">
        <v>2</v>
      </c>
      <c r="D13" s="33">
        <v>0</v>
      </c>
      <c r="E13" s="35" t="s">
        <v>1957</v>
      </c>
      <c r="F13" s="32">
        <v>0</v>
      </c>
      <c r="G13" s="33" t="s">
        <v>1976</v>
      </c>
    </row>
    <row r="14" spans="1:7">
      <c r="A14" s="32">
        <v>13</v>
      </c>
      <c r="B14" s="33" t="s">
        <v>1982</v>
      </c>
      <c r="C14" s="34">
        <v>2</v>
      </c>
      <c r="D14" s="33">
        <v>0</v>
      </c>
      <c r="E14" s="35">
        <v>16</v>
      </c>
      <c r="F14" s="32">
        <v>0</v>
      </c>
      <c r="G14" s="33" t="s">
        <v>1983</v>
      </c>
    </row>
    <row r="15" spans="1:7">
      <c r="A15" s="32">
        <v>14</v>
      </c>
      <c r="B15" s="32" t="s">
        <v>1984</v>
      </c>
      <c r="C15" s="34">
        <v>2</v>
      </c>
      <c r="D15" s="34">
        <v>1</v>
      </c>
      <c r="E15" s="35" t="s">
        <v>1970</v>
      </c>
      <c r="F15" s="32">
        <v>0</v>
      </c>
      <c r="G15" s="32" t="s">
        <v>1985</v>
      </c>
    </row>
    <row r="16" spans="1:7">
      <c r="A16" s="32">
        <v>15</v>
      </c>
      <c r="B16" s="33" t="s">
        <v>1986</v>
      </c>
      <c r="C16" s="34">
        <v>2</v>
      </c>
      <c r="D16" s="33">
        <v>0</v>
      </c>
      <c r="E16" s="35" t="s">
        <v>1987</v>
      </c>
      <c r="F16" s="32">
        <v>0</v>
      </c>
      <c r="G16" s="33" t="s">
        <v>1988</v>
      </c>
    </row>
    <row r="17" spans="1:7">
      <c r="A17" s="32">
        <v>16</v>
      </c>
      <c r="B17" s="33" t="s">
        <v>1989</v>
      </c>
      <c r="C17" s="34">
        <v>1</v>
      </c>
      <c r="D17" s="33">
        <v>0</v>
      </c>
      <c r="E17" s="35">
        <v>1</v>
      </c>
      <c r="F17" s="32">
        <v>0</v>
      </c>
      <c r="G17" s="33" t="s">
        <v>1990</v>
      </c>
    </row>
    <row r="18" spans="1:7">
      <c r="A18" s="32">
        <v>17</v>
      </c>
      <c r="B18" s="33" t="s">
        <v>1991</v>
      </c>
      <c r="C18" s="34">
        <v>2</v>
      </c>
      <c r="D18" s="33">
        <v>0</v>
      </c>
      <c r="E18" s="35" t="s">
        <v>1987</v>
      </c>
      <c r="F18" s="32">
        <v>0</v>
      </c>
      <c r="G18" s="33" t="s">
        <v>1992</v>
      </c>
    </row>
    <row r="19" spans="1:7">
      <c r="A19" s="32">
        <v>18</v>
      </c>
      <c r="B19" s="33" t="s">
        <v>1993</v>
      </c>
      <c r="C19" s="34">
        <v>4</v>
      </c>
      <c r="D19" s="33">
        <v>0</v>
      </c>
      <c r="E19" s="35">
        <v>1</v>
      </c>
      <c r="F19" s="32">
        <v>0</v>
      </c>
      <c r="G19" s="33" t="s">
        <v>1994</v>
      </c>
    </row>
    <row r="20" spans="1:7">
      <c r="A20" s="32">
        <v>19</v>
      </c>
      <c r="B20" s="33" t="s">
        <v>1995</v>
      </c>
      <c r="C20" s="33">
        <v>2</v>
      </c>
      <c r="D20" s="33">
        <v>0</v>
      </c>
      <c r="E20" s="32" t="s">
        <v>1954</v>
      </c>
      <c r="F20" s="32">
        <v>0</v>
      </c>
      <c r="G20" s="33" t="s">
        <v>628</v>
      </c>
    </row>
    <row r="21" spans="1:7">
      <c r="A21" s="32">
        <v>20</v>
      </c>
      <c r="B21" s="33" t="s">
        <v>1996</v>
      </c>
      <c r="C21" s="33">
        <v>2</v>
      </c>
      <c r="D21" s="33">
        <v>0</v>
      </c>
      <c r="E21" s="32" t="s">
        <v>1954</v>
      </c>
      <c r="F21" s="32">
        <v>0</v>
      </c>
      <c r="G21" s="33" t="s">
        <v>628</v>
      </c>
    </row>
    <row r="22" spans="1:7">
      <c r="A22" s="32">
        <v>21</v>
      </c>
      <c r="B22" s="33" t="s">
        <v>1997</v>
      </c>
      <c r="C22" s="33">
        <v>1</v>
      </c>
      <c r="D22" s="33">
        <v>0</v>
      </c>
      <c r="E22" s="32">
        <v>1</v>
      </c>
      <c r="F22" s="32">
        <v>0</v>
      </c>
      <c r="G22" s="33" t="s">
        <v>1998</v>
      </c>
    </row>
    <row r="23" spans="1:7">
      <c r="A23" s="32">
        <v>22</v>
      </c>
      <c r="B23" s="32" t="s">
        <v>1999</v>
      </c>
      <c r="C23" s="33">
        <v>1</v>
      </c>
      <c r="D23" s="33">
        <v>0</v>
      </c>
      <c r="E23" s="32">
        <v>1</v>
      </c>
      <c r="F23" s="32">
        <v>0</v>
      </c>
      <c r="G23" s="33" t="s">
        <v>1998</v>
      </c>
    </row>
    <row r="24" spans="1:7">
      <c r="A24" s="32">
        <v>23</v>
      </c>
      <c r="B24" s="33" t="s">
        <v>2000</v>
      </c>
      <c r="C24" s="33">
        <v>2</v>
      </c>
      <c r="D24" s="34">
        <v>0</v>
      </c>
      <c r="E24" s="32" t="s">
        <v>2001</v>
      </c>
      <c r="F24" s="32">
        <v>0</v>
      </c>
      <c r="G24" s="33" t="s">
        <v>1960</v>
      </c>
    </row>
    <row r="25" spans="1:7">
      <c r="A25" s="32">
        <v>24</v>
      </c>
      <c r="B25" s="33" t="s">
        <v>2002</v>
      </c>
      <c r="C25" s="33">
        <v>4</v>
      </c>
      <c r="D25" s="34">
        <v>0</v>
      </c>
      <c r="E25" s="32">
        <v>1</v>
      </c>
      <c r="F25" s="32">
        <v>0</v>
      </c>
      <c r="G25" s="33" t="s">
        <v>2003</v>
      </c>
    </row>
    <row r="26" spans="1:7">
      <c r="A26" s="32">
        <v>25</v>
      </c>
      <c r="B26" s="33" t="s">
        <v>1738</v>
      </c>
      <c r="C26" s="34">
        <v>2</v>
      </c>
      <c r="D26" s="33">
        <v>1</v>
      </c>
      <c r="E26" s="35" t="s">
        <v>1970</v>
      </c>
      <c r="F26" s="32">
        <v>0</v>
      </c>
      <c r="G26" s="33" t="s">
        <v>1971</v>
      </c>
    </row>
    <row r="27" spans="1:7">
      <c r="A27" s="32">
        <v>26</v>
      </c>
      <c r="B27" s="33" t="s">
        <v>1745</v>
      </c>
      <c r="C27" s="34">
        <v>2</v>
      </c>
      <c r="D27" s="33">
        <v>1</v>
      </c>
      <c r="E27" s="35" t="s">
        <v>1970</v>
      </c>
      <c r="F27" s="32">
        <v>0</v>
      </c>
      <c r="G27" s="33" t="s">
        <v>1971</v>
      </c>
    </row>
    <row r="28" spans="1:7">
      <c r="A28" s="32">
        <v>27</v>
      </c>
      <c r="B28" s="33" t="s">
        <v>1752</v>
      </c>
      <c r="C28" s="34">
        <v>2</v>
      </c>
      <c r="D28" s="33">
        <v>1</v>
      </c>
      <c r="E28" s="35" t="s">
        <v>1970</v>
      </c>
      <c r="F28" s="32">
        <v>0</v>
      </c>
      <c r="G28" s="33" t="s">
        <v>1971</v>
      </c>
    </row>
    <row r="29" spans="1:7">
      <c r="A29" s="32">
        <v>28</v>
      </c>
      <c r="B29" s="33" t="s">
        <v>1759</v>
      </c>
      <c r="C29" s="34">
        <v>2</v>
      </c>
      <c r="D29" s="33">
        <v>1</v>
      </c>
      <c r="E29" s="35" t="s">
        <v>1970</v>
      </c>
      <c r="F29" s="32">
        <v>0</v>
      </c>
      <c r="G29" s="33" t="s">
        <v>1971</v>
      </c>
    </row>
    <row r="30" spans="1:7">
      <c r="A30" s="32">
        <v>29</v>
      </c>
      <c r="B30" s="33" t="s">
        <v>2004</v>
      </c>
      <c r="C30" s="33">
        <v>2</v>
      </c>
      <c r="D30" s="34">
        <v>0</v>
      </c>
      <c r="E30" s="35" t="s">
        <v>1970</v>
      </c>
      <c r="F30" s="32">
        <v>0</v>
      </c>
      <c r="G30" s="33" t="s">
        <v>2005</v>
      </c>
    </row>
    <row r="31" spans="1:7">
      <c r="A31" s="32">
        <v>30</v>
      </c>
      <c r="B31" s="33" t="s">
        <v>1632</v>
      </c>
      <c r="C31" s="34">
        <v>2</v>
      </c>
      <c r="D31" s="33">
        <v>0</v>
      </c>
      <c r="E31" s="35" t="s">
        <v>2006</v>
      </c>
      <c r="F31" s="32">
        <v>0</v>
      </c>
      <c r="G31" s="33" t="s">
        <v>1976</v>
      </c>
    </row>
    <row r="32" spans="1:7">
      <c r="A32" s="32">
        <v>31</v>
      </c>
      <c r="B32" s="33" t="s">
        <v>1986</v>
      </c>
      <c r="C32" s="34">
        <v>2</v>
      </c>
      <c r="D32" s="33">
        <v>0</v>
      </c>
      <c r="E32" s="32" t="s">
        <v>2007</v>
      </c>
      <c r="F32" s="32">
        <v>0</v>
      </c>
      <c r="G32" s="33" t="s">
        <v>2008</v>
      </c>
    </row>
    <row r="33" spans="1:7">
      <c r="A33" s="32">
        <v>32</v>
      </c>
      <c r="B33" s="33" t="s">
        <v>2009</v>
      </c>
      <c r="C33" s="33">
        <v>4</v>
      </c>
      <c r="D33" s="34">
        <v>0</v>
      </c>
      <c r="E33" s="32">
        <v>1</v>
      </c>
      <c r="F33" s="32">
        <v>0</v>
      </c>
      <c r="G33" s="33" t="s">
        <v>2010</v>
      </c>
    </row>
    <row r="34" spans="1:7">
      <c r="A34" s="32">
        <v>33</v>
      </c>
      <c r="B34" s="33" t="s">
        <v>2011</v>
      </c>
      <c r="C34" s="33">
        <v>1</v>
      </c>
      <c r="D34" s="34">
        <v>0</v>
      </c>
      <c r="E34" s="32">
        <v>1</v>
      </c>
      <c r="F34" s="32">
        <v>0</v>
      </c>
      <c r="G34" s="33"/>
    </row>
    <row r="35" spans="1:7">
      <c r="A35" s="32">
        <v>34</v>
      </c>
      <c r="B35" s="33" t="s">
        <v>1993</v>
      </c>
      <c r="C35" s="34">
        <v>4</v>
      </c>
      <c r="D35" s="33">
        <v>0</v>
      </c>
      <c r="E35" s="35">
        <v>1</v>
      </c>
      <c r="F35" s="32">
        <v>0</v>
      </c>
      <c r="G35" s="33" t="s">
        <v>2012</v>
      </c>
    </row>
    <row r="36" spans="1:7">
      <c r="A36" s="32">
        <v>35</v>
      </c>
      <c r="B36" s="33" t="s">
        <v>2013</v>
      </c>
      <c r="C36" s="34">
        <v>2</v>
      </c>
      <c r="D36" s="33">
        <v>0</v>
      </c>
      <c r="E36" s="35" t="s">
        <v>1957</v>
      </c>
      <c r="F36" s="32">
        <v>0</v>
      </c>
      <c r="G36" s="33" t="s">
        <v>1958</v>
      </c>
    </row>
    <row r="37" spans="1:7">
      <c r="A37" s="32">
        <v>36</v>
      </c>
      <c r="B37" s="32" t="s">
        <v>2014</v>
      </c>
      <c r="C37" s="34">
        <v>2</v>
      </c>
      <c r="D37" s="34">
        <v>1</v>
      </c>
      <c r="E37" s="35" t="s">
        <v>1970</v>
      </c>
      <c r="F37" s="32">
        <v>0</v>
      </c>
      <c r="G37" s="32" t="s">
        <v>1985</v>
      </c>
    </row>
    <row r="38" spans="1:8">
      <c r="A38" s="32">
        <v>37</v>
      </c>
      <c r="B38" s="33" t="s">
        <v>1949</v>
      </c>
      <c r="C38" s="34">
        <v>2</v>
      </c>
      <c r="D38" s="33">
        <v>0</v>
      </c>
      <c r="E38" s="35">
        <v>1</v>
      </c>
      <c r="F38" s="32">
        <v>0</v>
      </c>
      <c r="G38" s="36" t="s">
        <v>1951</v>
      </c>
      <c r="H38" s="37" t="s">
        <v>2015</v>
      </c>
    </row>
    <row r="39" spans="1:13">
      <c r="A39" s="32">
        <v>38</v>
      </c>
      <c r="B39" s="33" t="s">
        <v>1612</v>
      </c>
      <c r="C39" s="34">
        <v>2</v>
      </c>
      <c r="D39" s="33">
        <v>1</v>
      </c>
      <c r="E39" s="32" t="s">
        <v>2016</v>
      </c>
      <c r="F39" s="32">
        <v>0</v>
      </c>
      <c r="G39" s="36" t="s">
        <v>1971</v>
      </c>
      <c r="H39" s="37"/>
      <c r="M39" t="s">
        <v>2017</v>
      </c>
    </row>
    <row r="40" spans="1:37">
      <c r="A40" s="32">
        <v>39</v>
      </c>
      <c r="B40" s="33" t="s">
        <v>1619</v>
      </c>
      <c r="C40" s="34">
        <v>2</v>
      </c>
      <c r="D40" s="33">
        <v>0</v>
      </c>
      <c r="E40" s="35" t="s">
        <v>2018</v>
      </c>
      <c r="F40" s="32">
        <v>0</v>
      </c>
      <c r="G40" s="36" t="s">
        <v>2019</v>
      </c>
      <c r="H40" s="37"/>
      <c r="M40" s="39" t="s">
        <v>2020</v>
      </c>
      <c r="N40">
        <v>24</v>
      </c>
      <c r="O40">
        <v>14</v>
      </c>
      <c r="P40">
        <v>1</v>
      </c>
      <c r="Q40">
        <v>2</v>
      </c>
      <c r="R40">
        <v>3</v>
      </c>
      <c r="S40">
        <v>4</v>
      </c>
      <c r="T40">
        <v>5</v>
      </c>
      <c r="U40">
        <v>6</v>
      </c>
      <c r="V40">
        <v>7</v>
      </c>
      <c r="W40">
        <v>8</v>
      </c>
      <c r="X40">
        <v>25</v>
      </c>
      <c r="Y40">
        <v>26</v>
      </c>
      <c r="Z40">
        <v>27</v>
      </c>
      <c r="AA40">
        <v>28</v>
      </c>
      <c r="AB40">
        <v>9</v>
      </c>
      <c r="AC40">
        <v>10</v>
      </c>
      <c r="AD40">
        <v>11</v>
      </c>
      <c r="AE40">
        <v>18</v>
      </c>
      <c r="AF40">
        <v>32</v>
      </c>
      <c r="AG40">
        <v>255</v>
      </c>
      <c r="AH40">
        <v>255</v>
      </c>
      <c r="AI40">
        <v>255</v>
      </c>
      <c r="AJ40">
        <v>255</v>
      </c>
      <c r="AK40">
        <v>255</v>
      </c>
    </row>
    <row r="41" spans="1:37">
      <c r="A41" s="32">
        <v>40</v>
      </c>
      <c r="B41" s="33" t="s">
        <v>1953</v>
      </c>
      <c r="C41" s="33">
        <v>2</v>
      </c>
      <c r="D41" s="34">
        <v>0</v>
      </c>
      <c r="E41" s="32" t="s">
        <v>2016</v>
      </c>
      <c r="F41" s="32">
        <v>0</v>
      </c>
      <c r="G41" s="36" t="s">
        <v>628</v>
      </c>
      <c r="H41" s="37"/>
      <c r="M41" s="39" t="s">
        <v>2021</v>
      </c>
      <c r="N41">
        <v>1</v>
      </c>
      <c r="O41">
        <v>2</v>
      </c>
      <c r="P41">
        <v>12</v>
      </c>
      <c r="Q41">
        <v>7</v>
      </c>
      <c r="R41">
        <v>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255</v>
      </c>
    </row>
    <row r="42" spans="1:8">
      <c r="A42" s="32">
        <v>41</v>
      </c>
      <c r="B42" s="33" t="s">
        <v>1980</v>
      </c>
      <c r="C42" s="34">
        <v>2</v>
      </c>
      <c r="D42" s="33">
        <v>0</v>
      </c>
      <c r="E42" s="35">
        <v>1</v>
      </c>
      <c r="F42" s="32">
        <v>0</v>
      </c>
      <c r="G42" s="36" t="s">
        <v>2022</v>
      </c>
      <c r="H42" s="37"/>
    </row>
    <row r="43" spans="1:7">
      <c r="A43" s="32">
        <v>42</v>
      </c>
      <c r="B43" s="33" t="s">
        <v>1980</v>
      </c>
      <c r="C43" s="34">
        <v>8</v>
      </c>
      <c r="D43" s="33">
        <v>0</v>
      </c>
      <c r="E43" s="35">
        <v>1</v>
      </c>
      <c r="F43" s="32">
        <v>0</v>
      </c>
      <c r="G43" s="36" t="s">
        <v>2023</v>
      </c>
    </row>
    <row r="44" spans="1:7">
      <c r="A44" s="32">
        <v>43</v>
      </c>
      <c r="B44" s="33" t="s">
        <v>1612</v>
      </c>
      <c r="C44" s="34">
        <v>2</v>
      </c>
      <c r="D44" s="33">
        <v>1</v>
      </c>
      <c r="E44" s="35">
        <v>1</v>
      </c>
      <c r="F44" s="32">
        <v>-40</v>
      </c>
      <c r="G44" s="33" t="s">
        <v>1971</v>
      </c>
    </row>
    <row r="45" spans="1:7">
      <c r="A45" s="32">
        <v>44</v>
      </c>
      <c r="B45" s="33" t="s">
        <v>2024</v>
      </c>
      <c r="C45" s="34">
        <v>2</v>
      </c>
      <c r="D45" s="33">
        <v>0</v>
      </c>
      <c r="E45" s="35" t="s">
        <v>1950</v>
      </c>
      <c r="F45" s="32">
        <v>0</v>
      </c>
      <c r="G45" s="33" t="s">
        <v>1951</v>
      </c>
    </row>
    <row r="46" spans="1:7">
      <c r="A46" s="32">
        <v>45</v>
      </c>
      <c r="B46" s="33" t="s">
        <v>2025</v>
      </c>
      <c r="C46" s="33">
        <v>2</v>
      </c>
      <c r="D46" s="34">
        <v>0</v>
      </c>
      <c r="E46" s="32" t="s">
        <v>2026</v>
      </c>
      <c r="F46" s="32">
        <v>0</v>
      </c>
      <c r="G46" s="33"/>
    </row>
    <row r="47" spans="1:7">
      <c r="A47" s="32">
        <v>46</v>
      </c>
      <c r="B47" s="145" t="s">
        <v>2027</v>
      </c>
      <c r="C47" s="33">
        <v>2</v>
      </c>
      <c r="D47" s="34">
        <v>0</v>
      </c>
      <c r="E47" s="32" t="s">
        <v>2026</v>
      </c>
      <c r="F47" s="32">
        <v>0</v>
      </c>
      <c r="G47" s="33"/>
    </row>
    <row r="48" spans="1:7">
      <c r="A48" s="32">
        <v>47</v>
      </c>
      <c r="B48" s="33" t="s">
        <v>2024</v>
      </c>
      <c r="C48" s="33">
        <v>2</v>
      </c>
      <c r="D48" s="34">
        <v>0</v>
      </c>
      <c r="E48" s="32" t="s">
        <v>2026</v>
      </c>
      <c r="F48" s="32">
        <v>0</v>
      </c>
      <c r="G48" s="33" t="s">
        <v>1951</v>
      </c>
    </row>
    <row r="49" spans="1:7">
      <c r="A49" s="32">
        <v>48</v>
      </c>
      <c r="B49" s="33"/>
      <c r="C49" s="33"/>
      <c r="D49" s="34"/>
      <c r="E49" s="32"/>
      <c r="F49" s="32"/>
      <c r="G49" s="33"/>
    </row>
    <row r="50" spans="1:7">
      <c r="A50" s="32">
        <v>49</v>
      </c>
      <c r="B50" s="33"/>
      <c r="C50" s="33"/>
      <c r="D50" s="34"/>
      <c r="E50" s="32"/>
      <c r="F50" s="32"/>
      <c r="G50" s="33"/>
    </row>
    <row r="51" spans="1:7">
      <c r="A51" s="32">
        <v>50</v>
      </c>
      <c r="B51" s="145" t="s">
        <v>2028</v>
      </c>
      <c r="C51" s="33">
        <v>1</v>
      </c>
      <c r="D51" s="34">
        <v>0</v>
      </c>
      <c r="E51" s="32" t="s">
        <v>2026</v>
      </c>
      <c r="F51" s="32">
        <v>0</v>
      </c>
      <c r="G51" s="33"/>
    </row>
  </sheetData>
  <mergeCells count="1">
    <mergeCell ref="H38:H42"/>
  </mergeCells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9"/>
  <sheetViews>
    <sheetView zoomScale="130" zoomScaleNormal="130" topLeftCell="A2" workbookViewId="0">
      <pane ySplit="4" topLeftCell="A11" activePane="bottomLeft" state="frozen"/>
      <selection/>
      <selection pane="bottomLeft" activeCell="B17" sqref="B17"/>
    </sheetView>
  </sheetViews>
  <sheetFormatPr defaultColWidth="7.875" defaultRowHeight="12.75"/>
  <cols>
    <col min="1" max="1" width="6.91666666666667" style="1" customWidth="1"/>
    <col min="2" max="6" width="7.875" style="1"/>
    <col min="7" max="7" width="7.58333333333333" style="1" customWidth="1"/>
    <col min="8" max="8" width="10.4" style="1" customWidth="1"/>
    <col min="9" max="9" width="2.625" style="1" customWidth="1"/>
    <col min="10" max="10" width="10.4" style="1" customWidth="1"/>
    <col min="11" max="11" width="2.625" style="1" customWidth="1"/>
    <col min="12" max="12" width="10.4" style="1" customWidth="1"/>
    <col min="13" max="13" width="2.625" style="1" customWidth="1"/>
    <col min="14" max="14" width="10.4" style="1" customWidth="1"/>
    <col min="15" max="15" width="2.525" style="1" customWidth="1"/>
    <col min="16" max="16" width="10.4" style="1" customWidth="1"/>
    <col min="17" max="17" width="2.625" style="1" customWidth="1"/>
    <col min="18" max="18" width="10.4" style="1" customWidth="1"/>
    <col min="19" max="19" width="2.625" style="1" customWidth="1"/>
    <col min="20" max="20" width="10.4" style="1" customWidth="1"/>
    <col min="21" max="21" width="2.625" style="1" customWidth="1"/>
    <col min="22" max="22" width="10.4" style="1" customWidth="1"/>
    <col min="23" max="23" width="2.71666666666667" style="1" customWidth="1"/>
    <col min="24" max="24" width="7.875" style="1" hidden="1" customWidth="1"/>
    <col min="25" max="25" width="2.91666666666667" style="1" hidden="1" customWidth="1"/>
    <col min="26" max="26" width="7.875" style="1" hidden="1" customWidth="1"/>
    <col min="27" max="27" width="2.91666666666667" style="1" hidden="1" customWidth="1"/>
    <col min="28" max="28" width="7.875" style="1"/>
    <col min="29" max="29" width="2.91666666666667" style="1" customWidth="1"/>
    <col min="30" max="16384" width="7.875" style="1"/>
  </cols>
  <sheetData>
    <row r="1" spans="40:40">
      <c r="AN1" s="1" t="s">
        <v>2029</v>
      </c>
    </row>
    <row r="2" customHeight="1" spans="8:22">
      <c r="H2" s="2" t="s">
        <v>2030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3"/>
    </row>
    <row r="3" spans="3:22">
      <c r="C3" s="1" t="s">
        <v>2031</v>
      </c>
      <c r="H3" s="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4"/>
    </row>
    <row r="5" spans="8:29">
      <c r="H5" s="4" t="s">
        <v>2032</v>
      </c>
      <c r="J5" s="4" t="s">
        <v>2033</v>
      </c>
      <c r="L5" s="4" t="s">
        <v>2034</v>
      </c>
      <c r="N5" s="4" t="s">
        <v>2035</v>
      </c>
      <c r="P5" s="4" t="s">
        <v>2036</v>
      </c>
      <c r="R5" s="4" t="s">
        <v>2037</v>
      </c>
      <c r="T5" s="4" t="s">
        <v>2038</v>
      </c>
      <c r="V5" s="4" t="s">
        <v>2039</v>
      </c>
      <c r="X5" s="25" t="s">
        <v>2040</v>
      </c>
      <c r="Z5" s="4" t="s">
        <v>2041</v>
      </c>
      <c r="AB5" s="4" t="s">
        <v>2040</v>
      </c>
      <c r="AC5" s="6"/>
    </row>
    <row r="6" spans="8:29">
      <c r="H6" s="5" t="s">
        <v>2042</v>
      </c>
      <c r="I6" s="22"/>
      <c r="J6" s="5" t="s">
        <v>2043</v>
      </c>
      <c r="K6" s="22"/>
      <c r="L6" s="5" t="s">
        <v>2043</v>
      </c>
      <c r="M6" s="22"/>
      <c r="N6" s="5" t="s">
        <v>2043</v>
      </c>
      <c r="P6" s="5" t="s">
        <v>2043</v>
      </c>
      <c r="Q6" s="22"/>
      <c r="R6" s="5" t="s">
        <v>2043</v>
      </c>
      <c r="S6" s="22"/>
      <c r="T6" s="5" t="s">
        <v>2043</v>
      </c>
      <c r="U6" s="22"/>
      <c r="V6" s="5" t="s">
        <v>2044</v>
      </c>
      <c r="X6" s="26" t="s">
        <v>2045</v>
      </c>
      <c r="Z6" s="5"/>
      <c r="AB6" s="5" t="s">
        <v>2046</v>
      </c>
      <c r="AC6" s="29"/>
    </row>
    <row r="7" spans="8:24">
      <c r="H7" s="6"/>
      <c r="I7" s="6"/>
      <c r="J7" s="6"/>
      <c r="K7" s="6"/>
      <c r="L7" s="6"/>
      <c r="P7" s="6"/>
      <c r="Q7" s="6"/>
      <c r="R7" s="6"/>
      <c r="S7" s="6"/>
      <c r="T7" s="6"/>
      <c r="X7" s="27"/>
    </row>
    <row r="8" spans="5:24">
      <c r="E8" s="7" t="s">
        <v>2047</v>
      </c>
      <c r="H8" s="8" t="s">
        <v>2048</v>
      </c>
      <c r="J8" s="8" t="s">
        <v>2048</v>
      </c>
      <c r="L8" s="13" t="s">
        <v>2049</v>
      </c>
      <c r="N8" s="15" t="s">
        <v>2050</v>
      </c>
      <c r="P8" s="11" t="s">
        <v>2051</v>
      </c>
      <c r="R8" s="13" t="s">
        <v>2049</v>
      </c>
      <c r="T8" s="11" t="s">
        <v>2051</v>
      </c>
      <c r="V8" s="15" t="s">
        <v>2050</v>
      </c>
      <c r="X8" s="27"/>
    </row>
    <row r="9" spans="5:24">
      <c r="E9" s="7" t="s">
        <v>2052</v>
      </c>
      <c r="H9" s="9"/>
      <c r="J9" s="9"/>
      <c r="L9" s="14"/>
      <c r="N9" s="16"/>
      <c r="P9" s="12"/>
      <c r="R9" s="14"/>
      <c r="T9" s="12"/>
      <c r="V9" s="16"/>
      <c r="X9" s="27"/>
    </row>
    <row r="10" spans="8:29">
      <c r="H10" s="9"/>
      <c r="J10" s="9"/>
      <c r="L10" s="14"/>
      <c r="N10" s="16"/>
      <c r="P10" s="12"/>
      <c r="R10" s="14"/>
      <c r="T10" s="12"/>
      <c r="V10" s="16"/>
      <c r="X10" s="28"/>
      <c r="Y10" s="6"/>
      <c r="Z10" s="6"/>
      <c r="AA10" s="6"/>
      <c r="AB10" s="6"/>
      <c r="AC10" s="6"/>
    </row>
    <row r="11" spans="4:29">
      <c r="D11" s="7" t="s">
        <v>2053</v>
      </c>
      <c r="H11" s="9"/>
      <c r="J11" s="9"/>
      <c r="L11" s="14"/>
      <c r="N11" s="16"/>
      <c r="P11" s="12"/>
      <c r="R11" s="14"/>
      <c r="T11" s="12"/>
      <c r="V11" s="16"/>
      <c r="X11" s="28"/>
      <c r="Y11" s="6"/>
      <c r="Z11" s="6"/>
      <c r="AA11" s="6"/>
      <c r="AB11" s="6"/>
      <c r="AC11" s="6"/>
    </row>
    <row r="12" spans="2:29">
      <c r="B12" s="1" t="s">
        <v>2054</v>
      </c>
      <c r="C12" s="1" t="s">
        <v>2055</v>
      </c>
      <c r="D12" s="146" t="s">
        <v>2056</v>
      </c>
      <c r="E12" s="1">
        <v>0</v>
      </c>
      <c r="H12" s="9"/>
      <c r="J12" s="11" t="s">
        <v>2051</v>
      </c>
      <c r="L12" s="15" t="s">
        <v>2050</v>
      </c>
      <c r="N12" s="16"/>
      <c r="P12" s="13" t="s">
        <v>2049</v>
      </c>
      <c r="R12" s="14"/>
      <c r="T12" s="12"/>
      <c r="V12" s="8" t="s">
        <v>2048</v>
      </c>
      <c r="X12" s="28"/>
      <c r="Y12" s="6"/>
      <c r="Z12" s="6"/>
      <c r="AA12" s="6"/>
      <c r="AB12" s="6"/>
      <c r="AC12" s="6"/>
    </row>
    <row r="13" spans="2:24">
      <c r="B13" s="1" t="s">
        <v>2057</v>
      </c>
      <c r="C13" s="1" t="s">
        <v>2058</v>
      </c>
      <c r="D13" s="147" t="s">
        <v>2059</v>
      </c>
      <c r="E13" s="1">
        <v>90</v>
      </c>
      <c r="H13" s="9"/>
      <c r="J13" s="12"/>
      <c r="L13" s="16"/>
      <c r="N13" s="16"/>
      <c r="P13" s="14"/>
      <c r="R13" s="14"/>
      <c r="T13" s="12"/>
      <c r="V13" s="9"/>
      <c r="X13" s="27"/>
    </row>
    <row r="14" spans="2:24">
      <c r="B14" s="1" t="s">
        <v>2060</v>
      </c>
      <c r="C14" s="1" t="s">
        <v>2061</v>
      </c>
      <c r="D14" s="147" t="s">
        <v>2062</v>
      </c>
      <c r="E14" s="1">
        <v>180</v>
      </c>
      <c r="H14" s="9"/>
      <c r="J14" s="12"/>
      <c r="L14" s="16"/>
      <c r="N14" s="16"/>
      <c r="P14" s="14"/>
      <c r="R14" s="14"/>
      <c r="T14" s="12"/>
      <c r="V14" s="9"/>
      <c r="X14" s="27"/>
    </row>
    <row r="15" spans="2:34">
      <c r="B15" s="1" t="s">
        <v>2063</v>
      </c>
      <c r="C15" s="1" t="s">
        <v>2064</v>
      </c>
      <c r="D15" s="147" t="s">
        <v>2065</v>
      </c>
      <c r="E15" s="1">
        <v>270</v>
      </c>
      <c r="H15" s="9"/>
      <c r="J15" s="12"/>
      <c r="L15" s="16"/>
      <c r="N15" s="16"/>
      <c r="P15" s="14"/>
      <c r="R15" s="14"/>
      <c r="T15" s="12"/>
      <c r="V15" s="9"/>
      <c r="X15" s="27"/>
      <c r="AE15" s="18">
        <v>11.25</v>
      </c>
      <c r="AF15" s="18">
        <v>360</v>
      </c>
      <c r="AG15" s="18">
        <v>64.5</v>
      </c>
      <c r="AH15" s="1" t="s">
        <v>2066</v>
      </c>
    </row>
    <row r="16" spans="8:34">
      <c r="H16" s="11" t="s">
        <v>2051</v>
      </c>
      <c r="J16" s="12"/>
      <c r="L16" s="16"/>
      <c r="N16" s="8" t="s">
        <v>2048</v>
      </c>
      <c r="P16" s="14"/>
      <c r="R16" s="15" t="s">
        <v>2050</v>
      </c>
      <c r="T16" s="13" t="s">
        <v>2049</v>
      </c>
      <c r="V16" s="9"/>
      <c r="X16" s="27"/>
      <c r="AE16" s="18">
        <f>AE15/6</f>
        <v>1.875</v>
      </c>
      <c r="AF16" s="18">
        <v>60</v>
      </c>
      <c r="AG16" s="18">
        <f>AG15/6</f>
        <v>10.75</v>
      </c>
      <c r="AH16" s="1" t="s">
        <v>2067</v>
      </c>
    </row>
    <row r="17" spans="8:34">
      <c r="H17" s="12"/>
      <c r="J17" s="12"/>
      <c r="L17" s="16"/>
      <c r="N17" s="9"/>
      <c r="P17" s="14"/>
      <c r="R17" s="16"/>
      <c r="T17" s="14"/>
      <c r="V17" s="9"/>
      <c r="X17" s="27"/>
      <c r="AE17" s="18">
        <v>1</v>
      </c>
      <c r="AF17" s="18">
        <f>360/11.25</f>
        <v>32</v>
      </c>
      <c r="AG17" s="18">
        <f>AG15/11.25</f>
        <v>5.73333333333333</v>
      </c>
      <c r="AH17" s="1" t="s">
        <v>2068</v>
      </c>
    </row>
    <row r="18" spans="8:24">
      <c r="H18" s="12"/>
      <c r="J18" s="12"/>
      <c r="L18" s="16"/>
      <c r="N18" s="9"/>
      <c r="P18" s="14"/>
      <c r="R18" s="16"/>
      <c r="T18" s="14"/>
      <c r="V18" s="9"/>
      <c r="X18" s="27"/>
    </row>
    <row r="19" spans="8:24">
      <c r="H19" s="12"/>
      <c r="J19" s="12"/>
      <c r="L19" s="16"/>
      <c r="N19" s="9"/>
      <c r="P19" s="14"/>
      <c r="R19" s="16"/>
      <c r="T19" s="14"/>
      <c r="V19" s="9"/>
      <c r="X19" s="27"/>
    </row>
    <row r="20" spans="8:24">
      <c r="H20" s="12"/>
      <c r="J20" s="13" t="s">
        <v>2049</v>
      </c>
      <c r="L20" s="8" t="s">
        <v>2048</v>
      </c>
      <c r="N20" s="9"/>
      <c r="P20" s="15" t="s">
        <v>2050</v>
      </c>
      <c r="R20" s="16"/>
      <c r="T20" s="14"/>
      <c r="V20" s="11" t="s">
        <v>2051</v>
      </c>
      <c r="X20" s="27"/>
    </row>
    <row r="21" spans="8:24">
      <c r="H21" s="12"/>
      <c r="J21" s="14"/>
      <c r="L21" s="9"/>
      <c r="N21" s="9"/>
      <c r="P21" s="16"/>
      <c r="R21" s="16"/>
      <c r="T21" s="14"/>
      <c r="V21" s="12"/>
      <c r="X21" s="27"/>
    </row>
    <row r="22" spans="8:24">
      <c r="H22" s="12"/>
      <c r="J22" s="14"/>
      <c r="L22" s="9"/>
      <c r="N22" s="9"/>
      <c r="P22" s="16"/>
      <c r="R22" s="16"/>
      <c r="T22" s="14"/>
      <c r="V22" s="12"/>
      <c r="X22" s="27"/>
    </row>
    <row r="23" spans="8:24">
      <c r="H23" s="12"/>
      <c r="J23" s="14"/>
      <c r="L23" s="9"/>
      <c r="N23" s="9"/>
      <c r="P23" s="16"/>
      <c r="R23" s="16"/>
      <c r="T23" s="14"/>
      <c r="V23" s="12"/>
      <c r="X23" s="27"/>
    </row>
    <row r="24" spans="8:24">
      <c r="H24" s="13" t="s">
        <v>2049</v>
      </c>
      <c r="J24" s="14"/>
      <c r="L24" s="9"/>
      <c r="N24" s="11" t="s">
        <v>2051</v>
      </c>
      <c r="P24" s="16"/>
      <c r="R24" s="8" t="s">
        <v>2048</v>
      </c>
      <c r="T24" s="15" t="s">
        <v>2050</v>
      </c>
      <c r="V24" s="12"/>
      <c r="X24" s="27"/>
    </row>
    <row r="25" spans="8:24">
      <c r="H25" s="14"/>
      <c r="J25" s="14"/>
      <c r="L25" s="9"/>
      <c r="N25" s="12"/>
      <c r="P25" s="16"/>
      <c r="R25" s="9"/>
      <c r="T25" s="16"/>
      <c r="V25" s="12"/>
      <c r="X25" s="27"/>
    </row>
    <row r="26" spans="8:24">
      <c r="H26" s="14"/>
      <c r="J26" s="14"/>
      <c r="L26" s="9"/>
      <c r="N26" s="12"/>
      <c r="P26" s="16"/>
      <c r="R26" s="9"/>
      <c r="T26" s="16"/>
      <c r="V26" s="12"/>
      <c r="X26" s="27"/>
    </row>
    <row r="27" spans="8:24">
      <c r="H27" s="14"/>
      <c r="J27" s="14"/>
      <c r="L27" s="9"/>
      <c r="N27" s="12"/>
      <c r="P27" s="16"/>
      <c r="R27" s="9"/>
      <c r="T27" s="16"/>
      <c r="V27" s="12"/>
      <c r="X27" s="27"/>
    </row>
    <row r="28" spans="8:24">
      <c r="H28" s="14"/>
      <c r="J28" s="15" t="s">
        <v>2050</v>
      </c>
      <c r="L28" s="11" t="s">
        <v>2051</v>
      </c>
      <c r="N28" s="12"/>
      <c r="P28" s="8" t="s">
        <v>2048</v>
      </c>
      <c r="R28" s="9"/>
      <c r="T28" s="16"/>
      <c r="V28" s="13" t="s">
        <v>2049</v>
      </c>
      <c r="X28" s="27"/>
    </row>
    <row r="29" spans="3:24">
      <c r="C29" s="1">
        <v>1</v>
      </c>
      <c r="D29" s="1">
        <v>0</v>
      </c>
      <c r="E29" s="1">
        <v>2</v>
      </c>
      <c r="F29" s="1">
        <v>630</v>
      </c>
      <c r="H29" s="14"/>
      <c r="J29" s="16"/>
      <c r="L29" s="12"/>
      <c r="N29" s="12"/>
      <c r="P29" s="9"/>
      <c r="R29" s="9"/>
      <c r="T29" s="16"/>
      <c r="V29" s="14"/>
      <c r="X29" s="27"/>
    </row>
    <row r="30" spans="3:24">
      <c r="C30" s="1">
        <v>3</v>
      </c>
      <c r="D30" s="1">
        <v>270</v>
      </c>
      <c r="E30" s="1">
        <v>4</v>
      </c>
      <c r="F30" s="1">
        <v>180</v>
      </c>
      <c r="H30" s="14"/>
      <c r="J30" s="16"/>
      <c r="L30" s="12"/>
      <c r="N30" s="12"/>
      <c r="P30" s="9"/>
      <c r="R30" s="9"/>
      <c r="T30" s="16"/>
      <c r="V30" s="14"/>
      <c r="X30" s="27"/>
    </row>
    <row r="31" spans="3:24">
      <c r="C31" s="1">
        <v>5</v>
      </c>
      <c r="D31" s="1">
        <v>450</v>
      </c>
      <c r="E31" s="1">
        <v>6</v>
      </c>
      <c r="F31" s="1">
        <v>360</v>
      </c>
      <c r="H31" s="14"/>
      <c r="J31" s="16"/>
      <c r="L31" s="12"/>
      <c r="N31" s="12"/>
      <c r="P31" s="9"/>
      <c r="R31" s="9"/>
      <c r="T31" s="16"/>
      <c r="V31" s="14"/>
      <c r="X31" s="27"/>
    </row>
    <row r="32" spans="3:24">
      <c r="C32" s="1">
        <v>7</v>
      </c>
      <c r="D32" s="1">
        <v>540</v>
      </c>
      <c r="E32" s="1">
        <v>8</v>
      </c>
      <c r="F32" s="1">
        <v>90</v>
      </c>
      <c r="H32" s="15" t="s">
        <v>2050</v>
      </c>
      <c r="J32" s="16"/>
      <c r="L32" s="12"/>
      <c r="N32" s="13" t="s">
        <v>2049</v>
      </c>
      <c r="P32" s="9"/>
      <c r="R32" s="11" t="s">
        <v>2051</v>
      </c>
      <c r="T32" s="8" t="s">
        <v>2048</v>
      </c>
      <c r="V32" s="14"/>
      <c r="X32" s="27"/>
    </row>
    <row r="33" spans="8:24">
      <c r="H33" s="16"/>
      <c r="J33" s="16"/>
      <c r="L33" s="12"/>
      <c r="N33" s="14"/>
      <c r="P33" s="9"/>
      <c r="R33" s="12"/>
      <c r="T33" s="9"/>
      <c r="V33" s="14"/>
      <c r="X33" s="27"/>
    </row>
    <row r="34" spans="1:24">
      <c r="A34" s="1" t="s">
        <v>2069</v>
      </c>
      <c r="H34" s="16"/>
      <c r="J34" s="16"/>
      <c r="L34" s="12"/>
      <c r="N34" s="14"/>
      <c r="P34" s="9"/>
      <c r="R34" s="12"/>
      <c r="T34" s="9"/>
      <c r="V34" s="14"/>
      <c r="X34" s="27"/>
    </row>
    <row r="35" spans="2:24">
      <c r="B35" s="17" t="s">
        <v>2070</v>
      </c>
      <c r="C35" s="17" t="s">
        <v>2071</v>
      </c>
      <c r="D35" s="17" t="s">
        <v>2072</v>
      </c>
      <c r="E35" s="17" t="s">
        <v>2073</v>
      </c>
      <c r="H35" s="16"/>
      <c r="J35" s="16"/>
      <c r="L35" s="12"/>
      <c r="N35" s="14"/>
      <c r="P35" s="9"/>
      <c r="R35" s="12"/>
      <c r="T35" s="9"/>
      <c r="V35" s="14"/>
      <c r="X35" s="27"/>
    </row>
    <row r="36" spans="2:24">
      <c r="B36" s="18" t="s">
        <v>2054</v>
      </c>
      <c r="C36" s="18" t="s">
        <v>2057</v>
      </c>
      <c r="D36" s="18" t="s">
        <v>2060</v>
      </c>
      <c r="E36" s="18" t="s">
        <v>2063</v>
      </c>
      <c r="H36" s="16"/>
      <c r="J36" s="8" t="s">
        <v>2048</v>
      </c>
      <c r="L36" s="13" t="s">
        <v>2049</v>
      </c>
      <c r="N36" s="14"/>
      <c r="P36" s="11" t="s">
        <v>2051</v>
      </c>
      <c r="R36" s="12"/>
      <c r="T36" s="9"/>
      <c r="V36" s="15" t="s">
        <v>2050</v>
      </c>
      <c r="X36" s="27"/>
    </row>
    <row r="37" spans="2:24">
      <c r="B37" s="18" t="s">
        <v>2055</v>
      </c>
      <c r="C37" s="18" t="s">
        <v>2058</v>
      </c>
      <c r="D37" s="18" t="s">
        <v>2061</v>
      </c>
      <c r="E37" s="18" t="s">
        <v>2064</v>
      </c>
      <c r="H37" s="16"/>
      <c r="J37" s="9"/>
      <c r="L37" s="14"/>
      <c r="N37" s="14"/>
      <c r="P37" s="12"/>
      <c r="R37" s="12"/>
      <c r="T37" s="9"/>
      <c r="V37" s="16"/>
      <c r="X37" s="27"/>
    </row>
    <row r="38" spans="2:24">
      <c r="B38" s="148" t="s">
        <v>2056</v>
      </c>
      <c r="C38" s="149" t="s">
        <v>2062</v>
      </c>
      <c r="D38" s="149" t="s">
        <v>2065</v>
      </c>
      <c r="E38" s="149" t="s">
        <v>2059</v>
      </c>
      <c r="H38" s="16"/>
      <c r="J38" s="9"/>
      <c r="L38" s="14"/>
      <c r="N38" s="14"/>
      <c r="P38" s="12"/>
      <c r="R38" s="12"/>
      <c r="T38" s="9"/>
      <c r="V38" s="16"/>
      <c r="X38" s="27"/>
    </row>
    <row r="39" spans="2:24">
      <c r="B39" s="18">
        <v>0</v>
      </c>
      <c r="C39" s="18">
        <v>180</v>
      </c>
      <c r="D39" s="18">
        <v>270</v>
      </c>
      <c r="E39" s="18">
        <v>90</v>
      </c>
      <c r="H39" s="16"/>
      <c r="J39" s="9"/>
      <c r="L39" s="14"/>
      <c r="N39" s="14"/>
      <c r="P39" s="12"/>
      <c r="R39" s="12"/>
      <c r="T39" s="9"/>
      <c r="V39" s="16"/>
      <c r="X39" s="27"/>
    </row>
    <row r="40" spans="8:24">
      <c r="H40" s="8" t="s">
        <v>2048</v>
      </c>
      <c r="J40" s="9"/>
      <c r="L40" s="14"/>
      <c r="N40" s="15" t="s">
        <v>2050</v>
      </c>
      <c r="P40" s="12"/>
      <c r="R40" s="13" t="s">
        <v>2049</v>
      </c>
      <c r="T40" s="11" t="s">
        <v>2051</v>
      </c>
      <c r="V40" s="16"/>
      <c r="X40" s="27"/>
    </row>
    <row r="41" spans="2:24">
      <c r="B41" s="6"/>
      <c r="C41" s="6"/>
      <c r="D41" s="6"/>
      <c r="H41" s="9"/>
      <c r="J41" s="9"/>
      <c r="L41" s="14"/>
      <c r="N41" s="16"/>
      <c r="P41" s="12"/>
      <c r="R41" s="14"/>
      <c r="T41" s="12"/>
      <c r="V41" s="16"/>
      <c r="X41" s="27"/>
    </row>
    <row r="42" spans="2:24">
      <c r="B42" s="6"/>
      <c r="C42" s="6"/>
      <c r="D42" s="6"/>
      <c r="H42" s="9"/>
      <c r="J42" s="9"/>
      <c r="L42" s="14"/>
      <c r="N42" s="16"/>
      <c r="P42" s="12"/>
      <c r="R42" s="14"/>
      <c r="T42" s="12"/>
      <c r="V42" s="16"/>
      <c r="X42" s="27"/>
    </row>
    <row r="43" spans="2:24">
      <c r="B43" s="6"/>
      <c r="C43" s="6"/>
      <c r="D43" s="6"/>
      <c r="H43" s="9"/>
      <c r="J43" s="9"/>
      <c r="L43" s="14"/>
      <c r="N43" s="16"/>
      <c r="P43" s="12"/>
      <c r="R43" s="14"/>
      <c r="T43" s="12"/>
      <c r="V43" s="16"/>
      <c r="X43" s="27"/>
    </row>
    <row r="44" spans="2:24">
      <c r="B44" s="6"/>
      <c r="C44" s="6"/>
      <c r="D44" s="6"/>
      <c r="H44" s="9"/>
      <c r="J44" s="11" t="s">
        <v>2051</v>
      </c>
      <c r="L44" s="15" t="s">
        <v>2050</v>
      </c>
      <c r="N44" s="16"/>
      <c r="P44" s="13" t="s">
        <v>2049</v>
      </c>
      <c r="R44" s="14"/>
      <c r="T44" s="12"/>
      <c r="V44" s="8" t="s">
        <v>2048</v>
      </c>
      <c r="X44" s="27"/>
    </row>
    <row r="45" spans="2:24">
      <c r="B45" s="6"/>
      <c r="C45" s="6"/>
      <c r="D45" s="6"/>
      <c r="H45" s="9"/>
      <c r="J45" s="12"/>
      <c r="L45" s="16"/>
      <c r="N45" s="16"/>
      <c r="P45" s="14"/>
      <c r="R45" s="14"/>
      <c r="T45" s="12"/>
      <c r="V45" s="9"/>
      <c r="X45" s="27"/>
    </row>
    <row r="46" spans="2:24">
      <c r="B46" s="6"/>
      <c r="C46" s="6"/>
      <c r="D46" s="6"/>
      <c r="H46" s="9"/>
      <c r="J46" s="12"/>
      <c r="L46" s="16"/>
      <c r="N46" s="16"/>
      <c r="P46" s="14"/>
      <c r="R46" s="14"/>
      <c r="T46" s="12"/>
      <c r="V46" s="9"/>
      <c r="X46" s="27"/>
    </row>
    <row r="47" spans="2:24">
      <c r="B47" s="6"/>
      <c r="C47" s="6"/>
      <c r="D47" s="6"/>
      <c r="H47" s="9"/>
      <c r="J47" s="12"/>
      <c r="L47" s="16"/>
      <c r="N47" s="16"/>
      <c r="P47" s="14"/>
      <c r="R47" s="14"/>
      <c r="T47" s="12"/>
      <c r="V47" s="9"/>
      <c r="X47" s="27"/>
    </row>
    <row r="48" spans="2:24">
      <c r="B48" s="6"/>
      <c r="C48" s="6"/>
      <c r="D48" s="6"/>
      <c r="H48" s="11" t="s">
        <v>2051</v>
      </c>
      <c r="J48" s="12"/>
      <c r="L48" s="16"/>
      <c r="N48" s="8" t="s">
        <v>2048</v>
      </c>
      <c r="P48" s="14"/>
      <c r="R48" s="15" t="s">
        <v>2050</v>
      </c>
      <c r="T48" s="13" t="s">
        <v>2049</v>
      </c>
      <c r="V48" s="9"/>
      <c r="X48" s="27"/>
    </row>
    <row r="49" spans="2:24">
      <c r="B49" s="6"/>
      <c r="C49" s="6"/>
      <c r="D49" s="6"/>
      <c r="H49" s="12"/>
      <c r="J49" s="12"/>
      <c r="L49" s="16"/>
      <c r="N49" s="9"/>
      <c r="P49" s="14"/>
      <c r="R49" s="16"/>
      <c r="T49" s="14"/>
      <c r="V49" s="9"/>
      <c r="X49" s="27"/>
    </row>
    <row r="50" spans="8:24">
      <c r="H50" s="12"/>
      <c r="J50" s="12"/>
      <c r="L50" s="16"/>
      <c r="N50" s="9"/>
      <c r="P50" s="14"/>
      <c r="R50" s="16"/>
      <c r="T50" s="14"/>
      <c r="V50" s="9"/>
      <c r="X50" s="27"/>
    </row>
    <row r="51" spans="8:24">
      <c r="H51" s="12"/>
      <c r="J51" s="12"/>
      <c r="L51" s="16"/>
      <c r="N51" s="9"/>
      <c r="P51" s="14"/>
      <c r="R51" s="16"/>
      <c r="T51" s="14"/>
      <c r="V51" s="9"/>
      <c r="X51" s="27"/>
    </row>
    <row r="52" spans="8:24">
      <c r="H52" s="12"/>
      <c r="J52" s="13" t="s">
        <v>2049</v>
      </c>
      <c r="L52" s="8" t="s">
        <v>2048</v>
      </c>
      <c r="N52" s="9"/>
      <c r="P52" s="15" t="s">
        <v>2050</v>
      </c>
      <c r="R52" s="16"/>
      <c r="T52" s="14"/>
      <c r="V52" s="11" t="s">
        <v>2051</v>
      </c>
      <c r="X52" s="27"/>
    </row>
    <row r="53" spans="8:24">
      <c r="H53" s="12"/>
      <c r="J53" s="14"/>
      <c r="L53" s="9"/>
      <c r="N53" s="9"/>
      <c r="P53" s="16"/>
      <c r="R53" s="16"/>
      <c r="T53" s="14"/>
      <c r="V53" s="12"/>
      <c r="X53" s="27"/>
    </row>
    <row r="54" spans="8:24">
      <c r="H54" s="12"/>
      <c r="J54" s="14"/>
      <c r="L54" s="9"/>
      <c r="N54" s="9"/>
      <c r="P54" s="16"/>
      <c r="R54" s="16"/>
      <c r="T54" s="14"/>
      <c r="V54" s="12"/>
      <c r="X54" s="27"/>
    </row>
    <row r="55" spans="8:24">
      <c r="H55" s="12"/>
      <c r="J55" s="14"/>
      <c r="L55" s="9"/>
      <c r="N55" s="9"/>
      <c r="P55" s="16"/>
      <c r="R55" s="16"/>
      <c r="T55" s="14"/>
      <c r="V55" s="12"/>
      <c r="X55" s="27"/>
    </row>
    <row r="56" spans="8:24">
      <c r="H56" s="13" t="s">
        <v>2049</v>
      </c>
      <c r="J56" s="14"/>
      <c r="L56" s="9"/>
      <c r="N56" s="11" t="s">
        <v>2051</v>
      </c>
      <c r="P56" s="16"/>
      <c r="R56" s="8" t="s">
        <v>2048</v>
      </c>
      <c r="T56" s="15" t="s">
        <v>2050</v>
      </c>
      <c r="V56" s="12"/>
      <c r="X56" s="27"/>
    </row>
    <row r="57" spans="8:24">
      <c r="H57" s="14"/>
      <c r="J57" s="14"/>
      <c r="L57" s="9"/>
      <c r="N57" s="12"/>
      <c r="P57" s="16"/>
      <c r="R57" s="9"/>
      <c r="T57" s="16"/>
      <c r="V57" s="12"/>
      <c r="X57" s="27"/>
    </row>
    <row r="58" spans="8:24">
      <c r="H58" s="14"/>
      <c r="J58" s="14"/>
      <c r="L58" s="9"/>
      <c r="N58" s="12"/>
      <c r="P58" s="16"/>
      <c r="R58" s="9"/>
      <c r="T58" s="16"/>
      <c r="V58" s="12"/>
      <c r="X58" s="27"/>
    </row>
    <row r="59" spans="8:24">
      <c r="H59" s="14"/>
      <c r="J59" s="14"/>
      <c r="L59" s="9"/>
      <c r="N59" s="12"/>
      <c r="P59" s="16"/>
      <c r="R59" s="9"/>
      <c r="T59" s="16"/>
      <c r="V59" s="12"/>
      <c r="X59" s="27"/>
    </row>
    <row r="60" spans="8:24">
      <c r="H60" s="14"/>
      <c r="J60" s="15" t="s">
        <v>2050</v>
      </c>
      <c r="L60" s="11" t="s">
        <v>2051</v>
      </c>
      <c r="N60" s="12"/>
      <c r="P60" s="8" t="s">
        <v>2048</v>
      </c>
      <c r="R60" s="9"/>
      <c r="T60" s="16"/>
      <c r="V60" s="13" t="s">
        <v>2049</v>
      </c>
      <c r="X60" s="27"/>
    </row>
    <row r="61" spans="8:24">
      <c r="H61" s="14"/>
      <c r="J61" s="16"/>
      <c r="L61" s="12"/>
      <c r="N61" s="12"/>
      <c r="P61" s="9"/>
      <c r="R61" s="9"/>
      <c r="T61" s="16"/>
      <c r="V61" s="14"/>
      <c r="X61" s="27"/>
    </row>
    <row r="62" spans="8:24">
      <c r="H62" s="14"/>
      <c r="J62" s="16"/>
      <c r="L62" s="12"/>
      <c r="N62" s="12"/>
      <c r="P62" s="9"/>
      <c r="R62" s="9"/>
      <c r="T62" s="16"/>
      <c r="V62" s="14"/>
      <c r="X62" s="27"/>
    </row>
    <row r="63" spans="8:24">
      <c r="H63" s="14"/>
      <c r="J63" s="16"/>
      <c r="L63" s="12"/>
      <c r="N63" s="12"/>
      <c r="P63" s="9"/>
      <c r="R63" s="9"/>
      <c r="T63" s="16"/>
      <c r="V63" s="14"/>
      <c r="X63" s="27"/>
    </row>
    <row r="64" spans="8:24">
      <c r="H64" s="15" t="s">
        <v>2050</v>
      </c>
      <c r="J64" s="16"/>
      <c r="L64" s="12"/>
      <c r="N64" s="13" t="s">
        <v>2049</v>
      </c>
      <c r="P64" s="9"/>
      <c r="R64" s="11" t="s">
        <v>2051</v>
      </c>
      <c r="T64" s="8" t="s">
        <v>2048</v>
      </c>
      <c r="V64" s="14"/>
      <c r="X64" s="27"/>
    </row>
    <row r="65" spans="8:22">
      <c r="H65" s="16"/>
      <c r="J65" s="16"/>
      <c r="L65" s="12"/>
      <c r="N65" s="14"/>
      <c r="P65" s="9"/>
      <c r="R65" s="12"/>
      <c r="T65" s="9"/>
      <c r="V65" s="14"/>
    </row>
    <row r="66" spans="8:22">
      <c r="H66" s="16"/>
      <c r="J66" s="16"/>
      <c r="L66" s="12"/>
      <c r="N66" s="14"/>
      <c r="P66" s="9"/>
      <c r="R66" s="12"/>
      <c r="T66" s="9"/>
      <c r="V66" s="14"/>
    </row>
    <row r="67" spans="8:22">
      <c r="H67" s="16"/>
      <c r="J67" s="16"/>
      <c r="L67" s="12"/>
      <c r="N67" s="14"/>
      <c r="P67" s="9"/>
      <c r="R67" s="12"/>
      <c r="T67" s="9"/>
      <c r="V67" s="14"/>
    </row>
    <row r="68" spans="8:22">
      <c r="H68" s="16"/>
      <c r="J68" s="8" t="s">
        <v>2048</v>
      </c>
      <c r="L68" s="13" t="s">
        <v>2049</v>
      </c>
      <c r="N68" s="14"/>
      <c r="P68" s="11" t="s">
        <v>2051</v>
      </c>
      <c r="R68" s="12"/>
      <c r="T68" s="9"/>
      <c r="V68" s="15" t="s">
        <v>2050</v>
      </c>
    </row>
    <row r="69" spans="8:22">
      <c r="H69" s="16"/>
      <c r="J69" s="9"/>
      <c r="L69" s="14"/>
      <c r="N69" s="14"/>
      <c r="P69" s="12"/>
      <c r="R69" s="12"/>
      <c r="T69" s="9"/>
      <c r="V69" s="16"/>
    </row>
    <row r="70" spans="8:22">
      <c r="H70" s="16"/>
      <c r="J70" s="9"/>
      <c r="L70" s="14"/>
      <c r="N70" s="14"/>
      <c r="P70" s="12"/>
      <c r="R70" s="12"/>
      <c r="T70" s="9"/>
      <c r="V70" s="16"/>
    </row>
    <row r="71" spans="8:22">
      <c r="H71" s="16"/>
      <c r="J71" s="9"/>
      <c r="L71" s="14"/>
      <c r="N71" s="14"/>
      <c r="P71" s="12"/>
      <c r="R71" s="12"/>
      <c r="T71" s="9"/>
      <c r="V71" s="16"/>
    </row>
    <row r="72" spans="8:22">
      <c r="H72" s="8" t="s">
        <v>2048</v>
      </c>
      <c r="J72" s="9"/>
      <c r="L72" s="14"/>
      <c r="N72" s="15" t="s">
        <v>2050</v>
      </c>
      <c r="P72" s="12"/>
      <c r="R72" s="13" t="s">
        <v>2049</v>
      </c>
      <c r="T72" s="11" t="s">
        <v>2051</v>
      </c>
      <c r="V72" s="16"/>
    </row>
    <row r="73" spans="8:22">
      <c r="H73" s="9"/>
      <c r="J73" s="9"/>
      <c r="L73" s="14"/>
      <c r="N73" s="16"/>
      <c r="P73" s="12"/>
      <c r="R73" s="14"/>
      <c r="T73" s="12"/>
      <c r="V73" s="16"/>
    </row>
    <row r="74" spans="8:22">
      <c r="H74" s="9"/>
      <c r="J74" s="9"/>
      <c r="L74" s="14"/>
      <c r="N74" s="16"/>
      <c r="P74" s="12"/>
      <c r="R74" s="14"/>
      <c r="T74" s="12"/>
      <c r="V74" s="16"/>
    </row>
    <row r="75" spans="8:22">
      <c r="H75" s="9"/>
      <c r="J75" s="9"/>
      <c r="L75" s="14"/>
      <c r="N75" s="16"/>
      <c r="P75" s="12"/>
      <c r="R75" s="14"/>
      <c r="T75" s="12"/>
      <c r="V75" s="16"/>
    </row>
    <row r="76" spans="8:22">
      <c r="H76" s="9"/>
      <c r="J76" s="11" t="s">
        <v>2051</v>
      </c>
      <c r="L76" s="15" t="s">
        <v>2050</v>
      </c>
      <c r="N76" s="16"/>
      <c r="P76" s="13" t="s">
        <v>2049</v>
      </c>
      <c r="R76" s="14"/>
      <c r="T76" s="12"/>
      <c r="V76" s="8" t="s">
        <v>2048</v>
      </c>
    </row>
    <row r="77" spans="8:22">
      <c r="H77" s="9"/>
      <c r="J77" s="12"/>
      <c r="L77" s="16"/>
      <c r="N77" s="16"/>
      <c r="P77" s="14"/>
      <c r="R77" s="14"/>
      <c r="T77" s="12"/>
      <c r="V77" s="9"/>
    </row>
    <row r="78" spans="8:22">
      <c r="H78" s="9"/>
      <c r="J78" s="12"/>
      <c r="L78" s="16"/>
      <c r="N78" s="16"/>
      <c r="P78" s="14"/>
      <c r="R78" s="14"/>
      <c r="T78" s="12"/>
      <c r="V78" s="9"/>
    </row>
    <row r="79" spans="8:22">
      <c r="H79" s="9"/>
      <c r="J79" s="12"/>
      <c r="L79" s="16"/>
      <c r="N79" s="16"/>
      <c r="P79" s="14"/>
      <c r="R79" s="14"/>
      <c r="T79" s="12"/>
      <c r="V79" s="9"/>
    </row>
    <row r="80" spans="8:22">
      <c r="H80" s="11" t="s">
        <v>2051</v>
      </c>
      <c r="J80" s="12"/>
      <c r="L80" s="16"/>
      <c r="N80" s="8" t="s">
        <v>2048</v>
      </c>
      <c r="P80" s="14"/>
      <c r="R80" s="15" t="s">
        <v>2050</v>
      </c>
      <c r="T80" s="13" t="s">
        <v>2049</v>
      </c>
      <c r="V80" s="9"/>
    </row>
    <row r="81" spans="8:22">
      <c r="H81" s="12"/>
      <c r="J81" s="12"/>
      <c r="L81" s="16"/>
      <c r="N81" s="9"/>
      <c r="P81" s="14"/>
      <c r="R81" s="16"/>
      <c r="T81" s="14"/>
      <c r="V81" s="9"/>
    </row>
    <row r="82" spans="8:22">
      <c r="H82" s="12"/>
      <c r="J82" s="12"/>
      <c r="L82" s="16"/>
      <c r="N82" s="9"/>
      <c r="P82" s="14"/>
      <c r="R82" s="16"/>
      <c r="T82" s="14"/>
      <c r="V82" s="9"/>
    </row>
    <row r="83" spans="8:22">
      <c r="H83" s="12"/>
      <c r="J83" s="12"/>
      <c r="L83" s="16"/>
      <c r="N83" s="9"/>
      <c r="P83" s="14"/>
      <c r="R83" s="16"/>
      <c r="T83" s="14"/>
      <c r="V83" s="9"/>
    </row>
    <row r="84" spans="8:22">
      <c r="H84" s="12"/>
      <c r="J84" s="13" t="s">
        <v>2049</v>
      </c>
      <c r="L84" s="8" t="s">
        <v>2048</v>
      </c>
      <c r="N84" s="9"/>
      <c r="P84" s="15" t="s">
        <v>2050</v>
      </c>
      <c r="R84" s="16"/>
      <c r="T84" s="14"/>
      <c r="V84" s="11" t="s">
        <v>2051</v>
      </c>
    </row>
    <row r="85" spans="8:22">
      <c r="H85" s="12"/>
      <c r="J85" s="14"/>
      <c r="L85" s="9"/>
      <c r="N85" s="9"/>
      <c r="P85" s="16"/>
      <c r="R85" s="16"/>
      <c r="T85" s="14"/>
      <c r="V85" s="12"/>
    </row>
    <row r="86" spans="8:22">
      <c r="H86" s="12"/>
      <c r="J86" s="14"/>
      <c r="L86" s="9"/>
      <c r="N86" s="9"/>
      <c r="P86" s="16"/>
      <c r="R86" s="16"/>
      <c r="T86" s="14"/>
      <c r="V86" s="12"/>
    </row>
    <row r="87" spans="8:22">
      <c r="H87" s="12"/>
      <c r="J87" s="14"/>
      <c r="L87" s="9"/>
      <c r="N87" s="9"/>
      <c r="P87" s="16"/>
      <c r="R87" s="16"/>
      <c r="T87" s="14"/>
      <c r="V87" s="12"/>
    </row>
    <row r="88" spans="8:22">
      <c r="H88" s="13" t="s">
        <v>2049</v>
      </c>
      <c r="J88" s="14"/>
      <c r="L88" s="9"/>
      <c r="N88" s="11" t="s">
        <v>2051</v>
      </c>
      <c r="P88" s="16"/>
      <c r="R88" s="8" t="s">
        <v>2048</v>
      </c>
      <c r="T88" s="15" t="s">
        <v>2050</v>
      </c>
      <c r="V88" s="12"/>
    </row>
    <row r="89" spans="8:22">
      <c r="H89" s="14"/>
      <c r="J89" s="14"/>
      <c r="L89" s="9"/>
      <c r="N89" s="12"/>
      <c r="P89" s="16"/>
      <c r="R89" s="9"/>
      <c r="T89" s="16"/>
      <c r="V89" s="12"/>
    </row>
    <row r="90" spans="8:22">
      <c r="H90" s="14"/>
      <c r="J90" s="14"/>
      <c r="L90" s="9"/>
      <c r="N90" s="12"/>
      <c r="P90" s="16"/>
      <c r="R90" s="9"/>
      <c r="T90" s="16"/>
      <c r="V90" s="12"/>
    </row>
    <row r="91" spans="8:22">
      <c r="H91" s="14"/>
      <c r="J91" s="14"/>
      <c r="L91" s="9"/>
      <c r="N91" s="12"/>
      <c r="P91" s="16"/>
      <c r="R91" s="9"/>
      <c r="T91" s="16"/>
      <c r="V91" s="12"/>
    </row>
    <row r="92" spans="8:22">
      <c r="H92" s="14"/>
      <c r="J92" s="15" t="s">
        <v>2050</v>
      </c>
      <c r="L92" s="11" t="s">
        <v>2051</v>
      </c>
      <c r="N92" s="12"/>
      <c r="P92" s="8" t="s">
        <v>2048</v>
      </c>
      <c r="R92" s="9"/>
      <c r="T92" s="16"/>
      <c r="V92" s="13" t="s">
        <v>2049</v>
      </c>
    </row>
    <row r="93" spans="8:22">
      <c r="H93" s="14"/>
      <c r="J93" s="16"/>
      <c r="L93" s="12"/>
      <c r="N93" s="12"/>
      <c r="P93" s="9"/>
      <c r="R93" s="9"/>
      <c r="T93" s="16"/>
      <c r="V93" s="14"/>
    </row>
    <row r="94" spans="8:22">
      <c r="H94" s="14"/>
      <c r="J94" s="16"/>
      <c r="L94" s="12"/>
      <c r="N94" s="12"/>
      <c r="P94" s="9"/>
      <c r="R94" s="9"/>
      <c r="T94" s="16"/>
      <c r="V94" s="14"/>
    </row>
    <row r="95" spans="8:22">
      <c r="H95" s="14"/>
      <c r="J95" s="16"/>
      <c r="L95" s="12"/>
      <c r="N95" s="12"/>
      <c r="P95" s="9"/>
      <c r="R95" s="9"/>
      <c r="T95" s="16"/>
      <c r="V95" s="14"/>
    </row>
    <row r="96" spans="8:22">
      <c r="H96" s="15" t="s">
        <v>2050</v>
      </c>
      <c r="J96" s="16"/>
      <c r="L96" s="12"/>
      <c r="N96" s="13" t="s">
        <v>2049</v>
      </c>
      <c r="P96" s="9"/>
      <c r="R96" s="11" t="s">
        <v>2051</v>
      </c>
      <c r="T96" s="8" t="s">
        <v>2048</v>
      </c>
      <c r="V96" s="14"/>
    </row>
    <row r="97" spans="8:22">
      <c r="H97" s="16"/>
      <c r="J97" s="16"/>
      <c r="L97" s="12"/>
      <c r="N97" s="14"/>
      <c r="P97" s="9"/>
      <c r="R97" s="12"/>
      <c r="T97" s="9"/>
      <c r="V97" s="14"/>
    </row>
    <row r="98" spans="8:22">
      <c r="H98" s="16"/>
      <c r="J98" s="16"/>
      <c r="L98" s="12"/>
      <c r="N98" s="14"/>
      <c r="P98" s="9"/>
      <c r="R98" s="12"/>
      <c r="T98" s="9"/>
      <c r="V98" s="14"/>
    </row>
    <row r="99" spans="8:22">
      <c r="H99" s="16"/>
      <c r="J99" s="16"/>
      <c r="L99" s="12"/>
      <c r="N99" s="14"/>
      <c r="P99" s="9"/>
      <c r="R99" s="12"/>
      <c r="T99" s="9"/>
      <c r="V99" s="14"/>
    </row>
    <row r="100" spans="8:22">
      <c r="H100" s="16"/>
      <c r="J100" s="8" t="s">
        <v>2048</v>
      </c>
      <c r="L100" s="13" t="s">
        <v>2049</v>
      </c>
      <c r="N100" s="14"/>
      <c r="P100" s="11" t="s">
        <v>2051</v>
      </c>
      <c r="R100" s="12"/>
      <c r="T100" s="9"/>
      <c r="V100" s="15" t="s">
        <v>2050</v>
      </c>
    </row>
    <row r="101" spans="8:22">
      <c r="H101" s="16"/>
      <c r="J101" s="9"/>
      <c r="L101" s="14"/>
      <c r="N101" s="14"/>
      <c r="P101" s="12"/>
      <c r="R101" s="12"/>
      <c r="T101" s="9"/>
      <c r="V101" s="16"/>
    </row>
    <row r="102" spans="8:22">
      <c r="H102" s="16"/>
      <c r="J102" s="9"/>
      <c r="L102" s="14"/>
      <c r="N102" s="14"/>
      <c r="P102" s="12"/>
      <c r="R102" s="12"/>
      <c r="T102" s="9"/>
      <c r="V102" s="16"/>
    </row>
    <row r="103" spans="8:22">
      <c r="H103" s="16"/>
      <c r="J103" s="9"/>
      <c r="L103" s="14"/>
      <c r="N103" s="14"/>
      <c r="P103" s="12"/>
      <c r="R103" s="12"/>
      <c r="T103" s="9"/>
      <c r="V103" s="16"/>
    </row>
    <row r="104" spans="8:22">
      <c r="H104" s="8" t="s">
        <v>2048</v>
      </c>
      <c r="J104" s="9"/>
      <c r="L104" s="14"/>
      <c r="N104" s="15" t="s">
        <v>2050</v>
      </c>
      <c r="P104" s="12"/>
      <c r="R104" s="13" t="s">
        <v>2049</v>
      </c>
      <c r="T104" s="11" t="s">
        <v>2051</v>
      </c>
      <c r="V104" s="16"/>
    </row>
    <row r="105" spans="8:22">
      <c r="H105" s="9"/>
      <c r="J105" s="9"/>
      <c r="L105" s="14"/>
      <c r="N105" s="16"/>
      <c r="P105" s="12"/>
      <c r="R105" s="14"/>
      <c r="T105" s="12"/>
      <c r="V105" s="16"/>
    </row>
    <row r="106" spans="8:22">
      <c r="H106" s="9"/>
      <c r="J106" s="9"/>
      <c r="L106" s="14"/>
      <c r="N106" s="16"/>
      <c r="P106" s="12"/>
      <c r="R106" s="14"/>
      <c r="T106" s="12"/>
      <c r="V106" s="16"/>
    </row>
    <row r="107" spans="8:22">
      <c r="H107" s="9"/>
      <c r="J107" s="9"/>
      <c r="L107" s="14"/>
      <c r="N107" s="16"/>
      <c r="P107" s="12"/>
      <c r="R107" s="14"/>
      <c r="T107" s="12"/>
      <c r="V107" s="16"/>
    </row>
    <row r="108" spans="8:22">
      <c r="H108" s="9"/>
      <c r="J108" s="11" t="s">
        <v>2051</v>
      </c>
      <c r="L108" s="15" t="s">
        <v>2050</v>
      </c>
      <c r="N108" s="16"/>
      <c r="P108" s="13" t="s">
        <v>2049</v>
      </c>
      <c r="R108" s="14"/>
      <c r="T108" s="12"/>
      <c r="V108" s="8" t="s">
        <v>2048</v>
      </c>
    </row>
    <row r="109" spans="8:22">
      <c r="H109" s="9"/>
      <c r="J109" s="12"/>
      <c r="L109" s="16"/>
      <c r="N109" s="16"/>
      <c r="P109" s="14"/>
      <c r="R109" s="14"/>
      <c r="T109" s="12"/>
      <c r="V109" s="9"/>
    </row>
    <row r="110" spans="8:22">
      <c r="H110" s="9"/>
      <c r="J110" s="12"/>
      <c r="L110" s="16"/>
      <c r="N110" s="16"/>
      <c r="P110" s="14"/>
      <c r="R110" s="14"/>
      <c r="T110" s="12"/>
      <c r="V110" s="9"/>
    </row>
    <row r="111" spans="8:22">
      <c r="H111" s="9"/>
      <c r="J111" s="12"/>
      <c r="L111" s="16"/>
      <c r="N111" s="16"/>
      <c r="P111" s="14"/>
      <c r="R111" s="14"/>
      <c r="T111" s="12"/>
      <c r="V111" s="9"/>
    </row>
    <row r="112" spans="8:22">
      <c r="H112" s="11" t="s">
        <v>2051</v>
      </c>
      <c r="J112" s="12"/>
      <c r="L112" s="16"/>
      <c r="N112" s="8" t="s">
        <v>2048</v>
      </c>
      <c r="P112" s="14"/>
      <c r="R112" s="15" t="s">
        <v>2050</v>
      </c>
      <c r="T112" s="13" t="s">
        <v>2049</v>
      </c>
      <c r="V112" s="9"/>
    </row>
    <row r="113" spans="8:22">
      <c r="H113" s="12"/>
      <c r="J113" s="12"/>
      <c r="L113" s="16"/>
      <c r="N113" s="9"/>
      <c r="P113" s="14"/>
      <c r="R113" s="16"/>
      <c r="T113" s="14"/>
      <c r="V113" s="9"/>
    </row>
    <row r="114" spans="8:22">
      <c r="H114" s="12"/>
      <c r="J114" s="12"/>
      <c r="L114" s="16"/>
      <c r="N114" s="9"/>
      <c r="P114" s="14"/>
      <c r="R114" s="16"/>
      <c r="T114" s="14"/>
      <c r="V114" s="9"/>
    </row>
    <row r="115" spans="8:22">
      <c r="H115" s="12"/>
      <c r="J115" s="12"/>
      <c r="L115" s="16"/>
      <c r="N115" s="9"/>
      <c r="P115" s="14"/>
      <c r="R115" s="16"/>
      <c r="T115" s="14"/>
      <c r="V115" s="9"/>
    </row>
    <row r="116" spans="8:22">
      <c r="H116" s="12"/>
      <c r="J116" s="13" t="s">
        <v>2049</v>
      </c>
      <c r="L116" s="8" t="s">
        <v>2048</v>
      </c>
      <c r="N116" s="9"/>
      <c r="P116" s="15" t="s">
        <v>2050</v>
      </c>
      <c r="R116" s="16"/>
      <c r="T116" s="14"/>
      <c r="V116" s="11" t="s">
        <v>2051</v>
      </c>
    </row>
    <row r="117" spans="8:22">
      <c r="H117" s="12"/>
      <c r="J117" s="14"/>
      <c r="L117" s="9"/>
      <c r="N117" s="9"/>
      <c r="P117" s="16"/>
      <c r="R117" s="16"/>
      <c r="T117" s="14"/>
      <c r="V117" s="12"/>
    </row>
    <row r="118" spans="8:22">
      <c r="H118" s="12"/>
      <c r="J118" s="14"/>
      <c r="L118" s="9"/>
      <c r="N118" s="9"/>
      <c r="P118" s="16"/>
      <c r="R118" s="16"/>
      <c r="T118" s="14"/>
      <c r="V118" s="12"/>
    </row>
    <row r="119" spans="8:22">
      <c r="H119" s="12"/>
      <c r="J119" s="14"/>
      <c r="L119" s="9"/>
      <c r="N119" s="9"/>
      <c r="P119" s="16"/>
      <c r="R119" s="16"/>
      <c r="T119" s="14"/>
      <c r="V119" s="12"/>
    </row>
    <row r="120" spans="8:22">
      <c r="H120" s="13" t="s">
        <v>2049</v>
      </c>
      <c r="J120" s="14"/>
      <c r="L120" s="9"/>
      <c r="N120" s="11" t="s">
        <v>2051</v>
      </c>
      <c r="P120" s="16"/>
      <c r="R120" s="8" t="s">
        <v>2048</v>
      </c>
      <c r="T120" s="15" t="s">
        <v>2050</v>
      </c>
      <c r="V120" s="12"/>
    </row>
    <row r="121" spans="8:22">
      <c r="H121" s="14"/>
      <c r="J121" s="14"/>
      <c r="L121" s="9"/>
      <c r="N121" s="12"/>
      <c r="P121" s="16"/>
      <c r="R121" s="9"/>
      <c r="T121" s="16"/>
      <c r="V121" s="12"/>
    </row>
    <row r="122" spans="8:22">
      <c r="H122" s="14"/>
      <c r="J122" s="14"/>
      <c r="L122" s="9"/>
      <c r="N122" s="12"/>
      <c r="P122" s="16"/>
      <c r="R122" s="9"/>
      <c r="T122" s="16"/>
      <c r="V122" s="12"/>
    </row>
    <row r="123" spans="8:22">
      <c r="H123" s="14"/>
      <c r="J123" s="14"/>
      <c r="L123" s="9"/>
      <c r="N123" s="12"/>
      <c r="P123" s="16"/>
      <c r="R123" s="9"/>
      <c r="T123" s="16"/>
      <c r="V123" s="12"/>
    </row>
    <row r="124" spans="8:22">
      <c r="H124" s="14"/>
      <c r="J124" s="15" t="s">
        <v>2050</v>
      </c>
      <c r="L124" s="11" t="s">
        <v>2051</v>
      </c>
      <c r="N124" s="12"/>
      <c r="P124" s="8" t="s">
        <v>2048</v>
      </c>
      <c r="R124" s="9"/>
      <c r="T124" s="16"/>
      <c r="V124" s="13" t="s">
        <v>2049</v>
      </c>
    </row>
    <row r="125" spans="8:22">
      <c r="H125" s="14"/>
      <c r="J125" s="16"/>
      <c r="L125" s="12"/>
      <c r="N125" s="12"/>
      <c r="P125" s="9"/>
      <c r="R125" s="9"/>
      <c r="T125" s="16"/>
      <c r="V125" s="14"/>
    </row>
    <row r="126" spans="8:22">
      <c r="H126" s="14"/>
      <c r="J126" s="16"/>
      <c r="L126" s="12"/>
      <c r="N126" s="12"/>
      <c r="P126" s="9"/>
      <c r="R126" s="9"/>
      <c r="T126" s="16"/>
      <c r="V126" s="14"/>
    </row>
    <row r="127" spans="8:22">
      <c r="H127" s="14"/>
      <c r="J127" s="16"/>
      <c r="L127" s="12"/>
      <c r="N127" s="12"/>
      <c r="P127" s="9"/>
      <c r="R127" s="9"/>
      <c r="T127" s="16"/>
      <c r="V127" s="14"/>
    </row>
    <row r="128" spans="8:22">
      <c r="H128" s="15" t="s">
        <v>2050</v>
      </c>
      <c r="J128" s="16"/>
      <c r="L128" s="12"/>
      <c r="N128" s="13" t="s">
        <v>2049</v>
      </c>
      <c r="P128" s="9"/>
      <c r="R128" s="11" t="s">
        <v>2051</v>
      </c>
      <c r="T128" s="8" t="s">
        <v>2048</v>
      </c>
      <c r="V128" s="14"/>
    </row>
    <row r="129" spans="8:22">
      <c r="H129" s="16"/>
      <c r="J129" s="16"/>
      <c r="L129" s="12"/>
      <c r="N129" s="14"/>
      <c r="P129" s="9"/>
      <c r="R129" s="12"/>
      <c r="T129" s="9"/>
      <c r="V129" s="14"/>
    </row>
    <row r="130" spans="8:22">
      <c r="H130" s="16"/>
      <c r="J130" s="16"/>
      <c r="L130" s="12"/>
      <c r="N130" s="14"/>
      <c r="P130" s="9"/>
      <c r="R130" s="12"/>
      <c r="T130" s="9"/>
      <c r="V130" s="14"/>
    </row>
    <row r="131" spans="8:22">
      <c r="H131" s="16"/>
      <c r="J131" s="16"/>
      <c r="L131" s="12"/>
      <c r="N131" s="14"/>
      <c r="P131" s="9"/>
      <c r="R131" s="12"/>
      <c r="T131" s="9"/>
      <c r="V131" s="14"/>
    </row>
    <row r="132" spans="8:22">
      <c r="H132" s="16"/>
      <c r="J132" s="8" t="s">
        <v>2048</v>
      </c>
      <c r="L132" s="13" t="s">
        <v>2049</v>
      </c>
      <c r="N132" s="14"/>
      <c r="P132" s="11" t="s">
        <v>2051</v>
      </c>
      <c r="R132" s="12"/>
      <c r="T132" s="9"/>
      <c r="V132" s="15" t="s">
        <v>2050</v>
      </c>
    </row>
    <row r="133" spans="8:22">
      <c r="H133" s="16"/>
      <c r="J133" s="9"/>
      <c r="L133" s="14"/>
      <c r="N133" s="14"/>
      <c r="P133" s="12"/>
      <c r="R133" s="12"/>
      <c r="T133" s="9"/>
      <c r="V133" s="16"/>
    </row>
    <row r="134" spans="8:22">
      <c r="H134" s="16"/>
      <c r="J134" s="9"/>
      <c r="L134" s="14"/>
      <c r="N134" s="14"/>
      <c r="P134" s="12"/>
      <c r="R134" s="12"/>
      <c r="T134" s="9"/>
      <c r="V134" s="16"/>
    </row>
    <row r="135" spans="8:22">
      <c r="H135" s="16"/>
      <c r="J135" s="9"/>
      <c r="L135" s="14"/>
      <c r="N135" s="14"/>
      <c r="P135" s="12"/>
      <c r="R135" s="12"/>
      <c r="T135" s="9"/>
      <c r="V135" s="16"/>
    </row>
    <row r="136" spans="8:22">
      <c r="H136" s="8" t="s">
        <v>2048</v>
      </c>
      <c r="J136" s="9"/>
      <c r="L136" s="14"/>
      <c r="N136" s="15" t="s">
        <v>2050</v>
      </c>
      <c r="P136" s="12"/>
      <c r="R136" s="13" t="s">
        <v>2049</v>
      </c>
      <c r="T136" s="11" t="s">
        <v>2051</v>
      </c>
      <c r="V136" s="16"/>
    </row>
    <row r="137" spans="8:22">
      <c r="H137" s="9"/>
      <c r="J137" s="9"/>
      <c r="L137" s="14"/>
      <c r="N137" s="16"/>
      <c r="P137" s="12"/>
      <c r="R137" s="14"/>
      <c r="T137" s="12"/>
      <c r="V137" s="16"/>
    </row>
    <row r="138" spans="8:22">
      <c r="H138" s="9"/>
      <c r="J138" s="9"/>
      <c r="L138" s="14"/>
      <c r="N138" s="16"/>
      <c r="P138" s="12"/>
      <c r="R138" s="14"/>
      <c r="T138" s="12"/>
      <c r="V138" s="16"/>
    </row>
    <row r="139" spans="8:22">
      <c r="H139" s="9"/>
      <c r="J139" s="9"/>
      <c r="L139" s="14"/>
      <c r="N139" s="16"/>
      <c r="P139" s="12"/>
      <c r="R139" s="14"/>
      <c r="T139" s="12"/>
      <c r="V139" s="16"/>
    </row>
  </sheetData>
  <mergeCells count="1">
    <mergeCell ref="H2:V3"/>
  </mergeCells>
  <pageMargins left="0.7" right="0.7" top="0.75" bottom="0.75" header="0.3" footer="0.3"/>
  <pageSetup paperSize="1" orientation="portrait"/>
  <headerFooter>
    <oddFooter>&amp;L&amp;1#&amp;"Calibri"&amp;10&amp;K000000Internal Communication: For internal &amp; partner use only.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"/>
  <sheetViews>
    <sheetView zoomScale="85" zoomScaleNormal="85" workbookViewId="0">
      <pane xSplit="1" ySplit="1" topLeftCell="B74" activePane="bottomRight" state="frozen"/>
      <selection/>
      <selection pane="topRight"/>
      <selection pane="bottomLeft"/>
      <selection pane="bottomRight" activeCell="B92" sqref="B92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6.625" style="126" customWidth="1"/>
    <col min="4" max="4" width="120.5" style="123" customWidth="1"/>
    <col min="5" max="16384" width="9" style="126"/>
  </cols>
  <sheetData>
    <row r="1" spans="1:2">
      <c r="A1" s="125" t="s">
        <v>23</v>
      </c>
      <c r="B1" s="125" t="s">
        <v>24</v>
      </c>
    </row>
    <row r="2" spans="2:2">
      <c r="B2" s="128" t="s">
        <v>25</v>
      </c>
    </row>
    <row r="4" spans="1:2">
      <c r="A4" s="125" t="s">
        <v>26</v>
      </c>
      <c r="B4" s="132" t="s">
        <v>27</v>
      </c>
    </row>
    <row r="6" spans="3:4">
      <c r="C6" s="126" t="s">
        <v>28</v>
      </c>
      <c r="D6" s="123" t="s">
        <v>29</v>
      </c>
    </row>
    <row r="7" spans="3:4">
      <c r="C7" s="126" t="s">
        <v>30</v>
      </c>
      <c r="D7" s="123" t="s">
        <v>31</v>
      </c>
    </row>
    <row r="9" spans="1:2">
      <c r="A9" s="125" t="s">
        <v>32</v>
      </c>
      <c r="B9" s="132" t="s">
        <v>33</v>
      </c>
    </row>
    <row r="10" spans="3:4">
      <c r="C10" s="126" t="s">
        <v>34</v>
      </c>
      <c r="D10" s="123" t="s">
        <v>35</v>
      </c>
    </row>
    <row r="12" spans="1:2">
      <c r="A12" s="125" t="s">
        <v>26</v>
      </c>
      <c r="B12" s="132" t="s">
        <v>36</v>
      </c>
    </row>
    <row r="13" spans="3:4">
      <c r="C13" s="126" t="s">
        <v>37</v>
      </c>
      <c r="D13" s="123" t="s">
        <v>38</v>
      </c>
    </row>
    <row r="14" spans="2:2">
      <c r="B14" s="132" t="s">
        <v>39</v>
      </c>
    </row>
    <row r="15" spans="3:4">
      <c r="C15" s="126" t="s">
        <v>40</v>
      </c>
      <c r="D15" s="123" t="s">
        <v>41</v>
      </c>
    </row>
    <row r="17" spans="1:2">
      <c r="A17" s="125" t="s">
        <v>42</v>
      </c>
      <c r="B17" s="132" t="s">
        <v>43</v>
      </c>
    </row>
    <row r="18" spans="3:4">
      <c r="C18" s="126" t="s">
        <v>44</v>
      </c>
      <c r="D18" s="123" t="s">
        <v>45</v>
      </c>
    </row>
    <row r="20" spans="1:2">
      <c r="A20" s="125" t="s">
        <v>46</v>
      </c>
      <c r="B20" s="132" t="s">
        <v>47</v>
      </c>
    </row>
    <row r="21" spans="3:4">
      <c r="C21" s="126" t="s">
        <v>48</v>
      </c>
      <c r="D21" s="123" t="s">
        <v>49</v>
      </c>
    </row>
    <row r="23" spans="1:2">
      <c r="A23" s="125" t="s">
        <v>42</v>
      </c>
      <c r="B23" s="126" t="s">
        <v>50</v>
      </c>
    </row>
    <row r="24" spans="3:4">
      <c r="C24" s="126" t="s">
        <v>51</v>
      </c>
      <c r="D24" s="123" t="s">
        <v>52</v>
      </c>
    </row>
    <row r="25" spans="3:4">
      <c r="C25" s="126" t="s">
        <v>53</v>
      </c>
      <c r="D25" s="123" t="s">
        <v>54</v>
      </c>
    </row>
    <row r="26" spans="1:2">
      <c r="A26" s="125" t="s">
        <v>42</v>
      </c>
      <c r="B26" s="132" t="s">
        <v>55</v>
      </c>
    </row>
    <row r="28" spans="1:2">
      <c r="A28" s="125" t="s">
        <v>42</v>
      </c>
      <c r="B28" s="132" t="s">
        <v>56</v>
      </c>
    </row>
    <row r="29" spans="3:4">
      <c r="C29" s="126" t="s">
        <v>57</v>
      </c>
      <c r="D29" s="123" t="s">
        <v>58</v>
      </c>
    </row>
    <row r="31" spans="1:2">
      <c r="A31" s="125" t="s">
        <v>42</v>
      </c>
      <c r="B31" s="132" t="s">
        <v>59</v>
      </c>
    </row>
    <row r="33" spans="2:2">
      <c r="B33" s="128" t="s">
        <v>60</v>
      </c>
    </row>
    <row r="34" spans="2:2">
      <c r="B34" s="126" t="s">
        <v>61</v>
      </c>
    </row>
    <row r="35" spans="3:4">
      <c r="C35" s="124" t="s">
        <v>62</v>
      </c>
      <c r="D35" s="137"/>
    </row>
    <row r="36" s="124" customFormat="1" spans="3:4">
      <c r="C36" s="133" t="s">
        <v>63</v>
      </c>
      <c r="D36" s="133"/>
    </row>
    <row r="37" spans="3:3">
      <c r="C37" s="123" t="s">
        <v>64</v>
      </c>
    </row>
    <row r="38" spans="3:3">
      <c r="C38" s="123" t="s">
        <v>65</v>
      </c>
    </row>
    <row r="39" spans="3:3">
      <c r="C39" s="123" t="s">
        <v>66</v>
      </c>
    </row>
    <row r="40" spans="3:3">
      <c r="C40" s="123" t="s">
        <v>67</v>
      </c>
    </row>
    <row r="41" spans="3:3">
      <c r="C41" s="123" t="s">
        <v>68</v>
      </c>
    </row>
    <row r="42" spans="3:3">
      <c r="C42" s="123" t="s">
        <v>69</v>
      </c>
    </row>
    <row r="43" spans="3:3">
      <c r="C43" s="123" t="s">
        <v>70</v>
      </c>
    </row>
    <row r="45" spans="1:2">
      <c r="A45" s="125" t="s">
        <v>32</v>
      </c>
      <c r="B45" s="132" t="s">
        <v>71</v>
      </c>
    </row>
    <row r="47" spans="3:4">
      <c r="C47" s="126" t="s">
        <v>72</v>
      </c>
      <c r="D47" s="123" t="s">
        <v>73</v>
      </c>
    </row>
    <row r="48" spans="3:4">
      <c r="C48" s="126" t="s">
        <v>74</v>
      </c>
      <c r="D48" s="123" t="s">
        <v>73</v>
      </c>
    </row>
    <row r="49" spans="3:4">
      <c r="C49" s="126" t="s">
        <v>75</v>
      </c>
      <c r="D49" s="123" t="s">
        <v>76</v>
      </c>
    </row>
    <row r="50" spans="3:4">
      <c r="C50" s="126" t="s">
        <v>77</v>
      </c>
      <c r="D50" s="123" t="s">
        <v>76</v>
      </c>
    </row>
    <row r="51" spans="3:3">
      <c r="C51" s="126" t="s">
        <v>78</v>
      </c>
    </row>
    <row r="52" spans="3:3">
      <c r="C52" s="126" t="s">
        <v>79</v>
      </c>
    </row>
    <row r="53" spans="1:2">
      <c r="A53" s="125" t="s">
        <v>32</v>
      </c>
      <c r="B53" s="132" t="s">
        <v>80</v>
      </c>
    </row>
    <row r="55" spans="1:2">
      <c r="A55" s="125" t="s">
        <v>32</v>
      </c>
      <c r="B55" s="132" t="s">
        <v>81</v>
      </c>
    </row>
    <row r="58" spans="2:2">
      <c r="B58" s="128" t="s">
        <v>82</v>
      </c>
    </row>
    <row r="60" spans="1:2">
      <c r="A60" s="125" t="s">
        <v>32</v>
      </c>
      <c r="B60" s="132" t="s">
        <v>83</v>
      </c>
    </row>
    <row r="62" spans="2:2">
      <c r="B62" s="128" t="s">
        <v>84</v>
      </c>
    </row>
    <row r="64" spans="1:2">
      <c r="A64" s="125" t="s">
        <v>32</v>
      </c>
      <c r="B64" s="132" t="s">
        <v>85</v>
      </c>
    </row>
    <row r="66" spans="1:2">
      <c r="A66" s="125" t="s">
        <v>32</v>
      </c>
      <c r="B66" s="132" t="s">
        <v>86</v>
      </c>
    </row>
    <row r="69" spans="2:2">
      <c r="B69" s="128" t="s">
        <v>87</v>
      </c>
    </row>
    <row r="71" spans="1:2">
      <c r="A71" s="125" t="s">
        <v>88</v>
      </c>
      <c r="B71" s="132" t="s">
        <v>89</v>
      </c>
    </row>
    <row r="72" spans="3:4">
      <c r="C72" s="126" t="s">
        <v>90</v>
      </c>
      <c r="D72" s="123" t="s">
        <v>91</v>
      </c>
    </row>
    <row r="74" spans="1:2">
      <c r="A74" s="125" t="s">
        <v>88</v>
      </c>
      <c r="B74" s="132" t="s">
        <v>92</v>
      </c>
    </row>
    <row r="75" spans="3:4">
      <c r="C75" s="125" t="s">
        <v>25</v>
      </c>
      <c r="D75" s="123" t="s">
        <v>93</v>
      </c>
    </row>
    <row r="76" spans="3:3">
      <c r="C76" s="126" t="s">
        <v>94</v>
      </c>
    </row>
    <row r="77" spans="3:3">
      <c r="C77" s="126" t="s">
        <v>95</v>
      </c>
    </row>
    <row r="78" spans="3:4">
      <c r="C78" s="126" t="s">
        <v>96</v>
      </c>
      <c r="D78" s="123" t="s">
        <v>97</v>
      </c>
    </row>
    <row r="80" spans="3:3">
      <c r="C80" s="126" t="s">
        <v>98</v>
      </c>
    </row>
    <row r="81" spans="3:3">
      <c r="C81" s="126" t="s">
        <v>99</v>
      </c>
    </row>
    <row r="82" spans="3:5">
      <c r="C82" s="126" t="s">
        <v>100</v>
      </c>
      <c r="E82" s="123"/>
    </row>
    <row r="83" spans="3:5">
      <c r="C83" s="126" t="s">
        <v>101</v>
      </c>
      <c r="E83" s="123"/>
    </row>
    <row r="84" spans="3:3">
      <c r="C84" s="126" t="s">
        <v>102</v>
      </c>
    </row>
    <row r="86" spans="2:2">
      <c r="B86" s="128" t="s">
        <v>103</v>
      </c>
    </row>
    <row r="87" spans="1:2">
      <c r="A87" s="125" t="s">
        <v>104</v>
      </c>
      <c r="B87" s="140" t="s">
        <v>105</v>
      </c>
    </row>
    <row r="89" spans="3:4">
      <c r="C89" s="126" t="s">
        <v>106</v>
      </c>
      <c r="D89" s="123" t="s">
        <v>107</v>
      </c>
    </row>
    <row r="90" spans="3:4">
      <c r="C90" s="126" t="s">
        <v>57</v>
      </c>
      <c r="D90" s="123" t="s">
        <v>108</v>
      </c>
    </row>
    <row r="91" spans="3:4">
      <c r="C91" s="126" t="s">
        <v>109</v>
      </c>
      <c r="D91" s="123" t="s">
        <v>110</v>
      </c>
    </row>
    <row r="92" spans="3:4">
      <c r="C92" s="126" t="s">
        <v>111</v>
      </c>
      <c r="D92" s="123" t="s">
        <v>112</v>
      </c>
    </row>
    <row r="94" spans="1:2">
      <c r="A94" s="125" t="s">
        <v>104</v>
      </c>
      <c r="B94" s="132" t="s">
        <v>113</v>
      </c>
    </row>
    <row r="96" spans="3:4">
      <c r="C96" s="126" t="s">
        <v>114</v>
      </c>
      <c r="D96" s="123" t="s">
        <v>115</v>
      </c>
    </row>
    <row r="97" spans="3:4">
      <c r="C97" s="126" t="s">
        <v>116</v>
      </c>
      <c r="D97" s="123" t="s">
        <v>117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zoomScale="85" zoomScaleNormal="85" workbookViewId="0">
      <pane xSplit="1" ySplit="1" topLeftCell="B32" activePane="bottomRight" state="frozen"/>
      <selection/>
      <selection pane="topRight"/>
      <selection pane="bottomLeft"/>
      <selection pane="bottomRight" activeCell="C50" sqref="C50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6.625" style="124" customWidth="1"/>
    <col min="4" max="4" width="120.5" style="123" customWidth="1"/>
    <col min="5" max="16384" width="9" style="126"/>
  </cols>
  <sheetData>
    <row r="1" spans="1:2">
      <c r="A1" s="125" t="s">
        <v>23</v>
      </c>
      <c r="B1" s="125" t="s">
        <v>24</v>
      </c>
    </row>
    <row r="3" spans="2:2">
      <c r="B3" s="128" t="s">
        <v>118</v>
      </c>
    </row>
    <row r="4" spans="1:2">
      <c r="A4" s="125" t="s">
        <v>119</v>
      </c>
      <c r="B4" s="140" t="s">
        <v>120</v>
      </c>
    </row>
    <row r="6" spans="3:4">
      <c r="C6" s="124" t="s">
        <v>121</v>
      </c>
      <c r="D6" s="123" t="s">
        <v>122</v>
      </c>
    </row>
    <row r="7" spans="3:4">
      <c r="C7" s="124" t="s">
        <v>123</v>
      </c>
      <c r="D7" s="123" t="s">
        <v>124</v>
      </c>
    </row>
    <row r="8" spans="3:4">
      <c r="C8" s="124" t="s">
        <v>125</v>
      </c>
      <c r="D8" s="123" t="s">
        <v>126</v>
      </c>
    </row>
    <row r="9" spans="4:4">
      <c r="D9" s="123" t="s">
        <v>127</v>
      </c>
    </row>
    <row r="10" spans="3:4">
      <c r="C10" s="124" t="s">
        <v>128</v>
      </c>
      <c r="D10" s="123" t="s">
        <v>129</v>
      </c>
    </row>
    <row r="11" spans="4:4">
      <c r="D11" s="123" t="s">
        <v>130</v>
      </c>
    </row>
    <row r="13" spans="2:2">
      <c r="B13" s="128" t="s">
        <v>131</v>
      </c>
    </row>
    <row r="14" spans="3:3">
      <c r="C14" s="131" t="s">
        <v>132</v>
      </c>
    </row>
    <row r="15" spans="3:3">
      <c r="C15" s="132" t="s">
        <v>133</v>
      </c>
    </row>
    <row r="17" spans="3:4">
      <c r="C17" s="124" t="s">
        <v>134</v>
      </c>
      <c r="D17" s="123" t="s">
        <v>122</v>
      </c>
    </row>
    <row r="18" spans="3:4">
      <c r="C18" s="124" t="s">
        <v>135</v>
      </c>
      <c r="D18" s="123" t="s">
        <v>136</v>
      </c>
    </row>
    <row r="19" spans="3:4">
      <c r="C19" s="124" t="s">
        <v>137</v>
      </c>
      <c r="D19" s="123" t="s">
        <v>138</v>
      </c>
    </row>
    <row r="20" spans="4:4">
      <c r="D20" s="123" t="s">
        <v>139</v>
      </c>
    </row>
    <row r="22" spans="3:3">
      <c r="C22" s="131" t="s">
        <v>140</v>
      </c>
    </row>
    <row r="23" spans="3:3">
      <c r="C23" s="132" t="s">
        <v>141</v>
      </c>
    </row>
    <row r="25" spans="3:3">
      <c r="C25" s="124" t="s">
        <v>142</v>
      </c>
    </row>
    <row r="26" spans="2:4">
      <c r="B26" s="128"/>
      <c r="C26" s="124" t="s">
        <v>135</v>
      </c>
      <c r="D26" s="123" t="s">
        <v>143</v>
      </c>
    </row>
    <row r="27" spans="3:4">
      <c r="C27" s="124" t="s">
        <v>137</v>
      </c>
      <c r="D27" s="123" t="s">
        <v>144</v>
      </c>
    </row>
    <row r="29" spans="3:3">
      <c r="C29" s="131" t="s">
        <v>145</v>
      </c>
    </row>
    <row r="30" spans="3:3">
      <c r="C30" s="132" t="s">
        <v>146</v>
      </c>
    </row>
    <row r="31" spans="4:4">
      <c r="D31" s="123" t="s">
        <v>147</v>
      </c>
    </row>
    <row r="32" spans="3:3">
      <c r="C32" s="124" t="s">
        <v>135</v>
      </c>
    </row>
    <row r="34" spans="3:3">
      <c r="C34" s="131" t="s">
        <v>148</v>
      </c>
    </row>
    <row r="35" spans="3:3">
      <c r="C35" s="132" t="s">
        <v>149</v>
      </c>
    </row>
    <row r="37" spans="3:4">
      <c r="C37" s="124" t="s">
        <v>135</v>
      </c>
      <c r="D37" s="133" t="s">
        <v>150</v>
      </c>
    </row>
    <row r="38" spans="3:4">
      <c r="C38" s="124" t="s">
        <v>151</v>
      </c>
      <c r="D38" s="123" t="s">
        <v>152</v>
      </c>
    </row>
    <row r="41" spans="3:3">
      <c r="C41" s="131" t="s">
        <v>153</v>
      </c>
    </row>
    <row r="43" spans="3:4">
      <c r="C43" s="124" t="s">
        <v>154</v>
      </c>
      <c r="D43" s="123" t="s">
        <v>122</v>
      </c>
    </row>
    <row r="44" spans="3:4">
      <c r="C44" s="124" t="s">
        <v>155</v>
      </c>
      <c r="D44" s="123" t="s">
        <v>156</v>
      </c>
    </row>
    <row r="45" spans="3:4">
      <c r="C45" s="124" t="s">
        <v>157</v>
      </c>
      <c r="D45" s="123" t="s">
        <v>158</v>
      </c>
    </row>
    <row r="46" spans="3:4">
      <c r="C46" s="124" t="s">
        <v>159</v>
      </c>
      <c r="D46" s="124" t="s">
        <v>160</v>
      </c>
    </row>
    <row r="47" spans="4:4">
      <c r="D47" s="124" t="s">
        <v>161</v>
      </c>
    </row>
    <row r="48" spans="3:4">
      <c r="C48" s="124" t="s">
        <v>162</v>
      </c>
      <c r="D48" s="123" t="s">
        <v>163</v>
      </c>
    </row>
    <row r="49" spans="3:4">
      <c r="C49" s="124" t="s">
        <v>164</v>
      </c>
      <c r="D49" s="133" t="s">
        <v>165</v>
      </c>
    </row>
    <row r="50" spans="3:4">
      <c r="C50" s="124" t="s">
        <v>166</v>
      </c>
      <c r="D50" s="123" t="s">
        <v>167</v>
      </c>
    </row>
    <row r="52" spans="2:2">
      <c r="B52" s="128" t="s">
        <v>168</v>
      </c>
    </row>
    <row r="54" spans="2:2">
      <c r="B54" s="132" t="s">
        <v>169</v>
      </c>
    </row>
    <row r="55" spans="3:3">
      <c r="C55" s="131" t="s">
        <v>170</v>
      </c>
    </row>
    <row r="56" spans="3:4">
      <c r="C56" s="124" t="s">
        <v>171</v>
      </c>
      <c r="D56" s="133" t="s">
        <v>172</v>
      </c>
    </row>
    <row r="57" spans="3:4">
      <c r="C57" s="124" t="s">
        <v>173</v>
      </c>
      <c r="D57" s="123" t="s">
        <v>174</v>
      </c>
    </row>
    <row r="58" spans="3:4">
      <c r="C58" s="124" t="s">
        <v>175</v>
      </c>
      <c r="D58" s="123" t="s">
        <v>176</v>
      </c>
    </row>
    <row r="59" spans="2:2">
      <c r="B59" s="128"/>
    </row>
    <row r="60" spans="3:3">
      <c r="C60" s="131" t="s">
        <v>177</v>
      </c>
    </row>
    <row r="61" spans="2:4">
      <c r="B61" s="124"/>
      <c r="C61" s="124" t="s">
        <v>178</v>
      </c>
      <c r="D61" s="124" t="s">
        <v>179</v>
      </c>
    </row>
    <row r="62" spans="3:4">
      <c r="C62" s="137" t="s">
        <v>180</v>
      </c>
      <c r="D62" s="137" t="s">
        <v>181</v>
      </c>
    </row>
    <row r="63" s="124" customFormat="1" spans="1:4">
      <c r="A63" s="125"/>
      <c r="B63" s="126"/>
      <c r="C63" s="124"/>
      <c r="D63" s="133"/>
    </row>
    <row r="64" spans="3:3">
      <c r="C64" s="128" t="s">
        <v>182</v>
      </c>
    </row>
    <row r="65" spans="3:4">
      <c r="C65" s="124" t="s">
        <v>183</v>
      </c>
      <c r="D65" s="123" t="s">
        <v>184</v>
      </c>
    </row>
    <row r="66" spans="3:4">
      <c r="C66" s="124" t="s">
        <v>185</v>
      </c>
      <c r="D66" s="123" t="s">
        <v>186</v>
      </c>
    </row>
    <row r="67" spans="3:4">
      <c r="C67" s="124" t="s">
        <v>187</v>
      </c>
      <c r="D67" s="123" t="s">
        <v>188</v>
      </c>
    </row>
    <row r="68" spans="4:4">
      <c r="D68" s="123" t="s">
        <v>189</v>
      </c>
    </row>
    <row r="69" spans="4:4">
      <c r="D69" s="123" t="s">
        <v>190</v>
      </c>
    </row>
    <row r="71" spans="3:3">
      <c r="C71" s="131" t="s">
        <v>191</v>
      </c>
    </row>
    <row r="72" spans="3:4">
      <c r="C72" s="124" t="s">
        <v>185</v>
      </c>
      <c r="D72" s="123" t="s">
        <v>192</v>
      </c>
    </row>
    <row r="73" spans="3:4">
      <c r="C73" s="124" t="s">
        <v>193</v>
      </c>
      <c r="D73" s="123" t="s">
        <v>194</v>
      </c>
    </row>
    <row r="74" spans="4:4">
      <c r="D74" s="123" t="s">
        <v>195</v>
      </c>
    </row>
    <row r="75" spans="4:4">
      <c r="D75" s="123" t="s">
        <v>196</v>
      </c>
    </row>
    <row r="85" spans="2:2">
      <c r="B85" s="128"/>
    </row>
    <row r="89" spans="2:2">
      <c r="B89" s="128"/>
    </row>
    <row r="96" spans="2:2">
      <c r="B96" s="128"/>
    </row>
    <row r="109" spans="5:5">
      <c r="E109" s="123"/>
    </row>
    <row r="110" spans="5:5">
      <c r="E110" s="12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3"/>
  <sheetViews>
    <sheetView zoomScale="85" zoomScaleNormal="85" workbookViewId="0">
      <pane xSplit="1" ySplit="1" topLeftCell="B120" activePane="bottomRight" state="frozen"/>
      <selection/>
      <selection pane="topRight"/>
      <selection pane="bottomLeft"/>
      <selection pane="bottomRight" activeCell="D136" sqref="D136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9.75" style="124" customWidth="1"/>
    <col min="4" max="4" width="120.5" style="123" customWidth="1"/>
    <col min="5" max="16384" width="9" style="126"/>
  </cols>
  <sheetData>
    <row r="1" spans="1:2">
      <c r="A1" s="125" t="s">
        <v>23</v>
      </c>
      <c r="B1" s="125" t="s">
        <v>24</v>
      </c>
    </row>
    <row r="3" spans="1:2">
      <c r="A3" s="125" t="s">
        <v>88</v>
      </c>
      <c r="B3" s="128" t="s">
        <v>197</v>
      </c>
    </row>
    <row r="4" spans="2:2">
      <c r="B4" s="124" t="s">
        <v>198</v>
      </c>
    </row>
    <row r="5" spans="3:3">
      <c r="C5" s="124" t="s">
        <v>199</v>
      </c>
    </row>
    <row r="6" spans="3:3">
      <c r="C6" s="124" t="s">
        <v>200</v>
      </c>
    </row>
    <row r="7" spans="3:3">
      <c r="C7" s="124" t="s">
        <v>201</v>
      </c>
    </row>
    <row r="8" spans="3:3">
      <c r="C8" s="124" t="s">
        <v>202</v>
      </c>
    </row>
    <row r="9" spans="3:3">
      <c r="C9" s="124" t="s">
        <v>203</v>
      </c>
    </row>
    <row r="11" spans="2:2">
      <c r="B11" s="128" t="s">
        <v>204</v>
      </c>
    </row>
    <row r="12" spans="3:3">
      <c r="C12" s="126"/>
    </row>
    <row r="13" spans="2:2">
      <c r="B13" s="124" t="s">
        <v>205</v>
      </c>
    </row>
    <row r="14" spans="3:4">
      <c r="C14" s="126" t="s">
        <v>206</v>
      </c>
      <c r="D14" s="123" t="s">
        <v>207</v>
      </c>
    </row>
    <row r="15" spans="2:3">
      <c r="B15" s="128" t="s">
        <v>208</v>
      </c>
      <c r="C15" s="132"/>
    </row>
    <row r="16" spans="2:2">
      <c r="B16" s="126" t="s">
        <v>209</v>
      </c>
    </row>
    <row r="17" spans="3:4">
      <c r="C17" s="124" t="s">
        <v>210</v>
      </c>
      <c r="D17" s="123" t="s">
        <v>211</v>
      </c>
    </row>
    <row r="18" spans="2:2">
      <c r="B18" s="126" t="s">
        <v>212</v>
      </c>
    </row>
    <row r="21" spans="1:3">
      <c r="A21" s="125" t="s">
        <v>32</v>
      </c>
      <c r="B21" s="128" t="s">
        <v>213</v>
      </c>
      <c r="C21" s="131"/>
    </row>
    <row r="22" spans="3:3">
      <c r="C22" s="132"/>
    </row>
    <row r="23" spans="3:4">
      <c r="C23" s="124" t="s">
        <v>214</v>
      </c>
      <c r="D23" s="123" t="s">
        <v>215</v>
      </c>
    </row>
    <row r="24" spans="2:4">
      <c r="B24" s="128"/>
      <c r="C24" s="124" t="s">
        <v>216</v>
      </c>
      <c r="D24" s="133" t="s">
        <v>217</v>
      </c>
    </row>
    <row r="25" spans="3:4">
      <c r="C25" s="124" t="s">
        <v>218</v>
      </c>
      <c r="D25" s="123" t="s">
        <v>219</v>
      </c>
    </row>
    <row r="26" spans="3:4">
      <c r="C26" s="124" t="s">
        <v>220</v>
      </c>
      <c r="D26" s="123" t="s">
        <v>221</v>
      </c>
    </row>
    <row r="27" spans="3:4">
      <c r="C27" s="124" t="s">
        <v>222</v>
      </c>
      <c r="D27" s="123" t="s">
        <v>223</v>
      </c>
    </row>
    <row r="28" spans="3:4">
      <c r="C28" s="129" t="s">
        <v>224</v>
      </c>
      <c r="D28" s="123" t="s">
        <v>225</v>
      </c>
    </row>
    <row r="29" spans="3:4">
      <c r="C29" s="124" t="s">
        <v>226</v>
      </c>
      <c r="D29" s="123" t="s">
        <v>227</v>
      </c>
    </row>
    <row r="30" spans="3:4">
      <c r="C30" s="124" t="s">
        <v>228</v>
      </c>
      <c r="D30" s="123" t="s">
        <v>229</v>
      </c>
    </row>
    <row r="31" spans="3:4">
      <c r="C31" s="124" t="s">
        <v>230</v>
      </c>
      <c r="D31" s="123" t="s">
        <v>231</v>
      </c>
    </row>
    <row r="32" spans="3:3">
      <c r="C32" s="131"/>
    </row>
    <row r="33" spans="1:3">
      <c r="A33" s="125" t="s">
        <v>32</v>
      </c>
      <c r="B33" s="128" t="s">
        <v>232</v>
      </c>
      <c r="C33" s="132"/>
    </row>
    <row r="34" spans="2:2">
      <c r="B34" s="126" t="s">
        <v>233</v>
      </c>
    </row>
    <row r="36" spans="1:2">
      <c r="A36" s="125" t="s">
        <v>32</v>
      </c>
      <c r="B36" s="128" t="s">
        <v>234</v>
      </c>
    </row>
    <row r="37" spans="3:3">
      <c r="C37" s="126"/>
    </row>
    <row r="38" spans="2:4">
      <c r="B38" s="124" t="s">
        <v>235</v>
      </c>
      <c r="D38" s="124"/>
    </row>
    <row r="39" spans="2:2">
      <c r="B39" s="123" t="s">
        <v>236</v>
      </c>
    </row>
    <row r="40" spans="2:2">
      <c r="B40" s="124" t="s">
        <v>237</v>
      </c>
    </row>
    <row r="41" spans="3:4">
      <c r="C41" s="124" t="s">
        <v>238</v>
      </c>
      <c r="D41" s="123" t="s">
        <v>239</v>
      </c>
    </row>
    <row r="42" spans="3:4">
      <c r="C42" s="126"/>
      <c r="D42" s="124"/>
    </row>
    <row r="43" spans="2:2">
      <c r="B43" s="124" t="s">
        <v>240</v>
      </c>
    </row>
    <row r="44" spans="2:2">
      <c r="B44" s="124" t="s">
        <v>241</v>
      </c>
    </row>
    <row r="45" spans="3:4">
      <c r="C45" s="124" t="s">
        <v>242</v>
      </c>
      <c r="D45" s="133" t="s">
        <v>243</v>
      </c>
    </row>
    <row r="46" spans="2:2">
      <c r="B46" s="128"/>
    </row>
    <row r="47" spans="1:2">
      <c r="A47" s="125" t="s">
        <v>32</v>
      </c>
      <c r="B47" s="128" t="s">
        <v>244</v>
      </c>
    </row>
    <row r="48" spans="2:2">
      <c r="B48" s="129" t="s">
        <v>245</v>
      </c>
    </row>
    <row r="49" spans="3:3">
      <c r="C49" s="130" t="s">
        <v>246</v>
      </c>
    </row>
    <row r="50" spans="3:4">
      <c r="C50" s="124" t="s">
        <v>247</v>
      </c>
      <c r="D50" s="133"/>
    </row>
    <row r="51" spans="3:3">
      <c r="C51" s="124" t="s">
        <v>248</v>
      </c>
    </row>
    <row r="52" spans="3:3">
      <c r="C52" s="124" t="s">
        <v>249</v>
      </c>
    </row>
    <row r="53" spans="2:3">
      <c r="B53" s="128"/>
      <c r="C53" s="124" t="s">
        <v>250</v>
      </c>
    </row>
    <row r="54" spans="2:2">
      <c r="B54" s="128"/>
    </row>
    <row r="55" spans="1:3">
      <c r="A55" s="125" t="s">
        <v>32</v>
      </c>
      <c r="B55" s="128" t="s">
        <v>251</v>
      </c>
      <c r="C55" s="131"/>
    </row>
    <row r="56" s="124" customFormat="1" spans="2:4">
      <c r="B56" s="126" t="s">
        <v>252</v>
      </c>
      <c r="C56" s="137"/>
      <c r="D56" s="126"/>
    </row>
    <row r="57" s="124" customFormat="1" spans="2:3">
      <c r="B57" s="124" t="s">
        <v>253</v>
      </c>
      <c r="C57" s="137"/>
    </row>
    <row r="58" spans="2:2">
      <c r="B58" s="126" t="s">
        <v>254</v>
      </c>
    </row>
    <row r="59" spans="3:4">
      <c r="C59" s="124" t="s">
        <v>255</v>
      </c>
      <c r="D59" s="124" t="s">
        <v>256</v>
      </c>
    </row>
    <row r="60" spans="3:4">
      <c r="C60" s="124" t="s">
        <v>257</v>
      </c>
      <c r="D60" s="123" t="s">
        <v>258</v>
      </c>
    </row>
    <row r="61" spans="4:4">
      <c r="D61" s="123" t="s">
        <v>259</v>
      </c>
    </row>
    <row r="62" spans="3:4">
      <c r="C62" s="124" t="s">
        <v>260</v>
      </c>
      <c r="D62" s="123" t="s">
        <v>261</v>
      </c>
    </row>
    <row r="64" spans="1:3">
      <c r="A64" s="125" t="s">
        <v>32</v>
      </c>
      <c r="B64" s="128" t="s">
        <v>262</v>
      </c>
      <c r="C64" s="131"/>
    </row>
    <row r="65" spans="2:2">
      <c r="B65" s="126" t="s">
        <v>263</v>
      </c>
    </row>
    <row r="66" spans="2:2">
      <c r="B66" s="126" t="s">
        <v>264</v>
      </c>
    </row>
    <row r="68" spans="3:3">
      <c r="C68" s="124" t="s">
        <v>265</v>
      </c>
    </row>
    <row r="69" spans="3:4">
      <c r="C69" s="124" t="s">
        <v>266</v>
      </c>
      <c r="D69" s="123" t="s">
        <v>267</v>
      </c>
    </row>
    <row r="70" spans="3:4">
      <c r="C70" s="124" t="s">
        <v>268</v>
      </c>
      <c r="D70" s="124" t="s">
        <v>269</v>
      </c>
    </row>
    <row r="71" spans="3:4">
      <c r="C71" s="124" t="s">
        <v>270</v>
      </c>
      <c r="D71" s="124" t="s">
        <v>271</v>
      </c>
    </row>
    <row r="72" spans="3:4">
      <c r="C72" s="124" t="s">
        <v>272</v>
      </c>
      <c r="D72" s="123" t="s">
        <v>273</v>
      </c>
    </row>
    <row r="74" spans="1:2">
      <c r="A74" s="125" t="s">
        <v>42</v>
      </c>
      <c r="B74" s="128" t="s">
        <v>274</v>
      </c>
    </row>
    <row r="75" spans="2:2">
      <c r="B75" s="124"/>
    </row>
    <row r="76" spans="2:2">
      <c r="B76" s="126" t="s">
        <v>275</v>
      </c>
    </row>
    <row r="77" spans="2:2">
      <c r="B77" s="126" t="s">
        <v>276</v>
      </c>
    </row>
    <row r="78" spans="2:2">
      <c r="B78" s="126" t="s">
        <v>277</v>
      </c>
    </row>
    <row r="79" spans="2:2">
      <c r="B79" s="126" t="s">
        <v>278</v>
      </c>
    </row>
    <row r="80" spans="2:2">
      <c r="B80" s="126" t="s">
        <v>279</v>
      </c>
    </row>
    <row r="81" spans="2:2">
      <c r="B81" s="126" t="s">
        <v>280</v>
      </c>
    </row>
    <row r="82" spans="2:2">
      <c r="B82" s="126" t="s">
        <v>281</v>
      </c>
    </row>
    <row r="83" spans="2:2">
      <c r="B83" s="126" t="s">
        <v>282</v>
      </c>
    </row>
    <row r="85" spans="1:2">
      <c r="A85" s="125" t="s">
        <v>104</v>
      </c>
      <c r="B85" s="126" t="s">
        <v>283</v>
      </c>
    </row>
    <row r="86" spans="2:2">
      <c r="B86" s="126" t="s">
        <v>284</v>
      </c>
    </row>
    <row r="88" spans="2:2">
      <c r="B88" s="126" t="s">
        <v>285</v>
      </c>
    </row>
    <row r="90" spans="2:2">
      <c r="B90" s="126" t="s">
        <v>286</v>
      </c>
    </row>
    <row r="91" spans="2:2">
      <c r="B91" s="126" t="s">
        <v>287</v>
      </c>
    </row>
    <row r="92" spans="3:3">
      <c r="C92" s="124" t="s">
        <v>288</v>
      </c>
    </row>
    <row r="93" spans="2:2">
      <c r="B93" s="126" t="s">
        <v>289</v>
      </c>
    </row>
    <row r="94" spans="2:5">
      <c r="B94" s="126" t="s">
        <v>290</v>
      </c>
      <c r="E94" s="123"/>
    </row>
    <row r="95" spans="3:5">
      <c r="C95" s="124" t="s">
        <v>291</v>
      </c>
      <c r="E95" s="123"/>
    </row>
    <row r="96" spans="2:2">
      <c r="B96" s="126" t="s">
        <v>292</v>
      </c>
    </row>
    <row r="99" spans="1:2">
      <c r="A99" s="125" t="s">
        <v>104</v>
      </c>
      <c r="B99" s="128" t="s">
        <v>293</v>
      </c>
    </row>
    <row r="100" spans="2:2">
      <c r="B100" s="126" t="s">
        <v>294</v>
      </c>
    </row>
    <row r="101" spans="2:2">
      <c r="B101" s="126" t="s">
        <v>295</v>
      </c>
    </row>
    <row r="102" spans="2:2">
      <c r="B102" s="126" t="s">
        <v>296</v>
      </c>
    </row>
    <row r="103" spans="2:2">
      <c r="B103" s="126" t="s">
        <v>297</v>
      </c>
    </row>
    <row r="104" spans="2:2">
      <c r="B104" s="126" t="s">
        <v>298</v>
      </c>
    </row>
    <row r="105" spans="3:4">
      <c r="C105" s="124" t="s">
        <v>299</v>
      </c>
      <c r="D105" s="123" t="s">
        <v>300</v>
      </c>
    </row>
    <row r="106" spans="3:4">
      <c r="C106" s="124" t="s">
        <v>301</v>
      </c>
      <c r="D106" s="123" t="s">
        <v>302</v>
      </c>
    </row>
    <row r="107" spans="3:4">
      <c r="C107" s="124" t="s">
        <v>303</v>
      </c>
      <c r="D107" s="123" t="s">
        <v>304</v>
      </c>
    </row>
    <row r="108" spans="3:4">
      <c r="C108" s="124" t="s">
        <v>305</v>
      </c>
      <c r="D108" s="138" t="s">
        <v>306</v>
      </c>
    </row>
    <row r="110" spans="1:2">
      <c r="A110" s="125" t="s">
        <v>42</v>
      </c>
      <c r="B110" s="126" t="s">
        <v>307</v>
      </c>
    </row>
    <row r="113" spans="2:2">
      <c r="B113" s="128" t="s">
        <v>308</v>
      </c>
    </row>
    <row r="114" spans="3:4">
      <c r="C114" s="126" t="s">
        <v>309</v>
      </c>
      <c r="D114" s="123" t="s">
        <v>310</v>
      </c>
    </row>
    <row r="115" spans="3:4">
      <c r="C115" s="126"/>
      <c r="D115" s="123" t="s">
        <v>311</v>
      </c>
    </row>
    <row r="117" spans="3:4">
      <c r="C117" s="126" t="s">
        <v>312</v>
      </c>
      <c r="D117" s="123" t="s">
        <v>313</v>
      </c>
    </row>
    <row r="118" spans="3:4">
      <c r="C118" s="126" t="s">
        <v>314</v>
      </c>
      <c r="D118" s="123" t="s">
        <v>315</v>
      </c>
    </row>
    <row r="119" spans="3:4">
      <c r="C119" s="124" t="s">
        <v>316</v>
      </c>
      <c r="D119" s="123" t="s">
        <v>317</v>
      </c>
    </row>
    <row r="124" spans="2:2">
      <c r="B124" s="128" t="s">
        <v>318</v>
      </c>
    </row>
    <row r="126" spans="2:2">
      <c r="B126" s="126" t="s">
        <v>319</v>
      </c>
    </row>
    <row r="127" spans="2:2">
      <c r="B127" s="126" t="s">
        <v>320</v>
      </c>
    </row>
    <row r="129" spans="2:2">
      <c r="B129" s="128" t="s">
        <v>321</v>
      </c>
    </row>
    <row r="130" spans="2:2">
      <c r="B130" s="128"/>
    </row>
    <row r="131" spans="2:2">
      <c r="B131" s="126" t="s">
        <v>322</v>
      </c>
    </row>
    <row r="132" spans="2:2">
      <c r="B132" s="126" t="s">
        <v>323</v>
      </c>
    </row>
    <row r="133" spans="2:2">
      <c r="B133" s="126" t="s">
        <v>324</v>
      </c>
    </row>
    <row r="136" spans="2:2">
      <c r="B136" s="128" t="s">
        <v>325</v>
      </c>
    </row>
    <row r="138" spans="2:2">
      <c r="B138" s="126" t="s">
        <v>326</v>
      </c>
    </row>
    <row r="139" spans="2:2">
      <c r="B139" s="126" t="s">
        <v>327</v>
      </c>
    </row>
    <row r="140" spans="2:2">
      <c r="B140" s="126" t="s">
        <v>328</v>
      </c>
    </row>
    <row r="141" spans="3:3">
      <c r="C141" s="124" t="s">
        <v>329</v>
      </c>
    </row>
    <row r="142" spans="3:3">
      <c r="C142" s="124" t="s">
        <v>330</v>
      </c>
    </row>
    <row r="143" spans="3:3">
      <c r="C143" s="124" t="s">
        <v>331</v>
      </c>
    </row>
    <row r="144" spans="3:3">
      <c r="C144" s="124" t="s">
        <v>332</v>
      </c>
    </row>
    <row r="145" spans="3:3">
      <c r="C145" s="124" t="s">
        <v>333</v>
      </c>
    </row>
    <row r="146" spans="3:3">
      <c r="C146" s="124" t="s">
        <v>334</v>
      </c>
    </row>
    <row r="147" spans="3:3">
      <c r="C147" s="124" t="s">
        <v>335</v>
      </c>
    </row>
    <row r="148" spans="3:3">
      <c r="C148" s="124" t="s">
        <v>336</v>
      </c>
    </row>
    <row r="149" spans="3:3">
      <c r="C149" s="124" t="s">
        <v>337</v>
      </c>
    </row>
    <row r="150" spans="3:3">
      <c r="C150" s="124" t="s">
        <v>338</v>
      </c>
    </row>
    <row r="151" spans="3:3">
      <c r="C151" s="124" t="s">
        <v>339</v>
      </c>
    </row>
    <row r="152" spans="3:3">
      <c r="C152" s="124" t="s">
        <v>340</v>
      </c>
    </row>
    <row r="153" spans="3:3">
      <c r="C153" s="124" t="s">
        <v>341</v>
      </c>
    </row>
    <row r="154" spans="3:3">
      <c r="C154" s="124" t="s">
        <v>342</v>
      </c>
    </row>
    <row r="155" spans="3:3">
      <c r="C155" s="124" t="s">
        <v>343</v>
      </c>
    </row>
    <row r="157" spans="2:2">
      <c r="B157" s="126" t="s">
        <v>344</v>
      </c>
    </row>
    <row r="158" spans="3:3">
      <c r="C158" s="124" t="s">
        <v>345</v>
      </c>
    </row>
    <row r="159" spans="3:3">
      <c r="C159" s="124" t="s">
        <v>346</v>
      </c>
    </row>
    <row r="160" spans="3:3">
      <c r="C160" s="124" t="s">
        <v>347</v>
      </c>
    </row>
    <row r="161" spans="3:3">
      <c r="C161" s="124" t="s">
        <v>348</v>
      </c>
    </row>
    <row r="162" spans="3:3">
      <c r="C162" s="124" t="s">
        <v>349</v>
      </c>
    </row>
    <row r="164" spans="2:2">
      <c r="B164" s="126" t="s">
        <v>350</v>
      </c>
    </row>
    <row r="165" spans="2:2">
      <c r="B165" s="126" t="s">
        <v>351</v>
      </c>
    </row>
    <row r="166" spans="3:3">
      <c r="C166" s="124" t="s">
        <v>352</v>
      </c>
    </row>
    <row r="167" spans="3:3">
      <c r="C167" s="124" t="s">
        <v>353</v>
      </c>
    </row>
    <row r="168" spans="3:3">
      <c r="C168" s="124" t="s">
        <v>354</v>
      </c>
    </row>
    <row r="169" spans="3:3">
      <c r="C169" s="124" t="s">
        <v>355</v>
      </c>
    </row>
    <row r="171" spans="2:2">
      <c r="B171" s="126" t="s">
        <v>356</v>
      </c>
    </row>
    <row r="172" spans="2:2">
      <c r="B172" s="126" t="s">
        <v>357</v>
      </c>
    </row>
    <row r="174" spans="2:2">
      <c r="B174" s="128" t="s">
        <v>358</v>
      </c>
    </row>
    <row r="176" spans="1:2">
      <c r="A176" s="125" t="s">
        <v>88</v>
      </c>
      <c r="B176" s="139" t="s">
        <v>359</v>
      </c>
    </row>
    <row r="177" spans="2:2">
      <c r="B177" s="126" t="s">
        <v>360</v>
      </c>
    </row>
    <row r="178" spans="3:3">
      <c r="C178" s="124" t="s">
        <v>361</v>
      </c>
    </row>
    <row r="179" spans="3:3">
      <c r="C179" s="124" t="s">
        <v>345</v>
      </c>
    </row>
    <row r="180" spans="3:3">
      <c r="C180" s="124" t="s">
        <v>362</v>
      </c>
    </row>
    <row r="181" spans="3:3">
      <c r="C181" s="124" t="s">
        <v>363</v>
      </c>
    </row>
    <row r="182" spans="3:3">
      <c r="C182" s="124" t="s">
        <v>364</v>
      </c>
    </row>
    <row r="183" spans="3:3">
      <c r="C183" s="124" t="s">
        <v>365</v>
      </c>
    </row>
    <row r="185" spans="2:3">
      <c r="B185" s="126" t="s">
        <v>366</v>
      </c>
      <c r="C185" s="126"/>
    </row>
    <row r="186" spans="2:2">
      <c r="B186" s="126" t="s">
        <v>367</v>
      </c>
    </row>
    <row r="187" spans="2:2">
      <c r="B187" s="126" t="s">
        <v>368</v>
      </c>
    </row>
    <row r="189" spans="2:2">
      <c r="B189" s="126" t="s">
        <v>369</v>
      </c>
    </row>
    <row r="190" spans="2:2">
      <c r="B190" s="126" t="s">
        <v>370</v>
      </c>
    </row>
    <row r="191" spans="3:3">
      <c r="C191" s="124" t="s">
        <v>371</v>
      </c>
    </row>
    <row r="192" spans="3:3">
      <c r="C192" s="124" t="s">
        <v>372</v>
      </c>
    </row>
    <row r="193" spans="2:2">
      <c r="B193" s="126" t="s">
        <v>373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6"/>
  <sheetViews>
    <sheetView zoomScale="85" zoomScaleNormal="85" workbookViewId="0">
      <pane xSplit="1" ySplit="1" topLeftCell="B20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9.75" style="124" customWidth="1"/>
    <col min="4" max="4" width="120.5" style="123" customWidth="1"/>
    <col min="5" max="16384" width="9" style="126"/>
  </cols>
  <sheetData>
    <row r="1" s="123" customFormat="1" spans="1:2">
      <c r="A1" s="125" t="s">
        <v>23</v>
      </c>
      <c r="B1" s="123" t="s">
        <v>24</v>
      </c>
    </row>
    <row r="2" s="123" customFormat="1" spans="1:1">
      <c r="A2" s="125"/>
    </row>
    <row r="3" s="123" customFormat="1" spans="1:2">
      <c r="A3" s="125" t="s">
        <v>104</v>
      </c>
      <c r="B3" s="123" t="s">
        <v>374</v>
      </c>
    </row>
    <row r="4" s="123" customFormat="1" spans="1:2">
      <c r="A4" s="125"/>
      <c r="B4" s="126" t="s">
        <v>375</v>
      </c>
    </row>
    <row r="5" s="123" customFormat="1" spans="1:2">
      <c r="A5" s="125"/>
      <c r="B5" s="126" t="s">
        <v>376</v>
      </c>
    </row>
    <row r="6" s="123" customFormat="1" spans="1:2">
      <c r="A6" s="125"/>
      <c r="B6" s="126" t="s">
        <v>377</v>
      </c>
    </row>
    <row r="7" s="123" customFormat="1" spans="1:1">
      <c r="A7" s="125"/>
    </row>
    <row r="8" s="123" customFormat="1" spans="1:1">
      <c r="A8" s="125"/>
    </row>
    <row r="9" s="123" customFormat="1" spans="1:2">
      <c r="A9" s="125" t="s">
        <v>32</v>
      </c>
      <c r="B9" s="123" t="s">
        <v>378</v>
      </c>
    </row>
    <row r="10" s="123" customFormat="1" spans="1:3">
      <c r="A10" s="125"/>
      <c r="C10" s="123" t="s">
        <v>379</v>
      </c>
    </row>
    <row r="11" s="123" customFormat="1" spans="1:1">
      <c r="A11" s="125"/>
    </row>
    <row r="12" s="123" customFormat="1" spans="1:2">
      <c r="A12" s="125"/>
      <c r="B12" s="123" t="s">
        <v>380</v>
      </c>
    </row>
    <row r="13" s="123" customFormat="1" spans="1:2">
      <c r="A13" s="125"/>
      <c r="B13" s="123" t="s">
        <v>381</v>
      </c>
    </row>
    <row r="14" s="123" customFormat="1" spans="1:1">
      <c r="A14" s="125"/>
    </row>
    <row r="15" s="123" customFormat="1" spans="2:2">
      <c r="B15" s="126" t="s">
        <v>382</v>
      </c>
    </row>
    <row r="16" s="123" customFormat="1" spans="1:2">
      <c r="A16" s="125"/>
      <c r="B16" s="126" t="s">
        <v>383</v>
      </c>
    </row>
    <row r="17" s="123" customFormat="1" spans="1:2">
      <c r="A17" s="125"/>
      <c r="B17" s="126" t="s">
        <v>384</v>
      </c>
    </row>
    <row r="18" s="123" customFormat="1" spans="1:2">
      <c r="A18" s="125"/>
      <c r="B18" s="126" t="s">
        <v>385</v>
      </c>
    </row>
    <row r="19" s="123" customFormat="1" spans="1:3">
      <c r="A19" s="125"/>
      <c r="B19" s="126"/>
      <c r="C19" s="124" t="s">
        <v>386</v>
      </c>
    </row>
    <row r="20" s="123" customFormat="1" spans="1:3">
      <c r="A20" s="125"/>
      <c r="B20" s="126"/>
      <c r="C20" s="124"/>
    </row>
    <row r="22" spans="1:2">
      <c r="A22" s="125" t="s">
        <v>32</v>
      </c>
      <c r="B22" s="123" t="s">
        <v>387</v>
      </c>
    </row>
    <row r="23" spans="2:2">
      <c r="B23" s="123" t="s">
        <v>388</v>
      </c>
    </row>
    <row r="24" spans="2:2">
      <c r="B24" s="126" t="s">
        <v>389</v>
      </c>
    </row>
    <row r="26" spans="1:2">
      <c r="A26" s="125" t="s">
        <v>32</v>
      </c>
      <c r="B26" s="126" t="s">
        <v>390</v>
      </c>
    </row>
    <row r="27" spans="2:2">
      <c r="B27" s="126" t="s">
        <v>391</v>
      </c>
    </row>
    <row r="28" spans="2:2">
      <c r="B28" s="126" t="s">
        <v>392</v>
      </c>
    </row>
    <row r="29" spans="2:2">
      <c r="B29" s="126" t="s">
        <v>393</v>
      </c>
    </row>
    <row r="31" spans="2:2">
      <c r="B31" s="126" t="s">
        <v>394</v>
      </c>
    </row>
    <row r="33" spans="1:2">
      <c r="A33" s="125" t="s">
        <v>32</v>
      </c>
      <c r="B33" s="126" t="s">
        <v>395</v>
      </c>
    </row>
    <row r="34" spans="3:3">
      <c r="C34" s="131" t="s">
        <v>396</v>
      </c>
    </row>
    <row r="35" spans="3:3">
      <c r="C35" s="139" t="s">
        <v>397</v>
      </c>
    </row>
    <row r="36" spans="3:3">
      <c r="C36" s="139" t="s">
        <v>398</v>
      </c>
    </row>
    <row r="38" spans="2:2">
      <c r="B38" s="126" t="s">
        <v>399</v>
      </c>
    </row>
    <row r="39" spans="2:2">
      <c r="B39" s="126" t="s">
        <v>400</v>
      </c>
    </row>
    <row r="40" spans="2:2">
      <c r="B40" s="126" t="s">
        <v>401</v>
      </c>
    </row>
    <row r="42" spans="2:3">
      <c r="B42" s="126" t="s">
        <v>402</v>
      </c>
      <c r="C42" s="126"/>
    </row>
    <row r="43" spans="2:3">
      <c r="B43" s="126" t="s">
        <v>403</v>
      </c>
      <c r="C43" s="126"/>
    </row>
    <row r="44" spans="2:4">
      <c r="B44" s="126" t="s">
        <v>404</v>
      </c>
      <c r="D44" s="124"/>
    </row>
    <row r="45" spans="4:4">
      <c r="D45" s="124"/>
    </row>
    <row r="46" spans="2:2">
      <c r="B46" s="124" t="s">
        <v>405</v>
      </c>
    </row>
    <row r="47" spans="2:2">
      <c r="B47" s="126" t="s">
        <v>406</v>
      </c>
    </row>
    <row r="49" spans="2:3">
      <c r="B49" s="126" t="s">
        <v>407</v>
      </c>
      <c r="C49" s="126"/>
    </row>
    <row r="50" spans="2:3">
      <c r="B50" s="126" t="s">
        <v>408</v>
      </c>
      <c r="C50" s="131"/>
    </row>
    <row r="51" spans="3:4">
      <c r="C51" s="126" t="s">
        <v>409</v>
      </c>
      <c r="D51" s="124"/>
    </row>
    <row r="52" spans="3:4">
      <c r="C52" s="126" t="s">
        <v>410</v>
      </c>
      <c r="D52" s="124"/>
    </row>
    <row r="53" spans="2:4">
      <c r="B53" s="126" t="s">
        <v>411</v>
      </c>
      <c r="D53" s="124"/>
    </row>
    <row r="54" spans="4:4">
      <c r="D54" s="124"/>
    </row>
    <row r="55" spans="2:2">
      <c r="B55" s="124"/>
    </row>
    <row r="56" spans="2:2">
      <c r="B56" s="131" t="s">
        <v>412</v>
      </c>
    </row>
    <row r="57" spans="1:3">
      <c r="A57" s="125" t="s">
        <v>413</v>
      </c>
      <c r="B57" s="126" t="s">
        <v>414</v>
      </c>
      <c r="C57" s="131"/>
    </row>
    <row r="58" spans="3:3">
      <c r="C58" s="131"/>
    </row>
    <row r="59" spans="1:2">
      <c r="A59" s="125" t="s">
        <v>42</v>
      </c>
      <c r="B59" s="126" t="s">
        <v>415</v>
      </c>
    </row>
    <row r="60" spans="2:3">
      <c r="B60" s="126" t="s">
        <v>416</v>
      </c>
      <c r="C60" s="126"/>
    </row>
    <row r="61" spans="3:3">
      <c r="C61" s="129"/>
    </row>
    <row r="62" spans="2:3">
      <c r="B62" s="126" t="s">
        <v>417</v>
      </c>
      <c r="C62" s="130"/>
    </row>
    <row r="63" spans="2:2">
      <c r="B63" s="126" t="s">
        <v>418</v>
      </c>
    </row>
    <row r="65" spans="2:2">
      <c r="B65" s="126" t="s">
        <v>419</v>
      </c>
    </row>
    <row r="66" spans="2:2">
      <c r="B66" s="126" t="s">
        <v>420</v>
      </c>
    </row>
    <row r="67" spans="3:3">
      <c r="C67" s="126"/>
    </row>
    <row r="68" spans="2:2">
      <c r="B68" s="126" t="s">
        <v>421</v>
      </c>
    </row>
    <row r="69" spans="2:2">
      <c r="B69" s="126" t="s">
        <v>422</v>
      </c>
    </row>
    <row r="70" spans="2:2">
      <c r="B70" s="128"/>
    </row>
    <row r="71" spans="2:3">
      <c r="B71" s="126" t="s">
        <v>423</v>
      </c>
      <c r="C71" s="131"/>
    </row>
    <row r="72" spans="2:2">
      <c r="B72" s="126" t="s">
        <v>424</v>
      </c>
    </row>
    <row r="73" spans="3:3">
      <c r="C73" s="131"/>
    </row>
    <row r="74" spans="2:3">
      <c r="B74" s="126" t="s">
        <v>425</v>
      </c>
      <c r="C74" s="131"/>
    </row>
    <row r="75" spans="2:2">
      <c r="B75" s="126" t="s">
        <v>426</v>
      </c>
    </row>
    <row r="76" spans="2:4">
      <c r="B76" s="128"/>
      <c r="D76" s="133"/>
    </row>
    <row r="77" spans="2:2">
      <c r="B77" s="126" t="s">
        <v>427</v>
      </c>
    </row>
    <row r="79" spans="2:2">
      <c r="B79" s="126" t="s">
        <v>428</v>
      </c>
    </row>
    <row r="80" spans="2:3">
      <c r="B80" s="126" t="s">
        <v>429</v>
      </c>
      <c r="C80" s="129"/>
    </row>
    <row r="81" spans="3:3">
      <c r="C81" s="124" t="s">
        <v>430</v>
      </c>
    </row>
    <row r="82" spans="3:3">
      <c r="C82" s="124" t="s">
        <v>431</v>
      </c>
    </row>
    <row r="83" spans="3:3">
      <c r="C83" s="124" t="s">
        <v>432</v>
      </c>
    </row>
    <row r="84" spans="3:3">
      <c r="C84" s="124" t="s">
        <v>433</v>
      </c>
    </row>
    <row r="85" spans="2:3">
      <c r="B85" s="128"/>
      <c r="C85" s="132"/>
    </row>
    <row r="87" spans="4:4">
      <c r="D87" s="133"/>
    </row>
    <row r="94" spans="2:2">
      <c r="B94" s="136"/>
    </row>
    <row r="95" spans="3:3">
      <c r="C95"/>
    </row>
    <row r="96" spans="2:4">
      <c r="B96" s="124"/>
      <c r="D96" s="124"/>
    </row>
    <row r="97" spans="3:3">
      <c r="C97" s="123"/>
    </row>
    <row r="100" spans="3:4">
      <c r="C100"/>
      <c r="D100" s="124"/>
    </row>
    <row r="101" spans="2:2">
      <c r="B101" s="124"/>
    </row>
    <row r="103" spans="4:4">
      <c r="D103" s="133"/>
    </row>
    <row r="104" spans="2:2">
      <c r="B104" s="136"/>
    </row>
    <row r="105" spans="2:2">
      <c r="B105" s="128"/>
    </row>
    <row r="106" spans="2:2">
      <c r="B106" s="129"/>
    </row>
    <row r="107" spans="3:3">
      <c r="C107" s="130"/>
    </row>
    <row r="108" spans="4:4">
      <c r="D108" s="133"/>
    </row>
    <row r="111" spans="2:2">
      <c r="B111" s="128"/>
    </row>
    <row r="112" spans="2:3">
      <c r="B112" s="128"/>
      <c r="C112" s="131"/>
    </row>
    <row r="113" s="124" customFormat="1" spans="1:4">
      <c r="A113" s="125"/>
      <c r="B113" s="126"/>
      <c r="C113" s="137"/>
      <c r="D113" s="126"/>
    </row>
    <row r="114" s="124" customFormat="1" spans="1:3">
      <c r="A114" s="125"/>
      <c r="C114" s="137"/>
    </row>
    <row r="116" spans="4:4">
      <c r="D116" s="124"/>
    </row>
    <row r="121" spans="2:3">
      <c r="B121" s="128"/>
      <c r="C121" s="131"/>
    </row>
    <row r="127" spans="4:4">
      <c r="D127" s="124"/>
    </row>
    <row r="128" spans="4:4">
      <c r="D128" s="124"/>
    </row>
    <row r="131" spans="2:2">
      <c r="B131" s="128"/>
    </row>
    <row r="151" spans="5:5">
      <c r="E151" s="123"/>
    </row>
    <row r="152" spans="5:5">
      <c r="E152" s="123"/>
    </row>
    <row r="157" spans="2:2">
      <c r="B157" s="128"/>
    </row>
    <row r="166" spans="4:4">
      <c r="D166" s="138"/>
    </row>
    <row r="171" spans="2:2">
      <c r="B171" s="128"/>
    </row>
    <row r="172" spans="3:3">
      <c r="C172" s="126"/>
    </row>
    <row r="173" spans="3:3">
      <c r="C173" s="126"/>
    </row>
    <row r="175" spans="3:3">
      <c r="C175" s="126"/>
    </row>
    <row r="176" spans="3:3">
      <c r="C176" s="12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8"/>
  <sheetViews>
    <sheetView zoomScale="85" zoomScaleNormal="85" workbookViewId="0">
      <pane xSplit="1" ySplit="1" topLeftCell="B8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49.85" style="124" customWidth="1"/>
    <col min="4" max="4" width="49.85" style="123" customWidth="1"/>
    <col min="5" max="16384" width="9" style="126"/>
  </cols>
  <sheetData>
    <row r="1" s="123" customFormat="1" spans="1:2">
      <c r="A1" s="125" t="s">
        <v>23</v>
      </c>
      <c r="B1" s="123" t="s">
        <v>24</v>
      </c>
    </row>
    <row r="2" s="123" customFormat="1" spans="1:1">
      <c r="A2" s="125"/>
    </row>
    <row r="3" s="123" customFormat="1" spans="1:2">
      <c r="A3" s="125" t="s">
        <v>104</v>
      </c>
      <c r="B3" s="123" t="s">
        <v>374</v>
      </c>
    </row>
    <row r="4" spans="2:2">
      <c r="B4" s="126" t="s">
        <v>375</v>
      </c>
    </row>
    <row r="5" spans="2:2">
      <c r="B5" s="126" t="s">
        <v>376</v>
      </c>
    </row>
    <row r="7" spans="2:2">
      <c r="B7" s="126" t="s">
        <v>434</v>
      </c>
    </row>
    <row r="9" spans="2:2">
      <c r="B9" s="127" t="s">
        <v>435</v>
      </c>
    </row>
    <row r="10" spans="1:2">
      <c r="A10" s="125" t="s">
        <v>42</v>
      </c>
      <c r="B10" s="126" t="s">
        <v>436</v>
      </c>
    </row>
    <row r="11" spans="2:2">
      <c r="B11" s="126" t="s">
        <v>437</v>
      </c>
    </row>
    <row r="12" spans="3:3">
      <c r="C12" s="126"/>
    </row>
    <row r="13" spans="4:4">
      <c r="D13" s="124"/>
    </row>
    <row r="14" spans="2:2">
      <c r="B14" s="126" t="s">
        <v>438</v>
      </c>
    </row>
    <row r="15" spans="2:2">
      <c r="B15" s="126" t="s">
        <v>439</v>
      </c>
    </row>
    <row r="17" spans="3:4">
      <c r="C17" s="126" t="s">
        <v>440</v>
      </c>
      <c r="D17" s="123" t="s">
        <v>441</v>
      </c>
    </row>
    <row r="18" spans="3:4">
      <c r="C18" s="124" t="s">
        <v>442</v>
      </c>
      <c r="D18" s="124" t="s">
        <v>443</v>
      </c>
    </row>
    <row r="19" spans="4:4">
      <c r="D19" s="124"/>
    </row>
    <row r="20" spans="2:4">
      <c r="B20" s="126" t="s">
        <v>444</v>
      </c>
      <c r="D20" s="124"/>
    </row>
    <row r="21" spans="2:4">
      <c r="B21" s="126" t="s">
        <v>445</v>
      </c>
      <c r="D21" s="124"/>
    </row>
    <row r="22" spans="4:4">
      <c r="D22" s="124"/>
    </row>
    <row r="24" spans="1:2">
      <c r="A24" s="125" t="s">
        <v>32</v>
      </c>
      <c r="B24" s="128" t="s">
        <v>446</v>
      </c>
    </row>
    <row r="25" spans="2:2">
      <c r="B25" s="126" t="s">
        <v>447</v>
      </c>
    </row>
    <row r="26" spans="2:2">
      <c r="B26" s="126" t="s">
        <v>448</v>
      </c>
    </row>
    <row r="27" spans="2:2">
      <c r="B27" s="124" t="s">
        <v>449</v>
      </c>
    </row>
    <row r="28" spans="2:2">
      <c r="B28" s="124" t="s">
        <v>450</v>
      </c>
    </row>
    <row r="29" spans="2:2">
      <c r="B29" s="126" t="s">
        <v>451</v>
      </c>
    </row>
    <row r="30" spans="3:4">
      <c r="C30" s="126" t="s">
        <v>440</v>
      </c>
      <c r="D30" s="123" t="s">
        <v>441</v>
      </c>
    </row>
    <row r="31" spans="3:4">
      <c r="C31" s="129" t="s">
        <v>452</v>
      </c>
      <c r="D31" s="123" t="s">
        <v>453</v>
      </c>
    </row>
    <row r="32" spans="2:4">
      <c r="B32" s="128"/>
      <c r="C32" s="130" t="s">
        <v>454</v>
      </c>
      <c r="D32" s="123" t="s">
        <v>455</v>
      </c>
    </row>
    <row r="34" spans="1:2">
      <c r="A34" s="125" t="s">
        <v>42</v>
      </c>
      <c r="B34" s="126" t="s">
        <v>456</v>
      </c>
    </row>
    <row r="35" spans="2:2">
      <c r="B35" s="126" t="s">
        <v>457</v>
      </c>
    </row>
    <row r="37" spans="2:3">
      <c r="B37" s="126" t="s">
        <v>458</v>
      </c>
      <c r="C37"/>
    </row>
    <row r="38" spans="2:2">
      <c r="B38" s="126" t="s">
        <v>459</v>
      </c>
    </row>
    <row r="39" spans="3:3">
      <c r="C39" s="126" t="s">
        <v>460</v>
      </c>
    </row>
    <row r="40" spans="3:3">
      <c r="C40" s="126" t="s">
        <v>461</v>
      </c>
    </row>
    <row r="41" spans="3:3">
      <c r="C41" s="126"/>
    </row>
    <row r="42" spans="1:2">
      <c r="A42" s="125" t="s">
        <v>32</v>
      </c>
      <c r="B42" s="128" t="s">
        <v>462</v>
      </c>
    </row>
    <row r="43" spans="2:2">
      <c r="B43" s="126" t="s">
        <v>463</v>
      </c>
    </row>
    <row r="44" spans="2:2">
      <c r="B44" s="126" t="s">
        <v>464</v>
      </c>
    </row>
    <row r="45" spans="2:3">
      <c r="B45" s="126" t="s">
        <v>465</v>
      </c>
      <c r="C45" s="131"/>
    </row>
    <row r="46" spans="3:3">
      <c r="C46" s="132"/>
    </row>
    <row r="48" spans="2:4">
      <c r="B48" s="128"/>
      <c r="D48" s="133"/>
    </row>
    <row r="52" spans="3:3">
      <c r="C52" s="129"/>
    </row>
    <row r="56" spans="3:3">
      <c r="C56" s="131"/>
    </row>
    <row r="57" spans="2:3">
      <c r="B57" s="128"/>
      <c r="C57" s="132"/>
    </row>
    <row r="59" spans="4:4">
      <c r="D59" s="133"/>
    </row>
    <row r="66" spans="2:2">
      <c r="B66" s="136"/>
    </row>
    <row r="67" spans="3:3">
      <c r="C67"/>
    </row>
    <row r="68" spans="2:4">
      <c r="B68" s="124"/>
      <c r="D68" s="124"/>
    </row>
    <row r="69" spans="3:3">
      <c r="C69" s="123"/>
    </row>
    <row r="72" spans="3:4">
      <c r="C72"/>
      <c r="D72" s="124"/>
    </row>
    <row r="73" spans="2:2">
      <c r="B73" s="124"/>
    </row>
    <row r="75" spans="4:4">
      <c r="D75" s="133"/>
    </row>
    <row r="76" spans="2:2">
      <c r="B76" s="136"/>
    </row>
    <row r="77" spans="2:2">
      <c r="B77" s="128"/>
    </row>
    <row r="78" spans="2:2">
      <c r="B78" s="129"/>
    </row>
    <row r="79" spans="3:3">
      <c r="C79" s="130"/>
    </row>
    <row r="80" spans="4:4">
      <c r="D80" s="133"/>
    </row>
    <row r="83" spans="2:2">
      <c r="B83" s="128"/>
    </row>
    <row r="84" spans="2:3">
      <c r="B84" s="128"/>
      <c r="C84" s="131"/>
    </row>
    <row r="85" s="124" customFormat="1" spans="1:4">
      <c r="A85" s="125"/>
      <c r="B85" s="126"/>
      <c r="C85" s="137"/>
      <c r="D85" s="126"/>
    </row>
    <row r="86" s="124" customFormat="1" spans="1:3">
      <c r="A86" s="125"/>
      <c r="C86" s="137"/>
    </row>
    <row r="88" spans="4:4">
      <c r="D88" s="124"/>
    </row>
    <row r="93" spans="2:3">
      <c r="B93" s="128"/>
      <c r="C93" s="131"/>
    </row>
    <row r="99" spans="4:4">
      <c r="D99" s="124"/>
    </row>
    <row r="100" spans="4:4">
      <c r="D100" s="124"/>
    </row>
    <row r="103" spans="2:2">
      <c r="B103" s="128"/>
    </row>
    <row r="123" spans="5:5">
      <c r="E123" s="123"/>
    </row>
    <row r="124" spans="5:5">
      <c r="E124" s="123"/>
    </row>
    <row r="129" spans="2:2">
      <c r="B129" s="128"/>
    </row>
    <row r="138" spans="4:4">
      <c r="D138" s="138"/>
    </row>
    <row r="143" spans="2:2">
      <c r="B143" s="128"/>
    </row>
    <row r="144" spans="3:3">
      <c r="C144" s="126"/>
    </row>
    <row r="145" spans="3:3">
      <c r="C145" s="126"/>
    </row>
    <row r="147" spans="3:3">
      <c r="C147" s="126"/>
    </row>
    <row r="148" spans="3:3">
      <c r="C148" s="12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abSelected="1" workbookViewId="0">
      <pane xSplit="1" ySplit="1" topLeftCell="B7" activePane="bottomRight" state="frozen"/>
      <selection/>
      <selection pane="topRight"/>
      <selection pane="bottomLeft"/>
      <selection pane="bottomRight" activeCell="B22" sqref="B22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9.75" style="124" customWidth="1"/>
    <col min="4" max="4" width="120.5" style="123" customWidth="1"/>
    <col min="5" max="16384" width="9" style="126"/>
  </cols>
  <sheetData>
    <row r="1" s="123" customFormat="1" spans="1:2">
      <c r="A1" s="125" t="s">
        <v>23</v>
      </c>
      <c r="B1" s="123" t="s">
        <v>24</v>
      </c>
    </row>
    <row r="2" s="123" customFormat="1" spans="1:1">
      <c r="A2" s="125"/>
    </row>
    <row r="3" s="123" customFormat="1" spans="1:2">
      <c r="A3" s="125" t="s">
        <v>32</v>
      </c>
      <c r="B3" s="123" t="s">
        <v>466</v>
      </c>
    </row>
    <row r="4" spans="2:2">
      <c r="B4" s="123" t="s">
        <v>467</v>
      </c>
    </row>
    <row r="5" spans="2:2">
      <c r="B5" s="123" t="s">
        <v>468</v>
      </c>
    </row>
    <row r="6" spans="2:3">
      <c r="B6" s="123"/>
      <c r="C6" s="124" t="s">
        <v>469</v>
      </c>
    </row>
    <row r="7" spans="2:3">
      <c r="B7" s="123"/>
      <c r="C7" s="124" t="s">
        <v>470</v>
      </c>
    </row>
    <row r="8" spans="2:2">
      <c r="B8" s="126" t="s">
        <v>471</v>
      </c>
    </row>
    <row r="9" spans="2:2">
      <c r="B9" s="126" t="s">
        <v>472</v>
      </c>
    </row>
    <row r="11" spans="2:2">
      <c r="B11" s="126" t="s">
        <v>473</v>
      </c>
    </row>
    <row r="12" spans="2:2">
      <c r="B12" s="126" t="s">
        <v>474</v>
      </c>
    </row>
    <row r="13" spans="2:2">
      <c r="B13" s="126" t="s">
        <v>475</v>
      </c>
    </row>
    <row r="14" spans="2:3">
      <c r="B14" s="126" t="s">
        <v>476</v>
      </c>
      <c r="C14" s="126"/>
    </row>
    <row r="15" spans="4:4">
      <c r="D15" s="124"/>
    </row>
    <row r="16" spans="2:2">
      <c r="B16" s="126" t="s">
        <v>477</v>
      </c>
    </row>
    <row r="17" spans="2:2">
      <c r="B17" s="126" t="s">
        <v>478</v>
      </c>
    </row>
    <row r="18" spans="2:2">
      <c r="B18" s="126" t="s">
        <v>479</v>
      </c>
    </row>
    <row r="19" spans="2:2">
      <c r="B19" s="126" t="s">
        <v>480</v>
      </c>
    </row>
    <row r="20" spans="2:2">
      <c r="B20" s="126" t="s">
        <v>481</v>
      </c>
    </row>
    <row r="21" spans="2:3">
      <c r="B21" s="126" t="s">
        <v>482</v>
      </c>
      <c r="C21" s="126"/>
    </row>
    <row r="22" spans="3:3">
      <c r="C22" s="131" t="s">
        <v>483</v>
      </c>
    </row>
    <row r="23" spans="3:4">
      <c r="C23" s="124" t="s">
        <v>484</v>
      </c>
      <c r="D23" s="124" t="s">
        <v>485</v>
      </c>
    </row>
    <row r="24" spans="3:4">
      <c r="C24" s="124" t="s">
        <v>486</v>
      </c>
      <c r="D24" s="124" t="s">
        <v>487</v>
      </c>
    </row>
    <row r="25" spans="3:4">
      <c r="C25" s="124" t="s">
        <v>488</v>
      </c>
      <c r="D25" s="124" t="s">
        <v>489</v>
      </c>
    </row>
    <row r="26" spans="3:4">
      <c r="C26" s="124" t="s">
        <v>490</v>
      </c>
      <c r="D26" s="124" t="s">
        <v>491</v>
      </c>
    </row>
    <row r="27" spans="3:4">
      <c r="C27" s="124" t="s">
        <v>492</v>
      </c>
      <c r="D27" s="124" t="s">
        <v>493</v>
      </c>
    </row>
    <row r="28" spans="2:4">
      <c r="B28" s="128"/>
      <c r="C28" s="124" t="s">
        <v>494</v>
      </c>
      <c r="D28" s="123" t="s">
        <v>495</v>
      </c>
    </row>
    <row r="29" spans="3:4">
      <c r="C29" s="124" t="s">
        <v>496</v>
      </c>
      <c r="D29" s="123" t="s">
        <v>497</v>
      </c>
    </row>
    <row r="30" spans="3:4">
      <c r="C30" s="124" t="s">
        <v>498</v>
      </c>
      <c r="D30" s="123" t="s">
        <v>499</v>
      </c>
    </row>
    <row r="31" spans="2:4">
      <c r="B31" s="124"/>
      <c r="C31" s="124" t="s">
        <v>500</v>
      </c>
      <c r="D31" s="123" t="s">
        <v>501</v>
      </c>
    </row>
    <row r="32" spans="2:4">
      <c r="B32" s="124"/>
      <c r="C32" s="124" t="s">
        <v>502</v>
      </c>
      <c r="D32" s="123" t="s">
        <v>503</v>
      </c>
    </row>
    <row r="33" spans="3:3">
      <c r="C33" s="131" t="s">
        <v>504</v>
      </c>
    </row>
    <row r="34" spans="3:4">
      <c r="C34" s="124" t="s">
        <v>505</v>
      </c>
      <c r="D34" s="123" t="s">
        <v>506</v>
      </c>
    </row>
    <row r="35" spans="3:4">
      <c r="C35" s="126" t="s">
        <v>507</v>
      </c>
      <c r="D35" s="123" t="s">
        <v>508</v>
      </c>
    </row>
    <row r="36" spans="2:4">
      <c r="B36" s="128"/>
      <c r="C36" s="129" t="s">
        <v>509</v>
      </c>
      <c r="D36" s="123" t="s">
        <v>510</v>
      </c>
    </row>
    <row r="37" spans="3:4">
      <c r="C37" s="130" t="s">
        <v>511</v>
      </c>
      <c r="D37" s="123" t="s">
        <v>512</v>
      </c>
    </row>
    <row r="38" spans="3:4">
      <c r="C38" s="124" t="s">
        <v>513</v>
      </c>
      <c r="D38" s="123" t="s">
        <v>514</v>
      </c>
    </row>
    <row r="39" spans="3:4">
      <c r="C39" s="124" t="s">
        <v>515</v>
      </c>
      <c r="D39" s="123" t="s">
        <v>516</v>
      </c>
    </row>
    <row r="40" spans="3:4">
      <c r="C40" s="124" t="s">
        <v>517</v>
      </c>
      <c r="D40" s="123" t="s">
        <v>518</v>
      </c>
    </row>
    <row r="41" spans="3:4">
      <c r="C41" s="124" t="s">
        <v>519</v>
      </c>
      <c r="D41" s="123" t="s">
        <v>520</v>
      </c>
    </row>
    <row r="42" spans="3:4">
      <c r="C42" s="126" t="s">
        <v>521</v>
      </c>
      <c r="D42" s="123" t="s">
        <v>522</v>
      </c>
    </row>
    <row r="43" spans="3:4">
      <c r="C43" s="124" t="s">
        <v>523</v>
      </c>
      <c r="D43" s="123" t="s">
        <v>524</v>
      </c>
    </row>
    <row r="44" spans="3:4">
      <c r="C44" s="124" t="s">
        <v>525</v>
      </c>
      <c r="D44" s="123" t="s">
        <v>526</v>
      </c>
    </row>
    <row r="45" spans="2:2">
      <c r="B45" s="128"/>
    </row>
    <row r="46" spans="3:3">
      <c r="C46" s="131" t="s">
        <v>527</v>
      </c>
    </row>
    <row r="47" spans="3:3">
      <c r="C47" s="124" t="s">
        <v>523</v>
      </c>
    </row>
    <row r="48" spans="3:4">
      <c r="C48" s="131"/>
      <c r="D48" s="123" t="s">
        <v>528</v>
      </c>
    </row>
    <row r="49" spans="3:4">
      <c r="C49" s="131"/>
      <c r="D49" s="123" t="s">
        <v>529</v>
      </c>
    </row>
    <row r="50" spans="4:4">
      <c r="D50" s="123" t="s">
        <v>530</v>
      </c>
    </row>
    <row r="51" spans="2:4">
      <c r="B51" s="128"/>
      <c r="D51" s="133" t="s">
        <v>531</v>
      </c>
    </row>
    <row r="55" spans="3:3">
      <c r="C55" s="129"/>
    </row>
    <row r="59" spans="3:3">
      <c r="C59" s="131"/>
    </row>
    <row r="60" spans="2:3">
      <c r="B60" s="128"/>
      <c r="C60" s="132"/>
    </row>
    <row r="62" spans="4:4">
      <c r="D62" s="133"/>
    </row>
    <row r="69" spans="2:2">
      <c r="B69" s="136"/>
    </row>
    <row r="70" spans="3:3">
      <c r="C70"/>
    </row>
    <row r="71" spans="2:4">
      <c r="B71" s="124"/>
      <c r="D71" s="124"/>
    </row>
    <row r="72" spans="3:3">
      <c r="C72" s="123"/>
    </row>
    <row r="75" spans="3:4">
      <c r="C75"/>
      <c r="D75" s="124"/>
    </row>
    <row r="76" spans="2:2">
      <c r="B76" s="124"/>
    </row>
    <row r="78" spans="4:4">
      <c r="D78" s="133"/>
    </row>
    <row r="79" spans="2:2">
      <c r="B79" s="136"/>
    </row>
    <row r="80" spans="2:2">
      <c r="B80" s="128"/>
    </row>
    <row r="81" spans="2:2">
      <c r="B81" s="129"/>
    </row>
    <row r="82" spans="3:3">
      <c r="C82" s="130"/>
    </row>
    <row r="83" spans="4:4">
      <c r="D83" s="133"/>
    </row>
    <row r="86" spans="2:2">
      <c r="B86" s="128"/>
    </row>
    <row r="87" spans="2:3">
      <c r="B87" s="128"/>
      <c r="C87" s="131"/>
    </row>
    <row r="88" s="124" customFormat="1" spans="1:4">
      <c r="A88" s="125"/>
      <c r="B88" s="126"/>
      <c r="C88" s="137"/>
      <c r="D88" s="126"/>
    </row>
    <row r="89" s="124" customFormat="1" spans="1:3">
      <c r="A89" s="125"/>
      <c r="C89" s="137"/>
    </row>
    <row r="91" spans="4:4">
      <c r="D91" s="124"/>
    </row>
    <row r="96" spans="2:3">
      <c r="B96" s="128"/>
      <c r="C96" s="131"/>
    </row>
    <row r="102" spans="4:4">
      <c r="D102" s="124"/>
    </row>
    <row r="103" spans="4:4">
      <c r="D103" s="124"/>
    </row>
    <row r="106" spans="2:2">
      <c r="B106" s="128"/>
    </row>
    <row r="126" spans="5:5">
      <c r="E126" s="123"/>
    </row>
    <row r="127" spans="5:5">
      <c r="E127" s="123"/>
    </row>
    <row r="132" spans="2:2">
      <c r="B132" s="128"/>
    </row>
    <row r="141" spans="4:4">
      <c r="D141" s="138"/>
    </row>
    <row r="146" spans="2:2">
      <c r="B146" s="128"/>
    </row>
    <row r="147" spans="3:3">
      <c r="C147" s="126"/>
    </row>
    <row r="148" spans="3:3">
      <c r="C148" s="126"/>
    </row>
    <row r="150" spans="3:3">
      <c r="C150" s="126"/>
    </row>
    <row r="151" spans="3:3">
      <c r="C151" s="12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8"/>
  <sheetViews>
    <sheetView zoomScale="145" zoomScaleNormal="145" workbookViewId="0">
      <pane xSplit="1" ySplit="1" topLeftCell="B103" activePane="bottomRight" state="frozen"/>
      <selection/>
      <selection pane="topRight"/>
      <selection pane="bottomLeft"/>
      <selection pane="bottomRight" activeCell="B107" sqref="B107"/>
    </sheetView>
  </sheetViews>
  <sheetFormatPr defaultColWidth="9" defaultRowHeight="16.5" outlineLevelCol="4"/>
  <cols>
    <col min="1" max="1" width="15" style="125" customWidth="1"/>
    <col min="2" max="2" width="19" style="126" customWidth="1"/>
    <col min="3" max="3" width="39.75" style="124" customWidth="1"/>
    <col min="4" max="4" width="120.5" style="123" customWidth="1"/>
    <col min="5" max="16384" width="9" style="126"/>
  </cols>
  <sheetData>
    <row r="1" s="123" customFormat="1" spans="1:2">
      <c r="A1" s="125" t="s">
        <v>23</v>
      </c>
      <c r="B1" s="123" t="s">
        <v>24</v>
      </c>
    </row>
    <row r="2" s="123" customFormat="1" spans="1:2">
      <c r="A2" s="125"/>
      <c r="B2" s="127"/>
    </row>
    <row r="3" s="123" customFormat="1" spans="1:2">
      <c r="A3" s="125" t="s">
        <v>413</v>
      </c>
      <c r="B3" s="127" t="s">
        <v>532</v>
      </c>
    </row>
    <row r="4" s="123" customFormat="1" spans="1:2">
      <c r="A4" s="125" t="s">
        <v>533</v>
      </c>
      <c r="B4" s="123" t="s">
        <v>534</v>
      </c>
    </row>
    <row r="5" s="123" customFormat="1" spans="1:2">
      <c r="A5" s="125"/>
      <c r="B5" s="123" t="s">
        <v>535</v>
      </c>
    </row>
    <row r="6" s="123" customFormat="1" spans="1:2">
      <c r="A6" s="125"/>
      <c r="B6" s="123" t="s">
        <v>536</v>
      </c>
    </row>
    <row r="7" s="123" customFormat="1" spans="1:2">
      <c r="A7" s="125"/>
      <c r="B7" s="123" t="s">
        <v>537</v>
      </c>
    </row>
    <row r="8" s="123" customFormat="1" spans="1:2">
      <c r="A8" s="125"/>
      <c r="B8" s="123" t="s">
        <v>538</v>
      </c>
    </row>
    <row r="9" s="123" customFormat="1" spans="1:1">
      <c r="A9" s="125"/>
    </row>
    <row r="10" s="123" customFormat="1" spans="1:2">
      <c r="A10" s="125" t="s">
        <v>32</v>
      </c>
      <c r="B10" s="128" t="s">
        <v>539</v>
      </c>
    </row>
    <row r="11" s="123" customFormat="1" spans="2:2">
      <c r="B11" s="123" t="s">
        <v>540</v>
      </c>
    </row>
    <row r="12" spans="2:2">
      <c r="B12" s="123" t="s">
        <v>541</v>
      </c>
    </row>
    <row r="13" spans="2:2">
      <c r="B13" s="126" t="s">
        <v>542</v>
      </c>
    </row>
    <row r="14" spans="2:2">
      <c r="B14" s="126" t="s">
        <v>543</v>
      </c>
    </row>
    <row r="15" spans="2:2">
      <c r="B15" s="126" t="s">
        <v>544</v>
      </c>
    </row>
    <row r="17" spans="2:2">
      <c r="B17" s="128" t="s">
        <v>545</v>
      </c>
    </row>
    <row r="18" spans="2:2">
      <c r="B18" s="126" t="s">
        <v>546</v>
      </c>
    </row>
    <row r="19" spans="2:2">
      <c r="B19" s="126" t="s">
        <v>547</v>
      </c>
    </row>
    <row r="20" spans="2:2">
      <c r="B20" s="126" t="s">
        <v>548</v>
      </c>
    </row>
    <row r="21" spans="2:2">
      <c r="B21" s="126" t="s">
        <v>549</v>
      </c>
    </row>
    <row r="23" spans="2:2">
      <c r="B23" s="126" t="s">
        <v>550</v>
      </c>
    </row>
    <row r="24" spans="2:2">
      <c r="B24" s="126" t="s">
        <v>551</v>
      </c>
    </row>
    <row r="25" spans="2:2">
      <c r="B25" s="126" t="s">
        <v>552</v>
      </c>
    </row>
    <row r="26" spans="2:2">
      <c r="B26" s="126" t="s">
        <v>553</v>
      </c>
    </row>
    <row r="28" spans="2:2">
      <c r="B28" s="126" t="s">
        <v>554</v>
      </c>
    </row>
    <row r="29" spans="2:2">
      <c r="B29" s="126" t="s">
        <v>555</v>
      </c>
    </row>
    <row r="30" spans="2:2">
      <c r="B30" s="126" t="s">
        <v>556</v>
      </c>
    </row>
    <row r="31" spans="2:2">
      <c r="B31" s="126" t="s">
        <v>557</v>
      </c>
    </row>
    <row r="33" spans="1:2">
      <c r="A33" s="125" t="s">
        <v>558</v>
      </c>
      <c r="B33" s="128" t="s">
        <v>559</v>
      </c>
    </row>
    <row r="34" spans="2:2">
      <c r="B34" s="126" t="s">
        <v>560</v>
      </c>
    </row>
    <row r="35" spans="3:3">
      <c r="C35" s="124" t="s">
        <v>561</v>
      </c>
    </row>
    <row r="36" spans="3:3">
      <c r="C36" s="124" t="s">
        <v>562</v>
      </c>
    </row>
    <row r="37" spans="3:4">
      <c r="C37" s="124" t="s">
        <v>563</v>
      </c>
      <c r="D37" s="124"/>
    </row>
    <row r="38" spans="3:3">
      <c r="C38" s="126" t="s">
        <v>564</v>
      </c>
    </row>
    <row r="39" spans="3:3">
      <c r="C39" s="124" t="s">
        <v>565</v>
      </c>
    </row>
    <row r="40" spans="3:3">
      <c r="C40" s="124" t="s">
        <v>566</v>
      </c>
    </row>
    <row r="41" spans="3:3">
      <c r="C41" s="124" t="s">
        <v>567</v>
      </c>
    </row>
    <row r="42" spans="4:4">
      <c r="D42" s="124"/>
    </row>
    <row r="43" spans="1:4">
      <c r="A43" s="125" t="s">
        <v>42</v>
      </c>
      <c r="B43" s="128" t="s">
        <v>568</v>
      </c>
      <c r="D43" s="124"/>
    </row>
    <row r="44" spans="2:4">
      <c r="B44" s="126" t="s">
        <v>569</v>
      </c>
      <c r="D44" s="124"/>
    </row>
    <row r="45" spans="3:4">
      <c r="C45" s="124" t="s">
        <v>570</v>
      </c>
      <c r="D45" s="124"/>
    </row>
    <row r="46" spans="2:4">
      <c r="B46" s="126" t="s">
        <v>571</v>
      </c>
      <c r="D46" s="124"/>
    </row>
    <row r="47" spans="3:3">
      <c r="C47" s="124" t="s">
        <v>572</v>
      </c>
    </row>
    <row r="48" spans="2:2">
      <c r="B48" s="126" t="s">
        <v>573</v>
      </c>
    </row>
    <row r="50" spans="2:2">
      <c r="B50" s="128" t="s">
        <v>574</v>
      </c>
    </row>
    <row r="51" spans="2:2">
      <c r="B51" s="126" t="s">
        <v>575</v>
      </c>
    </row>
    <row r="52" spans="2:2">
      <c r="B52" s="126" t="s">
        <v>576</v>
      </c>
    </row>
    <row r="53" spans="2:2">
      <c r="B53" s="126" t="s">
        <v>577</v>
      </c>
    </row>
    <row r="55" spans="2:2">
      <c r="B55" s="124" t="s">
        <v>578</v>
      </c>
    </row>
    <row r="56" spans="2:3">
      <c r="B56" s="124"/>
      <c r="C56" s="124" t="s">
        <v>579</v>
      </c>
    </row>
    <row r="57" spans="2:2">
      <c r="B57" s="124"/>
    </row>
    <row r="58" spans="2:2">
      <c r="B58" s="128" t="s">
        <v>580</v>
      </c>
    </row>
    <row r="59" spans="2:3">
      <c r="B59" s="126" t="s">
        <v>581</v>
      </c>
      <c r="C59" s="126"/>
    </row>
    <row r="60" spans="2:3">
      <c r="B60" s="126" t="s">
        <v>582</v>
      </c>
      <c r="C60" s="129"/>
    </row>
    <row r="61" spans="2:3">
      <c r="B61" s="128"/>
      <c r="C61" s="130"/>
    </row>
    <row r="62" spans="2:2">
      <c r="B62" s="124" t="s">
        <v>583</v>
      </c>
    </row>
    <row r="63" spans="3:3">
      <c r="C63" s="124" t="s">
        <v>584</v>
      </c>
    </row>
    <row r="65" spans="2:2">
      <c r="B65" s="128" t="s">
        <v>585</v>
      </c>
    </row>
    <row r="66" spans="2:2">
      <c r="B66" s="126" t="s">
        <v>586</v>
      </c>
    </row>
    <row r="67" spans="2:2">
      <c r="B67" s="126" t="s">
        <v>587</v>
      </c>
    </row>
    <row r="68" spans="2:3">
      <c r="B68" s="126" t="s">
        <v>588</v>
      </c>
      <c r="C68"/>
    </row>
    <row r="69" spans="2:2">
      <c r="B69" s="126" t="s">
        <v>589</v>
      </c>
    </row>
    <row r="71" spans="2:2">
      <c r="B71" s="128" t="s">
        <v>590</v>
      </c>
    </row>
    <row r="72" spans="2:2">
      <c r="B72" s="126" t="s">
        <v>591</v>
      </c>
    </row>
    <row r="74" spans="2:2">
      <c r="B74" s="128" t="s">
        <v>592</v>
      </c>
    </row>
    <row r="75" spans="2:3">
      <c r="B75" s="126" t="s">
        <v>593</v>
      </c>
      <c r="C75" s="131"/>
    </row>
    <row r="76" spans="2:3">
      <c r="B76" s="126" t="s">
        <v>594</v>
      </c>
      <c r="C76" s="132"/>
    </row>
    <row r="78" spans="2:4">
      <c r="B78" s="126" t="s">
        <v>595</v>
      </c>
      <c r="D78" s="133"/>
    </row>
    <row r="79" spans="3:3">
      <c r="C79" s="124" t="s">
        <v>596</v>
      </c>
    </row>
    <row r="80" spans="2:2">
      <c r="B80" s="126" t="s">
        <v>597</v>
      </c>
    </row>
    <row r="82" spans="2:2">
      <c r="B82" s="126" t="s">
        <v>598</v>
      </c>
    </row>
    <row r="84" spans="2:3">
      <c r="B84" s="126" t="s">
        <v>599</v>
      </c>
      <c r="C84" s="129"/>
    </row>
    <row r="85" spans="3:3">
      <c r="C85" s="129"/>
    </row>
    <row r="86" spans="2:2">
      <c r="B86" s="128" t="s">
        <v>600</v>
      </c>
    </row>
    <row r="87" spans="2:2">
      <c r="B87" s="126" t="s">
        <v>601</v>
      </c>
    </row>
    <row r="88" spans="2:2">
      <c r="B88" s="128"/>
    </row>
    <row r="89" spans="2:2">
      <c r="B89" s="128"/>
    </row>
    <row r="90" spans="2:2">
      <c r="B90" s="126" t="s">
        <v>602</v>
      </c>
    </row>
    <row r="91" spans="3:3">
      <c r="C91" s="124" t="s">
        <v>603</v>
      </c>
    </row>
    <row r="92" spans="2:3">
      <c r="B92" s="126" t="s">
        <v>604</v>
      </c>
      <c r="C92" s="132"/>
    </row>
    <row r="93" spans="2:2">
      <c r="B93" s="126" t="s">
        <v>605</v>
      </c>
    </row>
    <row r="94" spans="2:2">
      <c r="B94" s="124" t="s">
        <v>606</v>
      </c>
    </row>
    <row r="96" spans="2:2">
      <c r="B96" s="134" t="s">
        <v>607</v>
      </c>
    </row>
    <row r="97" spans="2:2">
      <c r="B97" s="126" t="s">
        <v>608</v>
      </c>
    </row>
    <row r="98" spans="3:3">
      <c r="C98" s="124" t="s">
        <v>609</v>
      </c>
    </row>
    <row r="99" spans="3:3">
      <c r="C99" s="124" t="s">
        <v>610</v>
      </c>
    </row>
    <row r="100" spans="3:3">
      <c r="C100" s="124" t="s">
        <v>611</v>
      </c>
    </row>
    <row r="101" spans="3:3">
      <c r="C101" s="124" t="s">
        <v>612</v>
      </c>
    </row>
    <row r="102" spans="3:3">
      <c r="C102" s="124" t="s">
        <v>613</v>
      </c>
    </row>
    <row r="104" spans="2:2">
      <c r="B104" s="126" t="s">
        <v>614</v>
      </c>
    </row>
    <row r="105" spans="3:3">
      <c r="C105" s="124" t="s">
        <v>615</v>
      </c>
    </row>
    <row r="107" spans="2:4">
      <c r="B107" s="126" t="s">
        <v>616</v>
      </c>
      <c r="D107" s="133"/>
    </row>
    <row r="108" spans="2:2">
      <c r="B108" s="124" t="s">
        <v>617</v>
      </c>
    </row>
    <row r="109" spans="2:2">
      <c r="B109" s="124"/>
    </row>
    <row r="110" spans="2:2">
      <c r="B110" s="135" t="s">
        <v>618</v>
      </c>
    </row>
    <row r="111" spans="2:2">
      <c r="B111" s="124" t="s">
        <v>619</v>
      </c>
    </row>
    <row r="112" spans="2:2">
      <c r="B112" s="124"/>
    </row>
    <row r="113" spans="2:2">
      <c r="B113" s="126" t="s">
        <v>620</v>
      </c>
    </row>
    <row r="115" spans="2:2">
      <c r="B115" s="128" t="s">
        <v>621</v>
      </c>
    </row>
    <row r="116" spans="2:2">
      <c r="B116" s="126" t="s">
        <v>622</v>
      </c>
    </row>
    <row r="117" spans="2:3">
      <c r="B117" s="126" t="s">
        <v>623</v>
      </c>
      <c r="C117"/>
    </row>
    <row r="118" spans="4:4">
      <c r="D118" s="124"/>
    </row>
    <row r="119" spans="3:3">
      <c r="C119" s="123"/>
    </row>
    <row r="122" spans="3:4">
      <c r="C122"/>
      <c r="D122" s="124"/>
    </row>
    <row r="123" spans="2:2">
      <c r="B123" s="124"/>
    </row>
    <row r="125" spans="4:4">
      <c r="D125" s="133"/>
    </row>
    <row r="126" spans="2:2">
      <c r="B126" s="136"/>
    </row>
    <row r="127" spans="2:2">
      <c r="B127" s="128"/>
    </row>
    <row r="128" spans="2:2">
      <c r="B128" s="129"/>
    </row>
    <row r="129" spans="3:3">
      <c r="C129" s="130"/>
    </row>
    <row r="130" spans="4:4">
      <c r="D130" s="133"/>
    </row>
    <row r="133" spans="2:2">
      <c r="B133" s="128"/>
    </row>
    <row r="134" spans="2:3">
      <c r="B134" s="128"/>
      <c r="C134" s="131"/>
    </row>
    <row r="135" s="124" customFormat="1" spans="1:4">
      <c r="A135" s="125"/>
      <c r="B135" s="126"/>
      <c r="C135" s="137"/>
      <c r="D135" s="126"/>
    </row>
    <row r="136" s="124" customFormat="1" spans="1:3">
      <c r="A136" s="125"/>
      <c r="C136" s="137"/>
    </row>
    <row r="138" spans="4:4">
      <c r="D138" s="124"/>
    </row>
    <row r="143" spans="2:3">
      <c r="B143" s="128"/>
      <c r="C143" s="131"/>
    </row>
    <row r="149" spans="4:4">
      <c r="D149" s="124"/>
    </row>
    <row r="150" spans="4:4">
      <c r="D150" s="124"/>
    </row>
    <row r="153" spans="2:2">
      <c r="B153" s="128"/>
    </row>
    <row r="173" spans="5:5">
      <c r="E173" s="123"/>
    </row>
    <row r="174" spans="5:5">
      <c r="E174" s="123"/>
    </row>
    <row r="179" spans="2:2">
      <c r="B179" s="128"/>
    </row>
    <row r="188" spans="4:4">
      <c r="D188" s="138"/>
    </row>
    <row r="193" spans="2:2">
      <c r="B193" s="128"/>
    </row>
    <row r="194" spans="3:3">
      <c r="C194" s="126"/>
    </row>
    <row r="195" spans="3:3">
      <c r="C195" s="126"/>
    </row>
    <row r="197" spans="3:3">
      <c r="C197" s="126"/>
    </row>
    <row r="198" spans="3:3">
      <c r="C198" s="1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0"/>
  <sheetViews>
    <sheetView workbookViewId="0">
      <selection activeCell="M7" sqref="M7"/>
    </sheetView>
  </sheetViews>
  <sheetFormatPr defaultColWidth="9" defaultRowHeight="13.5"/>
  <cols>
    <col min="1" max="14" width="9.00833333333333" style="94" customWidth="1"/>
    <col min="15" max="16384" width="9" style="94"/>
  </cols>
  <sheetData>
    <row r="1" spans="1:7">
      <c r="A1" s="95" t="s">
        <v>624</v>
      </c>
      <c r="B1" s="95"/>
      <c r="C1" s="95"/>
      <c r="D1" s="95"/>
      <c r="E1" s="95"/>
      <c r="F1" s="95"/>
      <c r="G1" s="95"/>
    </row>
    <row r="2" spans="2:4">
      <c r="B2" s="96" t="s">
        <v>625</v>
      </c>
      <c r="C2" s="96"/>
      <c r="D2" s="96"/>
    </row>
    <row r="3" spans="2:4">
      <c r="B3" s="96" t="s">
        <v>626</v>
      </c>
      <c r="D3" s="96"/>
    </row>
    <row r="4" spans="2:10">
      <c r="B4" s="97" t="s">
        <v>627</v>
      </c>
      <c r="C4" s="97" t="s">
        <v>628</v>
      </c>
      <c r="D4" s="97" t="s">
        <v>629</v>
      </c>
      <c r="E4" s="97" t="s">
        <v>630</v>
      </c>
      <c r="F4" s="97" t="s">
        <v>631</v>
      </c>
      <c r="G4" s="98"/>
      <c r="H4" s="99" t="s">
        <v>632</v>
      </c>
      <c r="I4" s="97"/>
      <c r="J4" s="97"/>
    </row>
    <row r="5" spans="2:10">
      <c r="B5" s="100">
        <v>0.5</v>
      </c>
      <c r="C5" s="101">
        <f t="shared" ref="C5:C11" si="0">B5/5</f>
        <v>0.1</v>
      </c>
      <c r="D5" s="100">
        <v>-5</v>
      </c>
      <c r="E5" s="102">
        <f>(D6-D5)/(C6-C5)</f>
        <v>12.5</v>
      </c>
      <c r="F5" s="102">
        <f>D5-C5*E5</f>
        <v>-6.25</v>
      </c>
      <c r="G5" s="98"/>
      <c r="H5" s="99"/>
      <c r="I5" s="99" t="s">
        <v>633</v>
      </c>
      <c r="J5" s="98"/>
    </row>
    <row r="6" spans="2:10">
      <c r="B6" s="100">
        <v>4.5</v>
      </c>
      <c r="C6" s="101">
        <f t="shared" si="0"/>
        <v>0.9</v>
      </c>
      <c r="D6" s="100">
        <v>5</v>
      </c>
      <c r="E6" s="96"/>
      <c r="F6" s="96"/>
      <c r="G6" s="98"/>
      <c r="H6" s="99"/>
      <c r="I6" s="99" t="s">
        <v>634</v>
      </c>
      <c r="J6" s="98"/>
    </row>
    <row r="7" spans="7:8">
      <c r="G7" s="98"/>
      <c r="H7" s="99"/>
    </row>
    <row r="8" spans="2:8">
      <c r="B8" s="96" t="s">
        <v>635</v>
      </c>
      <c r="D8" s="96"/>
      <c r="G8" s="98"/>
      <c r="H8" s="99"/>
    </row>
    <row r="9" spans="2:10">
      <c r="B9" s="96" t="s">
        <v>627</v>
      </c>
      <c r="D9" s="96" t="s">
        <v>629</v>
      </c>
      <c r="E9" s="96" t="s">
        <v>630</v>
      </c>
      <c r="F9" s="96" t="s">
        <v>631</v>
      </c>
      <c r="G9" s="98"/>
      <c r="H9" s="103" t="s">
        <v>37</v>
      </c>
      <c r="J9" s="98"/>
    </row>
    <row r="10" spans="2:10">
      <c r="B10" s="100">
        <v>0.399932861328125</v>
      </c>
      <c r="C10" s="101">
        <f t="shared" si="0"/>
        <v>0.079986572265625</v>
      </c>
      <c r="D10" s="100">
        <v>20</v>
      </c>
      <c r="E10" s="102">
        <f>(D11-D10)/(C11-C10)</f>
        <v>329.40939934657</v>
      </c>
      <c r="F10" s="102">
        <f>D10-C10*E10</f>
        <v>-6.34832872581051</v>
      </c>
      <c r="G10" s="98"/>
      <c r="H10" s="99"/>
      <c r="I10" t="s">
        <v>636</v>
      </c>
      <c r="J10" s="98"/>
    </row>
    <row r="11" spans="2:10">
      <c r="B11" s="100">
        <v>4.64996337890625</v>
      </c>
      <c r="C11" s="101">
        <f t="shared" si="0"/>
        <v>0.92999267578125</v>
      </c>
      <c r="D11" s="100">
        <v>300</v>
      </c>
      <c r="E11" s="96"/>
      <c r="F11" s="96"/>
      <c r="G11" s="98"/>
      <c r="H11" s="99"/>
      <c r="I11" t="s">
        <v>637</v>
      </c>
      <c r="J11" s="98"/>
    </row>
    <row r="12" spans="2:10">
      <c r="B12" s="96"/>
      <c r="D12" s="96"/>
      <c r="G12" s="98"/>
      <c r="H12" s="99"/>
      <c r="I12" s="98"/>
      <c r="J12" s="98"/>
    </row>
    <row r="13" spans="2:10">
      <c r="B13" s="96" t="s">
        <v>638</v>
      </c>
      <c r="D13" s="96"/>
      <c r="G13" s="98"/>
      <c r="H13" s="99"/>
      <c r="I13" s="98"/>
      <c r="J13" s="98"/>
    </row>
    <row r="14" spans="2:10">
      <c r="B14" s="96" t="s">
        <v>627</v>
      </c>
      <c r="D14" s="96" t="s">
        <v>629</v>
      </c>
      <c r="E14" s="96" t="s">
        <v>630</v>
      </c>
      <c r="F14" s="96" t="s">
        <v>631</v>
      </c>
      <c r="G14" s="98"/>
      <c r="H14" s="103" t="s">
        <v>639</v>
      </c>
      <c r="J14" s="98"/>
    </row>
    <row r="15" spans="2:10">
      <c r="B15" s="100">
        <v>0.399932861328125</v>
      </c>
      <c r="C15" s="101">
        <f t="shared" ref="C15:C21" si="1">B15/5</f>
        <v>0.079986572265625</v>
      </c>
      <c r="D15" s="100">
        <v>20</v>
      </c>
      <c r="E15" s="102">
        <f>(D16-D15)/(C16-C15)</f>
        <v>329.40939934657</v>
      </c>
      <c r="F15" s="102">
        <f>D15-C15*E15</f>
        <v>-6.34832872581051</v>
      </c>
      <c r="G15" s="98"/>
      <c r="H15" s="99"/>
      <c r="I15" t="s">
        <v>640</v>
      </c>
      <c r="J15" s="98"/>
    </row>
    <row r="16" spans="2:10">
      <c r="B16" s="100">
        <v>4.64996337890625</v>
      </c>
      <c r="C16" s="101">
        <f t="shared" si="1"/>
        <v>0.92999267578125</v>
      </c>
      <c r="D16" s="100">
        <v>300</v>
      </c>
      <c r="E16" s="96"/>
      <c r="F16" s="96"/>
      <c r="G16" s="98"/>
      <c r="H16" s="99"/>
      <c r="I16" t="s">
        <v>641</v>
      </c>
      <c r="J16" s="98"/>
    </row>
    <row r="17" spans="2:10">
      <c r="B17" s="96"/>
      <c r="D17" s="96"/>
      <c r="G17" s="98"/>
      <c r="H17" s="99"/>
      <c r="I17" s="98"/>
      <c r="J17" s="98"/>
    </row>
    <row r="18" spans="2:10">
      <c r="B18" s="96" t="s">
        <v>642</v>
      </c>
      <c r="D18" s="96"/>
      <c r="G18" s="98"/>
      <c r="H18" s="99"/>
      <c r="I18" s="98"/>
      <c r="J18" s="98"/>
    </row>
    <row r="19" spans="2:10">
      <c r="B19" s="96" t="s">
        <v>627</v>
      </c>
      <c r="D19" s="96" t="s">
        <v>629</v>
      </c>
      <c r="E19" s="96" t="s">
        <v>630</v>
      </c>
      <c r="F19" s="96" t="s">
        <v>631</v>
      </c>
      <c r="G19" s="98"/>
      <c r="H19" s="99" t="s">
        <v>643</v>
      </c>
      <c r="I19" s="98"/>
      <c r="J19" s="98"/>
    </row>
    <row r="20" spans="2:10">
      <c r="B20" s="100">
        <v>0.69000244140625</v>
      </c>
      <c r="C20" s="101">
        <f t="shared" si="1"/>
        <v>0.13800048828125</v>
      </c>
      <c r="D20" s="100">
        <v>41.36</v>
      </c>
      <c r="E20" s="102">
        <f>(D21-D20)/(C21-C20)</f>
        <v>1103.86781689295</v>
      </c>
      <c r="F20" s="102">
        <f>D20-C20*E20</f>
        <v>-110.974297729184</v>
      </c>
      <c r="G20" s="98"/>
      <c r="H20" s="99"/>
      <c r="I20" s="99" t="s">
        <v>644</v>
      </c>
      <c r="J20" s="98"/>
    </row>
    <row r="21" spans="2:10">
      <c r="B21" s="100">
        <v>4.49996948242187</v>
      </c>
      <c r="C21" s="101">
        <f t="shared" si="1"/>
        <v>0.899993896484374</v>
      </c>
      <c r="D21" s="100">
        <v>882.5</v>
      </c>
      <c r="E21" s="96"/>
      <c r="F21" s="96"/>
      <c r="G21" s="98"/>
      <c r="H21" s="99"/>
      <c r="I21" s="99" t="s">
        <v>645</v>
      </c>
      <c r="J21" s="98"/>
    </row>
    <row r="22" spans="2:10">
      <c r="B22" s="96"/>
      <c r="D22" s="96"/>
      <c r="E22" s="96"/>
      <c r="F22" s="96"/>
      <c r="G22" s="98"/>
      <c r="H22" s="99"/>
      <c r="I22" s="98"/>
      <c r="J22" s="98"/>
    </row>
    <row r="23" spans="2:10">
      <c r="B23" s="94" t="s">
        <v>646</v>
      </c>
      <c r="G23" s="98"/>
      <c r="H23" s="104" t="s">
        <v>318</v>
      </c>
      <c r="I23" s="98"/>
      <c r="J23" s="98"/>
    </row>
    <row r="24" spans="2:10">
      <c r="B24" s="96" t="s">
        <v>627</v>
      </c>
      <c r="C24" s="96" t="s">
        <v>628</v>
      </c>
      <c r="D24" s="94" t="s">
        <v>647</v>
      </c>
      <c r="E24" s="96" t="s">
        <v>630</v>
      </c>
      <c r="F24" s="96" t="s">
        <v>648</v>
      </c>
      <c r="G24" s="98"/>
      <c r="H24" s="99"/>
      <c r="I24" s="104" t="s">
        <v>649</v>
      </c>
      <c r="J24" s="98"/>
    </row>
    <row r="25" spans="1:9">
      <c r="A25" s="98" t="s">
        <v>650</v>
      </c>
      <c r="B25" s="105">
        <v>0.5</v>
      </c>
      <c r="C25" s="101">
        <f>B25/5</f>
        <v>0.1</v>
      </c>
      <c r="D25" s="106">
        <v>10</v>
      </c>
      <c r="E25" s="107">
        <f>(D26-D25)/100/(C26-C25)</f>
        <v>1.1875</v>
      </c>
      <c r="F25" s="108">
        <f>C25*100-D25/E25</f>
        <v>1.57894736842105</v>
      </c>
      <c r="G25" s="98"/>
      <c r="I25" s="104" t="s">
        <v>651</v>
      </c>
    </row>
    <row r="26" spans="1:10">
      <c r="A26" s="98" t="s">
        <v>652</v>
      </c>
      <c r="B26" s="105">
        <v>4.5</v>
      </c>
      <c r="C26" s="101">
        <f>B26/5</f>
        <v>0.9</v>
      </c>
      <c r="D26" s="106">
        <v>105</v>
      </c>
      <c r="E26" s="107"/>
      <c r="F26" s="109"/>
      <c r="G26" s="98"/>
      <c r="H26" s="104" t="s">
        <v>653</v>
      </c>
      <c r="J26" s="119"/>
    </row>
    <row r="27" spans="2:10">
      <c r="B27" s="97"/>
      <c r="D27" s="97"/>
      <c r="E27" s="97"/>
      <c r="F27" s="97"/>
      <c r="G27" s="98"/>
      <c r="I27" s="104" t="s">
        <v>654</v>
      </c>
      <c r="J27" s="98"/>
    </row>
    <row r="28" spans="2:9">
      <c r="B28" s="96"/>
      <c r="C28" s="96"/>
      <c r="D28" s="96"/>
      <c r="E28" s="96"/>
      <c r="I28" s="104" t="s">
        <v>655</v>
      </c>
    </row>
    <row r="29" spans="2:7">
      <c r="B29" s="96"/>
      <c r="C29" s="96" t="s">
        <v>656</v>
      </c>
      <c r="D29" s="96"/>
      <c r="G29" s="94" t="s">
        <v>657</v>
      </c>
    </row>
    <row r="30" spans="2:5">
      <c r="B30" s="110" t="s">
        <v>658</v>
      </c>
      <c r="C30" s="111" t="s">
        <v>659</v>
      </c>
      <c r="D30" s="97" t="s">
        <v>660</v>
      </c>
      <c r="E30" s="112" t="s">
        <v>661</v>
      </c>
    </row>
    <row r="31" spans="2:40">
      <c r="B31" s="113">
        <f t="shared" ref="B31:B46" si="2">CONVERT(C31,"F","C")</f>
        <v>130</v>
      </c>
      <c r="C31" s="114">
        <v>266</v>
      </c>
      <c r="D31" s="113">
        <v>85</v>
      </c>
      <c r="E31" s="115">
        <f>D31/(2000+D31)</f>
        <v>0.0407673860911271</v>
      </c>
      <c r="G31" s="112" t="s">
        <v>661</v>
      </c>
      <c r="H31" s="101">
        <v>0</v>
      </c>
      <c r="I31" s="101">
        <v>3.125</v>
      </c>
      <c r="J31" s="101">
        <v>6.25</v>
      </c>
      <c r="K31" s="101">
        <v>9.375</v>
      </c>
      <c r="L31" s="101">
        <v>12.5</v>
      </c>
      <c r="M31" s="101">
        <v>15.625</v>
      </c>
      <c r="N31" s="101">
        <v>18.75</v>
      </c>
      <c r="O31" s="101">
        <v>21.875</v>
      </c>
      <c r="P31" s="101">
        <v>25</v>
      </c>
      <c r="Q31" s="101">
        <v>28.125</v>
      </c>
      <c r="R31" s="101">
        <v>31.25</v>
      </c>
      <c r="S31" s="101">
        <v>34.375</v>
      </c>
      <c r="T31" s="101">
        <v>37.5</v>
      </c>
      <c r="U31" s="101">
        <v>40.625</v>
      </c>
      <c r="V31" s="101">
        <v>43.75</v>
      </c>
      <c r="W31" s="101">
        <v>46.875</v>
      </c>
      <c r="X31" s="101">
        <v>50</v>
      </c>
      <c r="Y31" s="101">
        <v>53.125</v>
      </c>
      <c r="Z31" s="101">
        <v>56.25</v>
      </c>
      <c r="AA31" s="101">
        <v>59.375</v>
      </c>
      <c r="AB31" s="101">
        <v>62.5</v>
      </c>
      <c r="AC31" s="101">
        <v>65.625</v>
      </c>
      <c r="AD31" s="101">
        <v>68.75</v>
      </c>
      <c r="AE31" s="101">
        <v>71.875</v>
      </c>
      <c r="AF31" s="101">
        <v>75</v>
      </c>
      <c r="AG31" s="101">
        <v>78.125</v>
      </c>
      <c r="AH31" s="101">
        <v>81.25</v>
      </c>
      <c r="AI31" s="101">
        <v>84.375</v>
      </c>
      <c r="AJ31" s="101">
        <v>87.5</v>
      </c>
      <c r="AK31" s="101">
        <v>90.625</v>
      </c>
      <c r="AL31" s="101">
        <v>93.75</v>
      </c>
      <c r="AM31" s="101">
        <v>96.875</v>
      </c>
      <c r="AN31" s="101">
        <v>100</v>
      </c>
    </row>
    <row r="32" spans="2:40">
      <c r="B32" s="113">
        <f t="shared" si="2"/>
        <v>110</v>
      </c>
      <c r="C32" s="114">
        <v>230</v>
      </c>
      <c r="D32" s="113">
        <v>142</v>
      </c>
      <c r="E32" s="115">
        <f t="shared" ref="E32:E46" si="3">D32/(2000+D32)</f>
        <v>0.0662931839402428</v>
      </c>
      <c r="G32" s="110" t="s">
        <v>658</v>
      </c>
      <c r="H32" s="101">
        <v>150.75</v>
      </c>
      <c r="I32" s="101">
        <v>150.75</v>
      </c>
      <c r="J32" s="101">
        <v>137.25</v>
      </c>
      <c r="K32" s="101">
        <v>116.25</v>
      </c>
      <c r="L32" s="101">
        <v>103.5</v>
      </c>
      <c r="M32" s="101">
        <v>93.75</v>
      </c>
      <c r="N32" s="101">
        <v>85.5</v>
      </c>
      <c r="O32" s="101">
        <v>78.75</v>
      </c>
      <c r="P32" s="101">
        <v>72.75</v>
      </c>
      <c r="Q32" s="101">
        <v>66.75</v>
      </c>
      <c r="R32" s="101">
        <v>62.25</v>
      </c>
      <c r="S32" s="101">
        <v>57.75</v>
      </c>
      <c r="T32" s="101">
        <v>53.25</v>
      </c>
      <c r="U32" s="101">
        <v>49.5</v>
      </c>
      <c r="V32" s="101">
        <v>45.75</v>
      </c>
      <c r="W32" s="101">
        <v>42</v>
      </c>
      <c r="X32" s="101">
        <v>38.25</v>
      </c>
      <c r="Y32" s="101">
        <v>35.25</v>
      </c>
      <c r="Z32" s="101">
        <v>31.5</v>
      </c>
      <c r="AA32" s="101">
        <v>28.5</v>
      </c>
      <c r="AB32" s="101">
        <v>24.75</v>
      </c>
      <c r="AC32" s="101">
        <v>21</v>
      </c>
      <c r="AD32" s="101">
        <v>17.25</v>
      </c>
      <c r="AE32" s="101">
        <v>13.5</v>
      </c>
      <c r="AF32" s="101">
        <v>9</v>
      </c>
      <c r="AG32" s="101">
        <v>6</v>
      </c>
      <c r="AH32" s="101">
        <v>1.5</v>
      </c>
      <c r="AI32" s="101">
        <v>-3.75</v>
      </c>
      <c r="AJ32" s="101">
        <v>-9</v>
      </c>
      <c r="AK32" s="101">
        <v>-15.75</v>
      </c>
      <c r="AL32" s="101">
        <v>-24</v>
      </c>
      <c r="AM32" s="101">
        <v>-37.5</v>
      </c>
      <c r="AN32" s="101">
        <v>-40.5</v>
      </c>
    </row>
    <row r="33" spans="2:5">
      <c r="B33" s="113">
        <f t="shared" si="2"/>
        <v>100</v>
      </c>
      <c r="C33" s="114">
        <v>212</v>
      </c>
      <c r="D33" s="113">
        <v>186</v>
      </c>
      <c r="E33" s="115">
        <f t="shared" si="3"/>
        <v>0.0850869167429094</v>
      </c>
    </row>
    <row r="34" spans="2:5">
      <c r="B34" s="113">
        <f t="shared" si="2"/>
        <v>90</v>
      </c>
      <c r="C34" s="114">
        <v>194</v>
      </c>
      <c r="D34" s="113">
        <v>246</v>
      </c>
      <c r="E34" s="115">
        <f t="shared" si="3"/>
        <v>0.109528049866429</v>
      </c>
    </row>
    <row r="35" spans="2:5">
      <c r="B35" s="113">
        <f t="shared" si="2"/>
        <v>80</v>
      </c>
      <c r="C35" s="114">
        <v>176</v>
      </c>
      <c r="D35" s="113">
        <v>329</v>
      </c>
      <c r="E35" s="115">
        <f t="shared" si="3"/>
        <v>0.1412623443538</v>
      </c>
    </row>
    <row r="36" spans="2:5">
      <c r="B36" s="113">
        <f t="shared" si="2"/>
        <v>70</v>
      </c>
      <c r="C36" s="114">
        <v>158</v>
      </c>
      <c r="D36" s="113">
        <v>446</v>
      </c>
      <c r="E36" s="115">
        <f t="shared" si="3"/>
        <v>0.182338511856092</v>
      </c>
    </row>
    <row r="37" spans="2:11">
      <c r="B37" s="113">
        <f t="shared" si="2"/>
        <v>60</v>
      </c>
      <c r="C37" s="114">
        <v>140</v>
      </c>
      <c r="D37" s="113">
        <v>612</v>
      </c>
      <c r="E37" s="115">
        <f t="shared" si="3"/>
        <v>0.234303215926493</v>
      </c>
      <c r="J37" s="120" t="s">
        <v>662</v>
      </c>
      <c r="K37" s="120"/>
    </row>
    <row r="38" spans="2:10">
      <c r="B38" s="113">
        <f t="shared" si="2"/>
        <v>40</v>
      </c>
      <c r="C38" s="114">
        <v>104</v>
      </c>
      <c r="D38" s="113">
        <v>1200</v>
      </c>
      <c r="E38" s="115">
        <f t="shared" si="3"/>
        <v>0.375</v>
      </c>
      <c r="J38" s="120"/>
    </row>
    <row r="39" spans="2:5">
      <c r="B39" s="113">
        <f t="shared" si="2"/>
        <v>30</v>
      </c>
      <c r="C39" s="114">
        <v>86</v>
      </c>
      <c r="D39" s="113">
        <v>1715</v>
      </c>
      <c r="E39" s="115">
        <f t="shared" si="3"/>
        <v>0.46164199192463</v>
      </c>
    </row>
    <row r="40" spans="2:5">
      <c r="B40" s="113">
        <f t="shared" si="2"/>
        <v>25</v>
      </c>
      <c r="C40" s="114">
        <v>77</v>
      </c>
      <c r="D40" s="113">
        <v>2063</v>
      </c>
      <c r="E40" s="115">
        <f t="shared" si="3"/>
        <v>0.50775289195176</v>
      </c>
    </row>
    <row r="41" spans="2:5">
      <c r="B41" s="113">
        <f t="shared" si="2"/>
        <v>10</v>
      </c>
      <c r="C41" s="114">
        <v>50</v>
      </c>
      <c r="D41" s="113">
        <v>3791</v>
      </c>
      <c r="E41" s="115">
        <f t="shared" si="3"/>
        <v>0.65463650492143</v>
      </c>
    </row>
    <row r="42" spans="2:5">
      <c r="B42" s="113">
        <f t="shared" si="2"/>
        <v>0</v>
      </c>
      <c r="C42" s="114">
        <v>32</v>
      </c>
      <c r="D42" s="113">
        <v>5887</v>
      </c>
      <c r="E42" s="115">
        <f t="shared" si="3"/>
        <v>0.746418156459997</v>
      </c>
    </row>
    <row r="43" spans="2:5">
      <c r="B43" s="113">
        <f t="shared" si="2"/>
        <v>-10</v>
      </c>
      <c r="C43" s="114">
        <v>14</v>
      </c>
      <c r="D43" s="113">
        <v>9428</v>
      </c>
      <c r="E43" s="115">
        <f t="shared" si="3"/>
        <v>0.824991249562478</v>
      </c>
    </row>
    <row r="44" spans="2:5">
      <c r="B44" s="113">
        <f t="shared" si="2"/>
        <v>-20</v>
      </c>
      <c r="C44" s="114">
        <v>-4</v>
      </c>
      <c r="D44" s="113">
        <v>15614</v>
      </c>
      <c r="E44" s="115">
        <f t="shared" si="3"/>
        <v>0.886453957079596</v>
      </c>
    </row>
    <row r="45" spans="2:5">
      <c r="B45" s="113">
        <f t="shared" si="2"/>
        <v>-30</v>
      </c>
      <c r="C45" s="114">
        <v>-22</v>
      </c>
      <c r="D45" s="113">
        <v>26885</v>
      </c>
      <c r="E45" s="115">
        <f t="shared" si="3"/>
        <v>0.930759909987883</v>
      </c>
    </row>
    <row r="46" spans="2:5">
      <c r="B46" s="113">
        <f t="shared" si="2"/>
        <v>-40</v>
      </c>
      <c r="C46" s="114">
        <v>-40</v>
      </c>
      <c r="D46" s="113">
        <v>48153</v>
      </c>
      <c r="E46" s="115">
        <f t="shared" si="3"/>
        <v>0.960122026598608</v>
      </c>
    </row>
    <row r="47" spans="2:2">
      <c r="B47" s="98"/>
    </row>
    <row r="48" spans="2:7">
      <c r="B48" s="97"/>
      <c r="C48" s="96" t="s">
        <v>663</v>
      </c>
      <c r="D48" s="96"/>
      <c r="G48" s="94" t="s">
        <v>664</v>
      </c>
    </row>
    <row r="49" spans="2:5">
      <c r="B49" s="110" t="s">
        <v>658</v>
      </c>
      <c r="C49" s="111" t="s">
        <v>665</v>
      </c>
      <c r="D49" s="97" t="s">
        <v>660</v>
      </c>
      <c r="E49" s="112" t="s">
        <v>661</v>
      </c>
    </row>
    <row r="50" spans="2:40">
      <c r="B50" s="116">
        <f t="shared" ref="B50:B65" si="4">CONVERT(C50,"F","C")</f>
        <v>126.722208658854</v>
      </c>
      <c r="C50" s="117">
        <v>260.099975585937</v>
      </c>
      <c r="D50" s="118">
        <v>58</v>
      </c>
      <c r="E50" s="115">
        <f>D50/(2000+D50)</f>
        <v>0.0281827016520894</v>
      </c>
      <c r="G50" s="112" t="s">
        <v>661</v>
      </c>
      <c r="H50" s="101">
        <v>0</v>
      </c>
      <c r="I50" s="101">
        <v>3.125</v>
      </c>
      <c r="J50" s="101">
        <v>6.25</v>
      </c>
      <c r="K50" s="101">
        <v>9.375</v>
      </c>
      <c r="L50" s="101">
        <v>12.5</v>
      </c>
      <c r="M50" s="101">
        <v>15.625</v>
      </c>
      <c r="N50" s="101">
        <v>18.75</v>
      </c>
      <c r="O50" s="101">
        <v>21.875</v>
      </c>
      <c r="P50" s="101">
        <v>25</v>
      </c>
      <c r="Q50" s="101">
        <v>28.125</v>
      </c>
      <c r="R50" s="101">
        <v>31.25</v>
      </c>
      <c r="S50" s="101">
        <v>34.375</v>
      </c>
      <c r="T50" s="101">
        <v>37.5</v>
      </c>
      <c r="U50" s="101">
        <v>40.625</v>
      </c>
      <c r="V50" s="101">
        <v>43.75</v>
      </c>
      <c r="W50" s="101">
        <v>46.875</v>
      </c>
      <c r="X50" s="101">
        <v>50</v>
      </c>
      <c r="Y50" s="101">
        <v>53.125</v>
      </c>
      <c r="Z50" s="101">
        <v>56.25</v>
      </c>
      <c r="AA50" s="101">
        <v>59.375</v>
      </c>
      <c r="AB50" s="101">
        <v>62.5</v>
      </c>
      <c r="AC50" s="101">
        <v>65.625</v>
      </c>
      <c r="AD50" s="101">
        <v>68.75</v>
      </c>
      <c r="AE50" s="101">
        <v>71.875</v>
      </c>
      <c r="AF50" s="101">
        <v>75</v>
      </c>
      <c r="AG50" s="101">
        <v>78.125</v>
      </c>
      <c r="AH50" s="101">
        <v>81.25</v>
      </c>
      <c r="AI50" s="101">
        <v>84.375</v>
      </c>
      <c r="AJ50" s="101">
        <v>87.5</v>
      </c>
      <c r="AK50" s="101">
        <v>90.625</v>
      </c>
      <c r="AL50" s="101">
        <v>93.75</v>
      </c>
      <c r="AM50" s="101">
        <v>96.875</v>
      </c>
      <c r="AN50" s="101">
        <v>100</v>
      </c>
    </row>
    <row r="51" spans="2:40">
      <c r="B51" s="116">
        <f t="shared" si="4"/>
        <v>107.611083984375</v>
      </c>
      <c r="C51" s="117">
        <v>225.699951171875</v>
      </c>
      <c r="D51" s="118">
        <v>144</v>
      </c>
      <c r="E51" s="115">
        <f t="shared" ref="E51:E65" si="5">D51/(2000+D51)</f>
        <v>0.0671641791044776</v>
      </c>
      <c r="G51" s="110" t="s">
        <v>658</v>
      </c>
      <c r="H51" s="101">
        <v>150.75</v>
      </c>
      <c r="I51" s="101">
        <v>150.75</v>
      </c>
      <c r="J51" s="101">
        <v>137.25</v>
      </c>
      <c r="K51" s="101">
        <v>116.25</v>
      </c>
      <c r="L51" s="101">
        <v>103.5</v>
      </c>
      <c r="M51" s="101">
        <v>93.75</v>
      </c>
      <c r="N51" s="101">
        <v>85.5</v>
      </c>
      <c r="O51" s="101">
        <v>78.75</v>
      </c>
      <c r="P51" s="101">
        <v>72.75</v>
      </c>
      <c r="Q51" s="101">
        <v>66.75</v>
      </c>
      <c r="R51" s="101">
        <v>62.25</v>
      </c>
      <c r="S51" s="101">
        <v>57.75</v>
      </c>
      <c r="T51" s="101">
        <v>53.25</v>
      </c>
      <c r="U51" s="101">
        <v>49.5</v>
      </c>
      <c r="V51" s="101">
        <v>45.75</v>
      </c>
      <c r="W51" s="101">
        <v>42</v>
      </c>
      <c r="X51" s="101">
        <v>38.25</v>
      </c>
      <c r="Y51" s="101">
        <v>35.25</v>
      </c>
      <c r="Z51" s="101">
        <v>31.5</v>
      </c>
      <c r="AA51" s="101">
        <v>28.5</v>
      </c>
      <c r="AB51" s="101">
        <v>24.75</v>
      </c>
      <c r="AC51" s="101">
        <v>21</v>
      </c>
      <c r="AD51" s="101">
        <v>17.25</v>
      </c>
      <c r="AE51" s="101">
        <v>13.5</v>
      </c>
      <c r="AF51" s="101">
        <v>9</v>
      </c>
      <c r="AG51" s="101">
        <v>6</v>
      </c>
      <c r="AH51" s="101">
        <v>1.5</v>
      </c>
      <c r="AI51" s="101">
        <v>-3.75</v>
      </c>
      <c r="AJ51" s="101">
        <v>-9</v>
      </c>
      <c r="AK51" s="101">
        <v>-15.75</v>
      </c>
      <c r="AL51" s="101">
        <v>-24</v>
      </c>
      <c r="AM51" s="101">
        <v>-37.5</v>
      </c>
      <c r="AN51" s="101">
        <v>-40.5</v>
      </c>
    </row>
    <row r="52" spans="2:5">
      <c r="B52" s="116">
        <f t="shared" si="4"/>
        <v>98.1110975477428</v>
      </c>
      <c r="C52" s="117">
        <v>208.599975585937</v>
      </c>
      <c r="D52" s="118">
        <v>187</v>
      </c>
      <c r="E52" s="115">
        <f t="shared" si="5"/>
        <v>0.0855052583447645</v>
      </c>
    </row>
    <row r="53" spans="2:5">
      <c r="B53" s="116">
        <f t="shared" si="4"/>
        <v>90.6110975477428</v>
      </c>
      <c r="C53" s="117">
        <v>195.099975585937</v>
      </c>
      <c r="D53" s="118">
        <v>243</v>
      </c>
      <c r="E53" s="115">
        <f t="shared" si="5"/>
        <v>0.108337048595631</v>
      </c>
    </row>
    <row r="54" spans="2:5">
      <c r="B54" s="116">
        <f t="shared" si="4"/>
        <v>81.3888888888889</v>
      </c>
      <c r="C54" s="117">
        <v>178.5</v>
      </c>
      <c r="D54" s="118">
        <v>323</v>
      </c>
      <c r="E54" s="115">
        <f t="shared" si="5"/>
        <v>0.13904433921653</v>
      </c>
    </row>
    <row r="55" spans="2:10">
      <c r="B55" s="116">
        <f t="shared" si="4"/>
        <v>71.2777709960933</v>
      </c>
      <c r="C55" s="117">
        <v>160.299987792968</v>
      </c>
      <c r="D55" s="118">
        <v>436</v>
      </c>
      <c r="E55" s="115">
        <f t="shared" si="5"/>
        <v>0.178981937602627</v>
      </c>
      <c r="J55" s="120" t="s">
        <v>662</v>
      </c>
    </row>
    <row r="56" spans="2:17">
      <c r="B56" s="116">
        <f t="shared" si="4"/>
        <v>63.7221950954861</v>
      </c>
      <c r="C56" s="117">
        <v>146.699951171875</v>
      </c>
      <c r="D56" s="118">
        <v>596</v>
      </c>
      <c r="E56" s="115">
        <f t="shared" si="5"/>
        <v>0.229583975346687</v>
      </c>
      <c r="Q56" s="120"/>
    </row>
    <row r="57" spans="2:5">
      <c r="B57" s="116">
        <f t="shared" si="4"/>
        <v>49.6111043294267</v>
      </c>
      <c r="C57" s="117">
        <v>121.299987792968</v>
      </c>
      <c r="D57" s="118">
        <v>988</v>
      </c>
      <c r="E57" s="115">
        <f t="shared" si="5"/>
        <v>0.330655957161981</v>
      </c>
    </row>
    <row r="58" spans="2:5">
      <c r="B58" s="116">
        <f t="shared" si="4"/>
        <v>36.9999864366319</v>
      </c>
      <c r="C58" s="117">
        <v>98.5999755859375</v>
      </c>
      <c r="D58" s="118">
        <v>1707</v>
      </c>
      <c r="E58" s="115">
        <f t="shared" si="5"/>
        <v>0.460480172646345</v>
      </c>
    </row>
    <row r="59" spans="2:5">
      <c r="B59" s="116">
        <f t="shared" si="4"/>
        <v>14.111090766059</v>
      </c>
      <c r="C59" s="117">
        <v>57.3999633789062</v>
      </c>
      <c r="D59" s="118">
        <v>4712</v>
      </c>
      <c r="E59" s="115">
        <f t="shared" si="5"/>
        <v>0.702026221692491</v>
      </c>
    </row>
    <row r="60" spans="2:5">
      <c r="B60" s="116">
        <f t="shared" si="4"/>
        <v>9.44444444444444</v>
      </c>
      <c r="C60" s="117">
        <v>49</v>
      </c>
      <c r="D60" s="118">
        <v>5890</v>
      </c>
      <c r="E60" s="115">
        <f t="shared" si="5"/>
        <v>0.746514575411914</v>
      </c>
    </row>
    <row r="61" spans="2:5">
      <c r="B61" s="116">
        <f t="shared" si="4"/>
        <v>-0.555555555555556</v>
      </c>
      <c r="C61" s="117">
        <v>31</v>
      </c>
      <c r="D61" s="118">
        <v>9300</v>
      </c>
      <c r="E61" s="115">
        <f t="shared" si="5"/>
        <v>0.823008849557522</v>
      </c>
    </row>
    <row r="62" spans="2:5">
      <c r="B62" s="116">
        <f t="shared" si="4"/>
        <v>-8.33333333333333</v>
      </c>
      <c r="C62" s="117">
        <v>17</v>
      </c>
      <c r="D62" s="118">
        <v>15470</v>
      </c>
      <c r="E62" s="115">
        <f t="shared" si="5"/>
        <v>0.885518030910132</v>
      </c>
    </row>
    <row r="63" spans="2:5">
      <c r="B63" s="116">
        <f t="shared" si="4"/>
        <v>-18.3333333333333</v>
      </c>
      <c r="C63" s="117">
        <v>-1</v>
      </c>
      <c r="D63" s="118">
        <v>26000</v>
      </c>
      <c r="E63" s="115">
        <f t="shared" si="5"/>
        <v>0.928571428571429</v>
      </c>
    </row>
    <row r="64" spans="2:5">
      <c r="B64" s="116">
        <f t="shared" si="4"/>
        <v>-27.2222222222222</v>
      </c>
      <c r="C64" s="117">
        <v>-17</v>
      </c>
      <c r="D64" s="118">
        <v>45313</v>
      </c>
      <c r="E64" s="115">
        <f t="shared" si="5"/>
        <v>0.957728319912075</v>
      </c>
    </row>
    <row r="65" spans="2:5">
      <c r="B65" s="116">
        <f t="shared" si="4"/>
        <v>-40</v>
      </c>
      <c r="C65" s="117">
        <v>-40</v>
      </c>
      <c r="D65" s="118">
        <v>90000</v>
      </c>
      <c r="E65" s="115">
        <f t="shared" si="5"/>
        <v>0.978260869565217</v>
      </c>
    </row>
    <row r="69" spans="2:6">
      <c r="B69" s="119"/>
      <c r="C69" s="121"/>
      <c r="D69" s="121"/>
      <c r="E69" s="119"/>
      <c r="F69" s="122"/>
    </row>
    <row r="70" spans="2:6">
      <c r="B70" s="119"/>
      <c r="C70" s="121"/>
      <c r="D70" s="121"/>
      <c r="E70" s="119"/>
      <c r="F70" s="121"/>
    </row>
  </sheetData>
  <mergeCells count="1">
    <mergeCell ref="A1:G1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Note</vt:lpstr>
      <vt:lpstr>Air</vt:lpstr>
      <vt:lpstr>AFR</vt:lpstr>
      <vt:lpstr>Fuel</vt:lpstr>
      <vt:lpstr>TPSCntrl</vt:lpstr>
      <vt:lpstr>Spark</vt:lpstr>
      <vt:lpstr>BST</vt:lpstr>
      <vt:lpstr>KNK</vt:lpstr>
      <vt:lpstr>Sensors</vt:lpstr>
      <vt:lpstr>DTC</vt:lpstr>
      <vt:lpstr>PIN</vt:lpstr>
      <vt:lpstr>FL</vt:lpstr>
      <vt:lpstr>6.2L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2025-07-29T01:17:46Z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014986F17C1041DE9F788B226F10D632_12</vt:lpwstr>
  </property>
</Properties>
</file>