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kc\Documents\GitHub\SFND-Term1-P2-2D-Feature-Tracking\results\"/>
    </mc:Choice>
  </mc:AlternateContent>
  <xr:revisionPtr revIDLastSave="0" documentId="13_ncr:1_{14580A0D-F80F-4FE3-BC7C-B08E97D18AE6}" xr6:coauthVersionLast="44" xr6:coauthVersionMax="44" xr10:uidLastSave="{00000000-0000-0000-0000-000000000000}"/>
  <bookViews>
    <workbookView xWindow="-108" yWindow="-108" windowWidth="23256" windowHeight="12576" xr2:uid="{80743F69-986B-41F2-B43D-A094152277DF}"/>
  </bookViews>
  <sheets>
    <sheet name="MP.9" sheetId="5" r:id="rId1"/>
    <sheet name="MP.8" sheetId="4" r:id="rId2"/>
    <sheet name="MP.7" sheetId="3" r:id="rId3"/>
    <sheet name="Raw Data" sheetId="2" r:id="rId4"/>
    <sheet name="Tasks" sheetId="1" r:id="rId5"/>
  </sheets>
  <definedNames>
    <definedName name="ExternalData_1" localSheetId="3" hidden="1">'Raw Data'!$A$1:$J$1261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7" i="5" l="1"/>
  <c r="F77" i="5"/>
  <c r="E77" i="5"/>
  <c r="B77" i="5"/>
  <c r="A77" i="5"/>
  <c r="D77" i="5"/>
  <c r="C77" i="5"/>
  <c r="F101" i="4"/>
  <c r="E101" i="4"/>
  <c r="G101" i="4"/>
  <c r="H101" i="4"/>
  <c r="H71" i="4"/>
  <c r="G71" i="4"/>
  <c r="F71" i="4"/>
  <c r="E71" i="4"/>
  <c r="C71" i="4"/>
  <c r="B71" i="4"/>
  <c r="D71" i="4"/>
  <c r="A71" i="4"/>
  <c r="A101" i="4"/>
  <c r="D101" i="4"/>
  <c r="D120" i="3"/>
  <c r="A104" i="3"/>
  <c r="E105" i="3"/>
  <c r="I106" i="3"/>
  <c r="A108" i="3"/>
  <c r="E109" i="3"/>
  <c r="I110" i="3"/>
  <c r="A112" i="3"/>
  <c r="E113" i="3"/>
  <c r="I114" i="3"/>
  <c r="A116" i="3"/>
  <c r="E117" i="3"/>
  <c r="I118" i="3"/>
  <c r="B118" i="3"/>
  <c r="F119" i="3"/>
  <c r="L104" i="3"/>
  <c r="L107" i="3"/>
  <c r="D112" i="3"/>
  <c r="D116" i="3"/>
  <c r="L119" i="3"/>
  <c r="B105" i="3"/>
  <c r="F106" i="3"/>
  <c r="J107" i="3"/>
  <c r="B109" i="3"/>
  <c r="F110" i="3"/>
  <c r="J111" i="3"/>
  <c r="B113" i="3"/>
  <c r="F114" i="3"/>
  <c r="J115" i="3"/>
  <c r="B117" i="3"/>
  <c r="H106" i="3"/>
  <c r="H110" i="3"/>
  <c r="H114" i="3"/>
  <c r="D119" i="3"/>
  <c r="K104" i="3"/>
  <c r="C106" i="3"/>
  <c r="G107" i="3"/>
  <c r="K108" i="3"/>
  <c r="C110" i="3"/>
  <c r="G111" i="3"/>
  <c r="K112" i="3"/>
  <c r="C114" i="3"/>
  <c r="G115" i="3"/>
  <c r="K116" i="3"/>
  <c r="C118" i="3"/>
  <c r="K119" i="3"/>
  <c r="D108" i="3"/>
  <c r="H111" i="3"/>
  <c r="H115" i="3"/>
  <c r="B119" i="3"/>
  <c r="J104" i="3"/>
  <c r="B110" i="3"/>
  <c r="J112" i="3"/>
  <c r="J116" i="3"/>
  <c r="D114" i="3"/>
  <c r="G104" i="3"/>
  <c r="G108" i="3"/>
  <c r="G112" i="3"/>
  <c r="G116" i="3"/>
  <c r="D107" i="3"/>
  <c r="L118" i="3"/>
  <c r="H120" i="3"/>
  <c r="E104" i="3"/>
  <c r="I105" i="3"/>
  <c r="A107" i="3"/>
  <c r="E108" i="3"/>
  <c r="I109" i="3"/>
  <c r="A111" i="3"/>
  <c r="E112" i="3"/>
  <c r="I113" i="3"/>
  <c r="A115" i="3"/>
  <c r="E116" i="3"/>
  <c r="I117" i="3"/>
  <c r="A119" i="3"/>
  <c r="F118" i="3"/>
  <c r="J119" i="3"/>
  <c r="D105" i="3"/>
  <c r="D109" i="3"/>
  <c r="L112" i="3"/>
  <c r="H116" i="3"/>
  <c r="B104" i="3"/>
  <c r="F105" i="3"/>
  <c r="J106" i="3"/>
  <c r="B108" i="3"/>
  <c r="F109" i="3"/>
  <c r="J110" i="3"/>
  <c r="B112" i="3"/>
  <c r="F113" i="3"/>
  <c r="J114" i="3"/>
  <c r="B116" i="3"/>
  <c r="F117" i="3"/>
  <c r="H107" i="3"/>
  <c r="L111" i="3"/>
  <c r="L115" i="3"/>
  <c r="H119" i="3"/>
  <c r="C105" i="3"/>
  <c r="G106" i="3"/>
  <c r="K107" i="3"/>
  <c r="C109" i="3"/>
  <c r="G110" i="3"/>
  <c r="K111" i="3"/>
  <c r="C113" i="3"/>
  <c r="G114" i="3"/>
  <c r="K115" i="3"/>
  <c r="C117" i="3"/>
  <c r="G118" i="3"/>
  <c r="H104" i="3"/>
  <c r="L108" i="3"/>
  <c r="H112" i="3"/>
  <c r="L116" i="3"/>
  <c r="A105" i="3"/>
  <c r="I107" i="3"/>
  <c r="A109" i="3"/>
  <c r="I111" i="3"/>
  <c r="E114" i="3"/>
  <c r="A117" i="3"/>
  <c r="I119" i="3"/>
  <c r="L106" i="3"/>
  <c r="L114" i="3"/>
  <c r="B106" i="3"/>
  <c r="J108" i="3"/>
  <c r="B114" i="3"/>
  <c r="H105" i="3"/>
  <c r="L117" i="3"/>
  <c r="C107" i="3"/>
  <c r="C111" i="3"/>
  <c r="K113" i="3"/>
  <c r="K117" i="3"/>
  <c r="D115" i="3"/>
  <c r="L120" i="3"/>
  <c r="I104" i="3"/>
  <c r="A106" i="3"/>
  <c r="E107" i="3"/>
  <c r="I108" i="3"/>
  <c r="A110" i="3"/>
  <c r="E111" i="3"/>
  <c r="I112" i="3"/>
  <c r="A114" i="3"/>
  <c r="E115" i="3"/>
  <c r="I116" i="3"/>
  <c r="A118" i="3"/>
  <c r="E119" i="3"/>
  <c r="J118" i="3"/>
  <c r="G119" i="3"/>
  <c r="L105" i="3"/>
  <c r="L109" i="3"/>
  <c r="L113" i="3"/>
  <c r="H117" i="3"/>
  <c r="F104" i="3"/>
  <c r="J105" i="3"/>
  <c r="B107" i="3"/>
  <c r="F108" i="3"/>
  <c r="J109" i="3"/>
  <c r="B111" i="3"/>
  <c r="F112" i="3"/>
  <c r="J113" i="3"/>
  <c r="B115" i="3"/>
  <c r="F116" i="3"/>
  <c r="J117" i="3"/>
  <c r="H108" i="3"/>
  <c r="D113" i="3"/>
  <c r="D117" i="3"/>
  <c r="C104" i="3"/>
  <c r="G105" i="3"/>
  <c r="K106" i="3"/>
  <c r="C108" i="3"/>
  <c r="G109" i="3"/>
  <c r="K110" i="3"/>
  <c r="C112" i="3"/>
  <c r="G113" i="3"/>
  <c r="K114" i="3"/>
  <c r="C116" i="3"/>
  <c r="G117" i="3"/>
  <c r="K118" i="3"/>
  <c r="D106" i="3"/>
  <c r="D110" i="3"/>
  <c r="H113" i="3"/>
  <c r="D118" i="3"/>
  <c r="A120" i="3"/>
  <c r="E106" i="3"/>
  <c r="E110" i="3"/>
  <c r="A113" i="3"/>
  <c r="I115" i="3"/>
  <c r="E118" i="3"/>
  <c r="D104" i="3"/>
  <c r="L110" i="3"/>
  <c r="H118" i="3"/>
  <c r="F107" i="3"/>
  <c r="F111" i="3"/>
  <c r="F115" i="3"/>
  <c r="H109" i="3"/>
  <c r="K105" i="3"/>
  <c r="K109" i="3"/>
  <c r="C115" i="3"/>
  <c r="C119" i="3"/>
  <c r="D111" i="3"/>
  <c r="A103" i="3"/>
  <c r="E103" i="3"/>
  <c r="I103" i="3"/>
  <c r="F103" i="3"/>
  <c r="J103" i="3"/>
  <c r="L103" i="3"/>
  <c r="B103" i="3"/>
  <c r="C103" i="3"/>
  <c r="G103" i="3"/>
  <c r="K103" i="3"/>
  <c r="D103" i="3"/>
  <c r="H103" i="3"/>
  <c r="D102" i="3"/>
  <c r="C102" i="3"/>
  <c r="B102" i="3"/>
  <c r="A102" i="3"/>
  <c r="L102" i="3"/>
  <c r="K102" i="3"/>
  <c r="J102" i="3"/>
  <c r="I102" i="3"/>
  <c r="H102" i="3"/>
  <c r="G102" i="3"/>
  <c r="F102" i="3"/>
  <c r="E102" i="3"/>
  <c r="E72" i="4"/>
  <c r="F72" i="4"/>
  <c r="H72" i="4"/>
  <c r="G72" i="4"/>
  <c r="B101" i="4"/>
  <c r="C101" i="4"/>
  <c r="E120" i="3"/>
  <c r="B120" i="3"/>
  <c r="K120" i="3"/>
  <c r="C120" i="3"/>
  <c r="I120" i="3"/>
  <c r="J120" i="3"/>
  <c r="G120" i="3"/>
  <c r="F120" i="3"/>
  <c r="H107" i="4"/>
  <c r="D72" i="4"/>
  <c r="C72" i="4"/>
  <c r="A72" i="4"/>
  <c r="E107" i="4"/>
  <c r="B72" i="4"/>
  <c r="G107" i="4"/>
  <c r="F107" i="4"/>
  <c r="D121" i="3"/>
  <c r="I121" i="3"/>
  <c r="A121" i="3"/>
  <c r="K121" i="3"/>
  <c r="F121" i="3"/>
  <c r="E121" i="3"/>
  <c r="H121" i="3"/>
  <c r="J121" i="3"/>
  <c r="L121" i="3"/>
  <c r="C121" i="3"/>
  <c r="B121" i="3"/>
  <c r="G121" i="3"/>
  <c r="E73" i="4"/>
  <c r="D107" i="4"/>
  <c r="C107" i="4"/>
  <c r="B107" i="4"/>
  <c r="A107" i="4"/>
  <c r="G73" i="4"/>
  <c r="F73" i="4"/>
  <c r="H73" i="4"/>
  <c r="F122" i="3"/>
  <c r="I122" i="3"/>
  <c r="G122" i="3"/>
  <c r="A122" i="3"/>
  <c r="K122" i="3"/>
  <c r="C122" i="3"/>
  <c r="H122" i="3"/>
  <c r="B122" i="3"/>
  <c r="E122" i="3"/>
  <c r="D122" i="3"/>
  <c r="L122" i="3"/>
  <c r="J122" i="3"/>
  <c r="H91" i="4"/>
  <c r="C73" i="4"/>
  <c r="A73" i="4"/>
  <c r="F91" i="4"/>
  <c r="B73" i="4"/>
  <c r="G91" i="4"/>
  <c r="E91" i="4"/>
  <c r="D73" i="4"/>
  <c r="G123" i="3"/>
  <c r="H123" i="3"/>
  <c r="B123" i="3"/>
  <c r="D123" i="3"/>
  <c r="J123" i="3"/>
  <c r="I123" i="3"/>
  <c r="A123" i="3"/>
  <c r="E123" i="3"/>
  <c r="L123" i="3"/>
  <c r="K123" i="3"/>
  <c r="F123" i="3"/>
  <c r="C123" i="3"/>
  <c r="E74" i="4"/>
  <c r="C91" i="4"/>
  <c r="D91" i="4"/>
  <c r="F74" i="4"/>
  <c r="B91" i="4"/>
  <c r="H74" i="4"/>
  <c r="G74" i="4"/>
  <c r="A91" i="4"/>
  <c r="E124" i="3"/>
  <c r="F124" i="3"/>
  <c r="J124" i="3"/>
  <c r="B124" i="3"/>
  <c r="K124" i="3"/>
  <c r="I124" i="3"/>
  <c r="L124" i="3"/>
  <c r="H124" i="3"/>
  <c r="A124" i="3"/>
  <c r="D124" i="3"/>
  <c r="G124" i="3"/>
  <c r="C124" i="3"/>
  <c r="H96" i="4"/>
  <c r="D74" i="4"/>
  <c r="A74" i="4"/>
  <c r="F96" i="4"/>
  <c r="C74" i="4"/>
  <c r="E96" i="4"/>
  <c r="G96" i="4"/>
  <c r="B74" i="4"/>
  <c r="D125" i="3"/>
  <c r="I125" i="3"/>
  <c r="A125" i="3"/>
  <c r="K125" i="3"/>
  <c r="J125" i="3"/>
  <c r="B125" i="3"/>
  <c r="L125" i="3"/>
  <c r="C125" i="3"/>
  <c r="F125" i="3"/>
  <c r="E125" i="3"/>
  <c r="H125" i="3"/>
  <c r="G125" i="3"/>
  <c r="E75" i="4"/>
  <c r="C96" i="4"/>
  <c r="A96" i="4"/>
  <c r="F75" i="4"/>
  <c r="D96" i="4"/>
  <c r="H75" i="4"/>
  <c r="B96" i="4"/>
  <c r="G75" i="4"/>
  <c r="F126" i="3"/>
  <c r="J126" i="3"/>
  <c r="G126" i="3"/>
  <c r="K126" i="3"/>
  <c r="L126" i="3"/>
  <c r="D126" i="3"/>
  <c r="H126" i="3"/>
  <c r="A126" i="3"/>
  <c r="B126" i="3"/>
  <c r="I126" i="3"/>
  <c r="C126" i="3"/>
  <c r="E126" i="3"/>
  <c r="H95" i="4"/>
  <c r="B75" i="4"/>
  <c r="D75" i="4"/>
  <c r="F95" i="4"/>
  <c r="A75" i="4"/>
  <c r="E95" i="4"/>
  <c r="G95" i="4"/>
  <c r="C75" i="4"/>
  <c r="C127" i="3"/>
  <c r="G127" i="3"/>
  <c r="L127" i="3"/>
  <c r="D127" i="3"/>
  <c r="H127" i="3"/>
  <c r="J127" i="3"/>
  <c r="E127" i="3"/>
  <c r="A127" i="3"/>
  <c r="F127" i="3"/>
  <c r="B127" i="3"/>
  <c r="I127" i="3"/>
  <c r="K127" i="3"/>
  <c r="E76" i="4"/>
  <c r="A95" i="4"/>
  <c r="B95" i="4"/>
  <c r="F76" i="4"/>
  <c r="C95" i="4"/>
  <c r="H76" i="4"/>
  <c r="G76" i="4"/>
  <c r="D95" i="4"/>
  <c r="J128" i="3"/>
  <c r="A128" i="3"/>
  <c r="G128" i="3"/>
  <c r="K128" i="3"/>
  <c r="F128" i="3"/>
  <c r="L128" i="3"/>
  <c r="H128" i="3"/>
  <c r="D128" i="3"/>
  <c r="B128" i="3"/>
  <c r="C128" i="3"/>
  <c r="E128" i="3"/>
  <c r="I128" i="3"/>
  <c r="H99" i="4"/>
  <c r="A76" i="4"/>
  <c r="C76" i="4"/>
  <c r="F99" i="4"/>
  <c r="B76" i="4"/>
  <c r="G99" i="4"/>
  <c r="D76" i="4"/>
  <c r="E99" i="4"/>
  <c r="H129" i="3"/>
  <c r="A129" i="3"/>
  <c r="D129" i="3"/>
  <c r="F129" i="3"/>
  <c r="J129" i="3"/>
  <c r="C129" i="3"/>
  <c r="E129" i="3"/>
  <c r="B129" i="3"/>
  <c r="L129" i="3"/>
  <c r="I129" i="3"/>
  <c r="K129" i="3"/>
  <c r="G129" i="3"/>
  <c r="E77" i="4"/>
  <c r="D99" i="4"/>
  <c r="B99" i="4"/>
  <c r="F77" i="4"/>
  <c r="C99" i="4"/>
  <c r="A99" i="4"/>
  <c r="G77" i="4"/>
  <c r="H77" i="4"/>
  <c r="K130" i="3"/>
  <c r="I130" i="3"/>
  <c r="H130" i="3"/>
  <c r="L130" i="3"/>
  <c r="G130" i="3"/>
  <c r="A130" i="3"/>
  <c r="E130" i="3"/>
  <c r="F130" i="3"/>
  <c r="B130" i="3"/>
  <c r="C130" i="3"/>
  <c r="D130" i="3"/>
  <c r="J130" i="3"/>
  <c r="H100" i="4"/>
  <c r="A77" i="4"/>
  <c r="B77" i="4"/>
  <c r="F100" i="4"/>
  <c r="D77" i="4"/>
  <c r="C77" i="4"/>
  <c r="G100" i="4"/>
  <c r="E100" i="4"/>
  <c r="D131" i="3"/>
  <c r="H131" i="3"/>
  <c r="B131" i="3"/>
  <c r="E131" i="3"/>
  <c r="I131" i="3"/>
  <c r="A131" i="3"/>
  <c r="J131" i="3"/>
  <c r="F131" i="3"/>
  <c r="C131" i="3"/>
  <c r="G131" i="3"/>
  <c r="K131" i="3"/>
  <c r="L131" i="3"/>
  <c r="E78" i="4"/>
  <c r="C100" i="4"/>
  <c r="A100" i="4"/>
  <c r="F78" i="4"/>
  <c r="D100" i="4"/>
  <c r="H78" i="4"/>
  <c r="G78" i="4"/>
  <c r="B100" i="4"/>
  <c r="K132" i="3"/>
  <c r="D132" i="3"/>
  <c r="B132" i="3"/>
  <c r="G132" i="3"/>
  <c r="A132" i="3"/>
  <c r="J132" i="3"/>
  <c r="F132" i="3"/>
  <c r="C132" i="3"/>
  <c r="L132" i="3"/>
  <c r="H132" i="3"/>
  <c r="E132" i="3"/>
  <c r="I132" i="3"/>
  <c r="E112" i="4"/>
  <c r="C78" i="4"/>
  <c r="H112" i="4"/>
  <c r="A78" i="4"/>
  <c r="B78" i="4"/>
  <c r="G112" i="4"/>
  <c r="D78" i="4"/>
  <c r="F112" i="4"/>
  <c r="C133" i="3"/>
  <c r="G133" i="3"/>
  <c r="L133" i="3"/>
  <c r="E133" i="3"/>
  <c r="I133" i="3"/>
  <c r="J133" i="3"/>
  <c r="D133" i="3"/>
  <c r="H133" i="3"/>
  <c r="F133" i="3"/>
  <c r="A133" i="3"/>
  <c r="K133" i="3"/>
  <c r="B133" i="3"/>
  <c r="E79" i="4"/>
  <c r="B112" i="4"/>
  <c r="C112" i="4"/>
  <c r="F79" i="4"/>
  <c r="A112" i="4"/>
  <c r="G79" i="4"/>
  <c r="H79" i="4"/>
  <c r="D112" i="4"/>
  <c r="K134" i="3"/>
  <c r="C134" i="3"/>
  <c r="L134" i="3"/>
  <c r="A134" i="3"/>
  <c r="G134" i="3"/>
  <c r="I134" i="3"/>
  <c r="D134" i="3"/>
  <c r="B134" i="3"/>
  <c r="H134" i="3"/>
  <c r="J134" i="3"/>
  <c r="F134" i="3"/>
  <c r="E134" i="3"/>
  <c r="H92" i="4"/>
  <c r="C79" i="4"/>
  <c r="A79" i="4"/>
  <c r="F92" i="4"/>
  <c r="B79" i="4"/>
  <c r="E92" i="4"/>
  <c r="G92" i="4"/>
  <c r="D79" i="4"/>
  <c r="E135" i="3"/>
  <c r="I135" i="3"/>
  <c r="B135" i="3"/>
  <c r="A135" i="3"/>
  <c r="C135" i="3"/>
  <c r="L135" i="3"/>
  <c r="H135" i="3"/>
  <c r="F135" i="3"/>
  <c r="K135" i="3"/>
  <c r="G135" i="3"/>
  <c r="D135" i="3"/>
  <c r="J135" i="3"/>
  <c r="E80" i="4"/>
  <c r="A92" i="4"/>
  <c r="C92" i="4"/>
  <c r="F80" i="4"/>
  <c r="B92" i="4"/>
  <c r="D92" i="4"/>
  <c r="G80" i="4"/>
  <c r="H80" i="4"/>
  <c r="I136" i="3"/>
  <c r="H136" i="3"/>
  <c r="J136" i="3"/>
  <c r="L136" i="3"/>
  <c r="E136" i="3"/>
  <c r="A136" i="3"/>
  <c r="G136" i="3"/>
  <c r="C136" i="3"/>
  <c r="K136" i="3"/>
  <c r="F136" i="3"/>
  <c r="D136" i="3"/>
  <c r="B136" i="3"/>
  <c r="H93" i="4"/>
  <c r="A80" i="4"/>
  <c r="B80" i="4"/>
  <c r="F93" i="4"/>
  <c r="D80" i="4"/>
  <c r="C80" i="4"/>
  <c r="G93" i="4"/>
  <c r="E93" i="4"/>
  <c r="H137" i="3"/>
  <c r="F137" i="3"/>
  <c r="B137" i="3"/>
  <c r="D137" i="3"/>
  <c r="E137" i="3"/>
  <c r="K137" i="3"/>
  <c r="G137" i="3"/>
  <c r="J137" i="3"/>
  <c r="C137" i="3"/>
  <c r="L137" i="3"/>
  <c r="A137" i="3"/>
  <c r="I137" i="3"/>
  <c r="E122" i="4"/>
  <c r="B93" i="4"/>
  <c r="D93" i="4"/>
  <c r="F122" i="4"/>
  <c r="C93" i="4"/>
  <c r="A93" i="4"/>
  <c r="G122" i="4"/>
  <c r="H122" i="4"/>
  <c r="A138" i="3"/>
  <c r="D138" i="3"/>
  <c r="E138" i="3"/>
  <c r="H138" i="3"/>
  <c r="I138" i="3"/>
  <c r="J138" i="3"/>
  <c r="K138" i="3"/>
  <c r="B138" i="3"/>
  <c r="C138" i="3"/>
  <c r="L138" i="3"/>
  <c r="F138" i="3"/>
  <c r="G138" i="3"/>
  <c r="E138" i="4"/>
  <c r="B122" i="4"/>
  <c r="C122" i="4"/>
  <c r="D122" i="4"/>
  <c r="F138" i="4"/>
  <c r="H138" i="4"/>
  <c r="A122" i="4"/>
  <c r="G138" i="4"/>
  <c r="L139" i="3"/>
  <c r="J139" i="3"/>
  <c r="H139" i="3"/>
  <c r="C139" i="3"/>
  <c r="K139" i="3"/>
  <c r="E139" i="3"/>
  <c r="D139" i="3"/>
  <c r="B139" i="3"/>
  <c r="I139" i="3"/>
  <c r="F139" i="3"/>
  <c r="G139" i="3"/>
  <c r="A139" i="3"/>
  <c r="H123" i="4"/>
  <c r="A138" i="4"/>
  <c r="C138" i="4"/>
  <c r="B138" i="4"/>
  <c r="D138" i="4"/>
  <c r="E123" i="4"/>
  <c r="F123" i="4"/>
  <c r="G123" i="4"/>
  <c r="J140" i="3"/>
  <c r="A140" i="3"/>
  <c r="F140" i="3"/>
  <c r="D140" i="3"/>
  <c r="E140" i="3"/>
  <c r="K140" i="3"/>
  <c r="H140" i="3"/>
  <c r="C140" i="3"/>
  <c r="G140" i="3"/>
  <c r="B140" i="3"/>
  <c r="L140" i="3"/>
  <c r="I140" i="3"/>
  <c r="E141" i="4"/>
  <c r="B123" i="4"/>
  <c r="C123" i="4"/>
  <c r="G141" i="4"/>
  <c r="F141" i="4"/>
  <c r="H141" i="4"/>
  <c r="A123" i="4"/>
  <c r="D123" i="4"/>
  <c r="I141" i="3"/>
  <c r="K141" i="3"/>
  <c r="D141" i="3"/>
  <c r="E141" i="3"/>
  <c r="C141" i="3"/>
  <c r="L141" i="3"/>
  <c r="A141" i="3"/>
  <c r="F141" i="3"/>
  <c r="H141" i="3"/>
  <c r="B141" i="3"/>
  <c r="G141" i="3"/>
  <c r="J141" i="3"/>
  <c r="H124" i="4"/>
  <c r="B141" i="4"/>
  <c r="C141" i="4"/>
  <c r="D141" i="4"/>
  <c r="A141" i="4"/>
  <c r="E124" i="4"/>
  <c r="F124" i="4"/>
  <c r="G124" i="4"/>
  <c r="L2" i="3"/>
  <c r="E2" i="3"/>
  <c r="I2" i="3"/>
  <c r="J2" i="3"/>
  <c r="B2" i="3"/>
  <c r="K2" i="3"/>
  <c r="G2" i="3"/>
  <c r="D2" i="3"/>
  <c r="C2" i="3"/>
  <c r="A2" i="3"/>
  <c r="H2" i="3"/>
  <c r="F2" i="3"/>
  <c r="E132" i="4"/>
  <c r="B124" i="4"/>
  <c r="C124" i="4"/>
  <c r="F132" i="4"/>
  <c r="H132" i="4"/>
  <c r="D124" i="4"/>
  <c r="A124" i="4"/>
  <c r="G132" i="4"/>
  <c r="C3" i="3"/>
  <c r="J3" i="3"/>
  <c r="A3" i="3"/>
  <c r="D3" i="3"/>
  <c r="I3" i="3"/>
  <c r="K3" i="3"/>
  <c r="G3" i="3"/>
  <c r="H3" i="3"/>
  <c r="B3" i="3"/>
  <c r="L3" i="3"/>
  <c r="E3" i="3"/>
  <c r="F3" i="3"/>
  <c r="H125" i="4"/>
  <c r="A132" i="4"/>
  <c r="B132" i="4"/>
  <c r="D132" i="4"/>
  <c r="F125" i="4"/>
  <c r="E125" i="4"/>
  <c r="C132" i="4"/>
  <c r="G125" i="4"/>
  <c r="K4" i="3"/>
  <c r="E4" i="3"/>
  <c r="C4" i="3"/>
  <c r="A4" i="3"/>
  <c r="D4" i="3"/>
  <c r="F4" i="3"/>
  <c r="B4" i="3"/>
  <c r="L4" i="3"/>
  <c r="G4" i="3"/>
  <c r="H4" i="3"/>
  <c r="J4" i="3"/>
  <c r="I4" i="3"/>
  <c r="E139" i="4"/>
  <c r="D125" i="4"/>
  <c r="A125" i="4"/>
  <c r="F139" i="4"/>
  <c r="H139" i="4"/>
  <c r="C125" i="4"/>
  <c r="B125" i="4"/>
  <c r="G139" i="4"/>
  <c r="D5" i="3"/>
  <c r="F5" i="3"/>
  <c r="I5" i="3"/>
  <c r="E5" i="3"/>
  <c r="J5" i="3"/>
  <c r="L5" i="3"/>
  <c r="B5" i="3"/>
  <c r="A5" i="3"/>
  <c r="C5" i="3"/>
  <c r="K5" i="3"/>
  <c r="H5" i="3"/>
  <c r="G5" i="3"/>
  <c r="H126" i="4"/>
  <c r="C139" i="4"/>
  <c r="A139" i="4"/>
  <c r="B139" i="4"/>
  <c r="D139" i="4"/>
  <c r="E126" i="4"/>
  <c r="F126" i="4"/>
  <c r="G126" i="4"/>
  <c r="K6" i="3"/>
  <c r="B6" i="3"/>
  <c r="I6" i="3"/>
  <c r="L6" i="3"/>
  <c r="H6" i="3"/>
  <c r="J6" i="3"/>
  <c r="F6" i="3"/>
  <c r="G6" i="3"/>
  <c r="D6" i="3"/>
  <c r="A6" i="3"/>
  <c r="E6" i="3"/>
  <c r="C6" i="3"/>
  <c r="E135" i="4"/>
  <c r="D126" i="4"/>
  <c r="C126" i="4"/>
  <c r="A126" i="4"/>
  <c r="F135" i="4"/>
  <c r="B126" i="4"/>
  <c r="H135" i="4"/>
  <c r="G135" i="4"/>
  <c r="E7" i="3"/>
  <c r="I7" i="3"/>
  <c r="B7" i="3"/>
  <c r="K7" i="3"/>
  <c r="G7" i="3"/>
  <c r="D7" i="3"/>
  <c r="A7" i="3"/>
  <c r="F7" i="3"/>
  <c r="L7" i="3"/>
  <c r="C7" i="3"/>
  <c r="J7" i="3"/>
  <c r="H7" i="3"/>
  <c r="H127" i="4"/>
  <c r="D135" i="4"/>
  <c r="B135" i="4"/>
  <c r="G127" i="4"/>
  <c r="F127" i="4"/>
  <c r="E127" i="4"/>
  <c r="A135" i="4"/>
  <c r="C135" i="4"/>
  <c r="J8" i="3"/>
  <c r="G8" i="3"/>
  <c r="A8" i="3"/>
  <c r="I8" i="3"/>
  <c r="D8" i="3"/>
  <c r="H8" i="3"/>
  <c r="F8" i="3"/>
  <c r="B8" i="3"/>
  <c r="L8" i="3"/>
  <c r="K8" i="3"/>
  <c r="E8" i="3"/>
  <c r="C8" i="3"/>
  <c r="E136" i="4"/>
  <c r="B127" i="4"/>
  <c r="D127" i="4"/>
  <c r="G136" i="4"/>
  <c r="C127" i="4"/>
  <c r="F136" i="4"/>
  <c r="A127" i="4"/>
  <c r="H136" i="4"/>
  <c r="I9" i="3"/>
  <c r="C9" i="3"/>
  <c r="A9" i="3"/>
  <c r="B9" i="3"/>
  <c r="H9" i="3"/>
  <c r="D9" i="3"/>
  <c r="K9" i="3"/>
  <c r="J9" i="3"/>
  <c r="E9" i="3"/>
  <c r="G9" i="3"/>
  <c r="L9" i="3"/>
  <c r="F9" i="3"/>
  <c r="H128" i="4"/>
  <c r="D136" i="4"/>
  <c r="C136" i="4"/>
  <c r="G128" i="4"/>
  <c r="A136" i="4"/>
  <c r="F128" i="4"/>
  <c r="E128" i="4"/>
  <c r="B136" i="4"/>
  <c r="K10" i="3"/>
  <c r="C10" i="3"/>
  <c r="L10" i="3"/>
  <c r="B10" i="3"/>
  <c r="A10" i="3"/>
  <c r="G10" i="3"/>
  <c r="I10" i="3"/>
  <c r="E10" i="3"/>
  <c r="D10" i="3"/>
  <c r="J10" i="3"/>
  <c r="F10" i="3"/>
  <c r="H10" i="3"/>
  <c r="E137" i="4"/>
  <c r="D128" i="4"/>
  <c r="C128" i="4"/>
  <c r="G137" i="4"/>
  <c r="A128" i="4"/>
  <c r="B128" i="4"/>
  <c r="H137" i="4"/>
  <c r="F137" i="4"/>
  <c r="E11" i="3"/>
  <c r="I11" i="3"/>
  <c r="F11" i="3"/>
  <c r="K11" i="3"/>
  <c r="C11" i="3"/>
  <c r="G11" i="3"/>
  <c r="D11" i="3"/>
  <c r="A11" i="3"/>
  <c r="J11" i="3"/>
  <c r="B11" i="3"/>
  <c r="L11" i="3"/>
  <c r="H11" i="3"/>
  <c r="H129" i="4"/>
  <c r="D137" i="4"/>
  <c r="E129" i="4"/>
  <c r="A137" i="4"/>
  <c r="G129" i="4"/>
  <c r="B137" i="4"/>
  <c r="F129" i="4"/>
  <c r="C137" i="4"/>
  <c r="C12" i="3"/>
  <c r="D12" i="3"/>
  <c r="A12" i="3"/>
  <c r="F12" i="3"/>
  <c r="E12" i="3"/>
  <c r="J12" i="3"/>
  <c r="H12" i="3"/>
  <c r="G12" i="3"/>
  <c r="L12" i="3"/>
  <c r="K12" i="3"/>
  <c r="B12" i="3"/>
  <c r="I12" i="3"/>
  <c r="E140" i="4"/>
  <c r="D129" i="4"/>
  <c r="B129" i="4"/>
  <c r="G140" i="4"/>
  <c r="A129" i="4"/>
  <c r="C129" i="4"/>
  <c r="H140" i="4"/>
  <c r="F140" i="4"/>
  <c r="H13" i="3"/>
  <c r="A13" i="3"/>
  <c r="E13" i="3"/>
  <c r="J13" i="3"/>
  <c r="D13" i="3"/>
  <c r="C13" i="3"/>
  <c r="K13" i="3"/>
  <c r="L13" i="3"/>
  <c r="I13" i="3"/>
  <c r="B13" i="3"/>
  <c r="G13" i="3"/>
  <c r="F13" i="3"/>
  <c r="H130" i="4"/>
  <c r="D140" i="4"/>
  <c r="E130" i="4"/>
  <c r="C140" i="4"/>
  <c r="G130" i="4"/>
  <c r="A140" i="4"/>
  <c r="F130" i="4"/>
  <c r="B140" i="4"/>
  <c r="C14" i="3"/>
  <c r="D14" i="3"/>
  <c r="K14" i="3"/>
  <c r="I14" i="3"/>
  <c r="E14" i="3"/>
  <c r="B14" i="3"/>
  <c r="A14" i="3"/>
  <c r="L14" i="3"/>
  <c r="H14" i="3"/>
  <c r="F14" i="3"/>
  <c r="G14" i="3"/>
  <c r="J14" i="3"/>
  <c r="E133" i="4"/>
  <c r="B130" i="4"/>
  <c r="H133" i="4"/>
  <c r="C130" i="4"/>
  <c r="D130" i="4"/>
  <c r="A130" i="4"/>
  <c r="G133" i="4"/>
  <c r="F133" i="4"/>
  <c r="H15" i="3"/>
  <c r="J15" i="3"/>
  <c r="C15" i="3"/>
  <c r="L15" i="3"/>
  <c r="I15" i="3"/>
  <c r="F15" i="3"/>
  <c r="E15" i="3"/>
  <c r="D15" i="3"/>
  <c r="K15" i="3"/>
  <c r="A15" i="3"/>
  <c r="G15" i="3"/>
  <c r="B15" i="3"/>
  <c r="H131" i="4"/>
  <c r="D133" i="4"/>
  <c r="F131" i="4"/>
  <c r="E131" i="4"/>
  <c r="C133" i="4"/>
  <c r="B133" i="4"/>
  <c r="G131" i="4"/>
  <c r="A133" i="4"/>
  <c r="J16" i="3"/>
  <c r="A16" i="3"/>
  <c r="F16" i="3"/>
  <c r="G16" i="3"/>
  <c r="H16" i="3"/>
  <c r="I16" i="3"/>
  <c r="B16" i="3"/>
  <c r="D16" i="3"/>
  <c r="C16" i="3"/>
  <c r="K16" i="3"/>
  <c r="L16" i="3"/>
  <c r="E16" i="3"/>
  <c r="E134" i="4"/>
  <c r="A131" i="4"/>
  <c r="D131" i="4"/>
  <c r="G134" i="4"/>
  <c r="C131" i="4"/>
  <c r="H134" i="4"/>
  <c r="F134" i="4"/>
  <c r="B131" i="4"/>
  <c r="L17" i="3"/>
  <c r="D17" i="3"/>
  <c r="H17" i="3"/>
  <c r="B17" i="3"/>
  <c r="F17" i="3"/>
  <c r="C17" i="3"/>
  <c r="G17" i="3"/>
  <c r="K17" i="3"/>
  <c r="A17" i="3"/>
  <c r="J17" i="3"/>
  <c r="E17" i="3"/>
  <c r="I17" i="3"/>
  <c r="H2" i="4"/>
  <c r="B134" i="4"/>
  <c r="D134" i="4"/>
  <c r="G2" i="4"/>
  <c r="C134" i="4"/>
  <c r="F2" i="4"/>
  <c r="E2" i="4"/>
  <c r="A134" i="4"/>
  <c r="J18" i="3"/>
  <c r="B18" i="3"/>
  <c r="K18" i="3"/>
  <c r="H18" i="3"/>
  <c r="I18" i="3"/>
  <c r="L18" i="3"/>
  <c r="F18" i="3"/>
  <c r="G18" i="3"/>
  <c r="C18" i="3"/>
  <c r="A18" i="3"/>
  <c r="E18" i="3"/>
  <c r="D18" i="3"/>
  <c r="E28" i="4"/>
  <c r="B2" i="4"/>
  <c r="H28" i="4"/>
  <c r="C2" i="4"/>
  <c r="G28" i="4"/>
  <c r="A2" i="4"/>
  <c r="F28" i="4"/>
  <c r="D2" i="4"/>
  <c r="E19" i="3"/>
  <c r="G19" i="3"/>
  <c r="K19" i="3"/>
  <c r="D19" i="3"/>
  <c r="B19" i="3"/>
  <c r="J19" i="3"/>
  <c r="H19" i="3"/>
  <c r="A19" i="3"/>
  <c r="C19" i="3"/>
  <c r="L19" i="3"/>
  <c r="I19" i="3"/>
  <c r="F19" i="3"/>
  <c r="H3" i="4"/>
  <c r="D28" i="4"/>
  <c r="A28" i="4"/>
  <c r="G3" i="4"/>
  <c r="C28" i="4"/>
  <c r="B28" i="4"/>
  <c r="E3" i="4"/>
  <c r="F3" i="4"/>
  <c r="D20" i="3"/>
  <c r="F20" i="3"/>
  <c r="K20" i="3"/>
  <c r="L20" i="3"/>
  <c r="E20" i="3"/>
  <c r="H20" i="3"/>
  <c r="J20" i="3"/>
  <c r="G20" i="3"/>
  <c r="B20" i="3"/>
  <c r="I20" i="3"/>
  <c r="C20" i="3"/>
  <c r="A20" i="3"/>
  <c r="E30" i="4"/>
  <c r="A3" i="4"/>
  <c r="G30" i="4"/>
  <c r="C3" i="4"/>
  <c r="H30" i="4"/>
  <c r="D3" i="4"/>
  <c r="F30" i="4"/>
  <c r="B3" i="4"/>
  <c r="F21" i="3"/>
  <c r="C21" i="3"/>
  <c r="H21" i="3"/>
  <c r="I21" i="3"/>
  <c r="K21" i="3"/>
  <c r="G21" i="3"/>
  <c r="J21" i="3"/>
  <c r="D21" i="3"/>
  <c r="B21" i="3"/>
  <c r="E21" i="3"/>
  <c r="A21" i="3"/>
  <c r="L21" i="3"/>
  <c r="H4" i="4"/>
  <c r="D30" i="4"/>
  <c r="C30" i="4"/>
  <c r="G4" i="4"/>
  <c r="F4" i="4"/>
  <c r="E4" i="4"/>
  <c r="A30" i="4"/>
  <c r="B30" i="4"/>
  <c r="D22" i="3"/>
  <c r="F22" i="3"/>
  <c r="H22" i="3"/>
  <c r="C22" i="3"/>
  <c r="B22" i="3"/>
  <c r="K22" i="3"/>
  <c r="J22" i="3"/>
  <c r="I22" i="3"/>
  <c r="G22" i="3"/>
  <c r="L22" i="3"/>
  <c r="A22" i="3"/>
  <c r="E22" i="3"/>
  <c r="E12" i="4"/>
  <c r="B4" i="4"/>
  <c r="C4" i="4"/>
  <c r="D4" i="4"/>
  <c r="F12" i="4"/>
  <c r="H12" i="4"/>
  <c r="G12" i="4"/>
  <c r="A4" i="4"/>
  <c r="C23" i="3"/>
  <c r="B23" i="3"/>
  <c r="L23" i="3"/>
  <c r="D23" i="3"/>
  <c r="F23" i="3"/>
  <c r="K23" i="3"/>
  <c r="G23" i="3"/>
  <c r="A23" i="3"/>
  <c r="J23" i="3"/>
  <c r="I23" i="3"/>
  <c r="E23" i="3"/>
  <c r="H23" i="3"/>
  <c r="H5" i="4"/>
  <c r="A12" i="4"/>
  <c r="D12" i="4"/>
  <c r="G5" i="4"/>
  <c r="B12" i="4"/>
  <c r="F5" i="4"/>
  <c r="E5" i="4"/>
  <c r="C12" i="4"/>
  <c r="F24" i="3"/>
  <c r="K24" i="3"/>
  <c r="C24" i="3"/>
  <c r="L24" i="3"/>
  <c r="I24" i="3"/>
  <c r="B24" i="3"/>
  <c r="G24" i="3"/>
  <c r="E24" i="3"/>
  <c r="D24" i="3"/>
  <c r="A24" i="3"/>
  <c r="H24" i="3"/>
  <c r="J24" i="3"/>
  <c r="E27" i="4"/>
  <c r="C5" i="4"/>
  <c r="A5" i="4"/>
  <c r="G27" i="4"/>
  <c r="D5" i="4"/>
  <c r="F27" i="4"/>
  <c r="H27" i="4"/>
  <c r="B5" i="4"/>
  <c r="B25" i="3"/>
  <c r="J25" i="3"/>
  <c r="C25" i="3"/>
  <c r="L25" i="3"/>
  <c r="G25" i="3"/>
  <c r="H25" i="3"/>
  <c r="E25" i="3"/>
  <c r="A25" i="3"/>
  <c r="K25" i="3"/>
  <c r="D25" i="3"/>
  <c r="F25" i="3"/>
  <c r="I25" i="3"/>
  <c r="H6" i="4"/>
  <c r="B27" i="4"/>
  <c r="D27" i="4"/>
  <c r="F6" i="4"/>
  <c r="E6" i="4"/>
  <c r="A27" i="4"/>
  <c r="C27" i="4"/>
  <c r="G6" i="4"/>
  <c r="I26" i="3"/>
  <c r="H26" i="3"/>
  <c r="E26" i="3"/>
  <c r="L26" i="3"/>
  <c r="G26" i="3"/>
  <c r="D26" i="3"/>
  <c r="K26" i="3"/>
  <c r="A26" i="3"/>
  <c r="J26" i="3"/>
  <c r="F26" i="3"/>
  <c r="B26" i="3"/>
  <c r="C26" i="3"/>
  <c r="E15" i="4"/>
  <c r="A6" i="4"/>
  <c r="B6" i="4"/>
  <c r="G15" i="4"/>
  <c r="F15" i="4"/>
  <c r="H15" i="4"/>
  <c r="C6" i="4"/>
  <c r="D6" i="4"/>
  <c r="A27" i="3"/>
  <c r="C27" i="3"/>
  <c r="F27" i="3"/>
  <c r="G27" i="3"/>
  <c r="I27" i="3"/>
  <c r="D27" i="3"/>
  <c r="H27" i="3"/>
  <c r="E27" i="3"/>
  <c r="J27" i="3"/>
  <c r="L27" i="3"/>
  <c r="B27" i="3"/>
  <c r="K27" i="3"/>
  <c r="H7" i="4"/>
  <c r="A15" i="4"/>
  <c r="D15" i="4"/>
  <c r="F7" i="4"/>
  <c r="E7" i="4"/>
  <c r="C15" i="4"/>
  <c r="B15" i="4"/>
  <c r="G7" i="4"/>
  <c r="C28" i="3"/>
  <c r="L28" i="3"/>
  <c r="F28" i="3"/>
  <c r="J28" i="3"/>
  <c r="H28" i="3"/>
  <c r="I28" i="3"/>
  <c r="D28" i="3"/>
  <c r="A28" i="3"/>
  <c r="E28" i="3"/>
  <c r="B28" i="3"/>
  <c r="K28" i="3"/>
  <c r="G28" i="3"/>
  <c r="E29" i="4"/>
  <c r="A7" i="4"/>
  <c r="D7" i="4"/>
  <c r="G29" i="4"/>
  <c r="B7" i="4"/>
  <c r="F29" i="4"/>
  <c r="H29" i="4"/>
  <c r="C7" i="4"/>
  <c r="A29" i="3"/>
  <c r="B29" i="3"/>
  <c r="C29" i="3"/>
  <c r="K29" i="3"/>
  <c r="H29" i="3"/>
  <c r="D29" i="3"/>
  <c r="I29" i="3"/>
  <c r="E29" i="3"/>
  <c r="G29" i="3"/>
  <c r="L29" i="3"/>
  <c r="F29" i="3"/>
  <c r="J29" i="3"/>
  <c r="H8" i="4"/>
  <c r="B29" i="4"/>
  <c r="D29" i="4"/>
  <c r="C29" i="4"/>
  <c r="F8" i="4"/>
  <c r="E8" i="4"/>
  <c r="A29" i="4"/>
  <c r="G8" i="4"/>
  <c r="J30" i="3"/>
  <c r="D30" i="3"/>
  <c r="G30" i="3"/>
  <c r="B30" i="3"/>
  <c r="H30" i="3"/>
  <c r="I30" i="3"/>
  <c r="K30" i="3"/>
  <c r="C30" i="3"/>
  <c r="A30" i="3"/>
  <c r="F30" i="3"/>
  <c r="E30" i="3"/>
  <c r="L30" i="3"/>
  <c r="E26" i="4"/>
  <c r="A8" i="4"/>
  <c r="B8" i="4"/>
  <c r="G26" i="4"/>
  <c r="C8" i="4"/>
  <c r="D8" i="4"/>
  <c r="H26" i="4"/>
  <c r="F26" i="4"/>
  <c r="C31" i="3"/>
  <c r="I31" i="3"/>
  <c r="L31" i="3"/>
  <c r="F31" i="3"/>
  <c r="H31" i="3"/>
  <c r="G31" i="3"/>
  <c r="K31" i="3"/>
  <c r="A31" i="3"/>
  <c r="D31" i="3"/>
  <c r="B31" i="3"/>
  <c r="E31" i="3"/>
  <c r="J31" i="3"/>
  <c r="H9" i="4"/>
  <c r="C26" i="4"/>
  <c r="B26" i="4"/>
  <c r="G9" i="4"/>
  <c r="A26" i="4"/>
  <c r="F9" i="4"/>
  <c r="E9" i="4"/>
  <c r="D26" i="4"/>
  <c r="C32" i="3"/>
  <c r="L32" i="3"/>
  <c r="G32" i="3"/>
  <c r="I32" i="3"/>
  <c r="K32" i="3"/>
  <c r="A32" i="3"/>
  <c r="F32" i="3"/>
  <c r="B32" i="3"/>
  <c r="E32" i="3"/>
  <c r="D32" i="3"/>
  <c r="J32" i="3"/>
  <c r="H32" i="3"/>
  <c r="E34" i="4"/>
  <c r="A9" i="4"/>
  <c r="D9" i="4"/>
  <c r="B9" i="4"/>
  <c r="F34" i="4"/>
  <c r="H34" i="4"/>
  <c r="C9" i="4"/>
  <c r="G34" i="4"/>
  <c r="C33" i="3"/>
  <c r="E33" i="3"/>
  <c r="G33" i="3"/>
  <c r="B33" i="3"/>
  <c r="L33" i="3"/>
  <c r="I33" i="3"/>
  <c r="D33" i="3"/>
  <c r="J33" i="3"/>
  <c r="A33" i="3"/>
  <c r="H33" i="3"/>
  <c r="K33" i="3"/>
  <c r="F33" i="3"/>
  <c r="H10" i="4"/>
  <c r="B34" i="4"/>
  <c r="D34" i="4"/>
  <c r="G10" i="4"/>
  <c r="A34" i="4"/>
  <c r="E10" i="4"/>
  <c r="F10" i="4"/>
  <c r="C34" i="4"/>
  <c r="H34" i="3"/>
  <c r="E34" i="3"/>
  <c r="F34" i="3"/>
  <c r="J34" i="3"/>
  <c r="B34" i="3"/>
  <c r="K34" i="3"/>
  <c r="D34" i="3"/>
  <c r="G34" i="3"/>
  <c r="I34" i="3"/>
  <c r="C34" i="3"/>
  <c r="A34" i="3"/>
  <c r="L34" i="3"/>
  <c r="E14" i="4"/>
  <c r="A10" i="4"/>
  <c r="B10" i="4"/>
  <c r="G14" i="4"/>
  <c r="F14" i="4"/>
  <c r="D10" i="4"/>
  <c r="H14" i="4"/>
  <c r="C10" i="4"/>
  <c r="C35" i="3"/>
  <c r="A35" i="3"/>
  <c r="G35" i="3"/>
  <c r="F35" i="3"/>
  <c r="B35" i="3"/>
  <c r="I35" i="3"/>
  <c r="E35" i="3"/>
  <c r="L35" i="3"/>
  <c r="J35" i="3"/>
  <c r="H35" i="3"/>
  <c r="D35" i="3"/>
  <c r="K35" i="3"/>
  <c r="H11" i="4"/>
  <c r="B14" i="4"/>
  <c r="D14" i="4"/>
  <c r="A14" i="4"/>
  <c r="F11" i="4"/>
  <c r="C14" i="4"/>
  <c r="E11" i="4"/>
  <c r="G11" i="4"/>
  <c r="A36" i="3"/>
  <c r="D36" i="3"/>
  <c r="K36" i="3"/>
  <c r="F36" i="3"/>
  <c r="H36" i="3"/>
  <c r="L36" i="3"/>
  <c r="G36" i="3"/>
  <c r="C36" i="3"/>
  <c r="J36" i="3"/>
  <c r="E36" i="3"/>
  <c r="I36" i="3"/>
  <c r="B36" i="3"/>
  <c r="E13" i="4"/>
  <c r="A11" i="4"/>
  <c r="C11" i="4"/>
  <c r="B11" i="4"/>
  <c r="F13" i="4"/>
  <c r="D11" i="4"/>
  <c r="H13" i="4"/>
  <c r="G13" i="4"/>
  <c r="E37" i="3"/>
  <c r="C37" i="3"/>
  <c r="J37" i="3"/>
  <c r="K37" i="3"/>
  <c r="F37" i="3"/>
  <c r="B37" i="3"/>
  <c r="H37" i="3"/>
  <c r="D37" i="3"/>
  <c r="A37" i="3"/>
  <c r="L37" i="3"/>
  <c r="G37" i="3"/>
  <c r="I37" i="3"/>
  <c r="H16" i="4"/>
  <c r="A13" i="4"/>
  <c r="D13" i="4"/>
  <c r="B13" i="4"/>
  <c r="F16" i="4"/>
  <c r="E16" i="4"/>
  <c r="C13" i="4"/>
  <c r="G16" i="4"/>
  <c r="A38" i="3"/>
  <c r="K38" i="3"/>
  <c r="J38" i="3"/>
  <c r="G38" i="3"/>
  <c r="E38" i="3"/>
  <c r="B38" i="3"/>
  <c r="I38" i="3"/>
  <c r="L38" i="3"/>
  <c r="H38" i="3"/>
  <c r="C38" i="3"/>
  <c r="F38" i="3"/>
  <c r="D38" i="3"/>
  <c r="E35" i="4"/>
  <c r="B16" i="4"/>
  <c r="D16" i="4"/>
  <c r="C16" i="4"/>
  <c r="H35" i="4"/>
  <c r="A16" i="4"/>
  <c r="F35" i="4"/>
  <c r="G35" i="4"/>
  <c r="B39" i="3"/>
  <c r="F39" i="3"/>
  <c r="D39" i="3"/>
  <c r="G39" i="3"/>
  <c r="E39" i="3"/>
  <c r="K39" i="3"/>
  <c r="J39" i="3"/>
  <c r="C39" i="3"/>
  <c r="H39" i="3"/>
  <c r="L39" i="3"/>
  <c r="A39" i="3"/>
  <c r="I39" i="3"/>
  <c r="H17" i="4"/>
  <c r="A35" i="4"/>
  <c r="D35" i="4"/>
  <c r="G17" i="4"/>
  <c r="C35" i="4"/>
  <c r="E17" i="4"/>
  <c r="F17" i="4"/>
  <c r="B35" i="4"/>
  <c r="L40" i="3"/>
  <c r="D40" i="3"/>
  <c r="I40" i="3"/>
  <c r="E40" i="3"/>
  <c r="B40" i="3"/>
  <c r="K40" i="3"/>
  <c r="H40" i="3"/>
  <c r="F40" i="3"/>
  <c r="C40" i="3"/>
  <c r="G40" i="3"/>
  <c r="J40" i="3"/>
  <c r="A40" i="3"/>
  <c r="E51" i="4"/>
  <c r="C17" i="4"/>
  <c r="B17" i="4"/>
  <c r="G51" i="4"/>
  <c r="D17" i="4"/>
  <c r="A17" i="4"/>
  <c r="H51" i="4"/>
  <c r="F51" i="4"/>
  <c r="C41" i="3"/>
  <c r="G41" i="3"/>
  <c r="A41" i="3"/>
  <c r="E41" i="3"/>
  <c r="I41" i="3"/>
  <c r="L41" i="3"/>
  <c r="D41" i="3"/>
  <c r="K41" i="3"/>
  <c r="H41" i="3"/>
  <c r="J41" i="3"/>
  <c r="F41" i="3"/>
  <c r="B41" i="3"/>
  <c r="E18" i="4"/>
  <c r="D51" i="4"/>
  <c r="B51" i="4"/>
  <c r="A51" i="4"/>
  <c r="F18" i="4"/>
  <c r="C51" i="4"/>
  <c r="H18" i="4"/>
  <c r="G18" i="4"/>
  <c r="E82" i="3"/>
  <c r="J82" i="3"/>
  <c r="G82" i="3"/>
  <c r="A82" i="3"/>
  <c r="H82" i="3"/>
  <c r="F82" i="3"/>
  <c r="I82" i="3"/>
  <c r="L82" i="3"/>
  <c r="K82" i="3"/>
  <c r="D82" i="3"/>
  <c r="B82" i="3"/>
  <c r="C82" i="3"/>
  <c r="E31" i="4"/>
  <c r="C18" i="4"/>
  <c r="D18" i="4"/>
  <c r="G31" i="4"/>
  <c r="F31" i="4"/>
  <c r="A18" i="4"/>
  <c r="H31" i="4"/>
  <c r="B18" i="4"/>
  <c r="J83" i="3"/>
  <c r="A83" i="3"/>
  <c r="F83" i="3"/>
  <c r="H83" i="3"/>
  <c r="B83" i="3"/>
  <c r="K83" i="3"/>
  <c r="E83" i="3"/>
  <c r="L83" i="3"/>
  <c r="C83" i="3"/>
  <c r="G83" i="3"/>
  <c r="D83" i="3"/>
  <c r="I83" i="3"/>
  <c r="E19" i="4"/>
  <c r="A31" i="4"/>
  <c r="C31" i="4"/>
  <c r="D31" i="4"/>
  <c r="F19" i="4"/>
  <c r="H19" i="4"/>
  <c r="B31" i="4"/>
  <c r="G19" i="4"/>
  <c r="L84" i="3"/>
  <c r="G84" i="3"/>
  <c r="H84" i="3"/>
  <c r="F84" i="3"/>
  <c r="K84" i="3"/>
  <c r="J84" i="3"/>
  <c r="I84" i="3"/>
  <c r="C84" i="3"/>
  <c r="E84" i="3"/>
  <c r="D84" i="3"/>
  <c r="B84" i="3"/>
  <c r="A84" i="3"/>
  <c r="E50" i="4"/>
  <c r="C19" i="4"/>
  <c r="D19" i="4"/>
  <c r="F50" i="4"/>
  <c r="H50" i="4"/>
  <c r="A19" i="4"/>
  <c r="B19" i="4"/>
  <c r="G50" i="4"/>
  <c r="J85" i="3"/>
  <c r="D85" i="3"/>
  <c r="G85" i="3"/>
  <c r="L85" i="3"/>
  <c r="F85" i="3"/>
  <c r="I85" i="3"/>
  <c r="C85" i="3"/>
  <c r="A85" i="3"/>
  <c r="E85" i="3"/>
  <c r="K85" i="3"/>
  <c r="H85" i="3"/>
  <c r="B85" i="3"/>
  <c r="H20" i="4"/>
  <c r="A50" i="4"/>
  <c r="D50" i="4"/>
  <c r="G20" i="4"/>
  <c r="C50" i="4"/>
  <c r="E20" i="4"/>
  <c r="F20" i="4"/>
  <c r="B50" i="4"/>
  <c r="K86" i="3"/>
  <c r="B86" i="3"/>
  <c r="E86" i="3"/>
  <c r="G86" i="3"/>
  <c r="I86" i="3"/>
  <c r="F86" i="3"/>
  <c r="C86" i="3"/>
  <c r="A86" i="3"/>
  <c r="D86" i="3"/>
  <c r="H86" i="3"/>
  <c r="J86" i="3"/>
  <c r="L86" i="3"/>
  <c r="E37" i="4"/>
  <c r="B20" i="4"/>
  <c r="D20" i="4"/>
  <c r="A20" i="4"/>
  <c r="C20" i="4"/>
  <c r="H37" i="4"/>
  <c r="F37" i="4"/>
  <c r="G37" i="4"/>
  <c r="F87" i="3"/>
  <c r="J87" i="3"/>
  <c r="A87" i="3"/>
  <c r="K87" i="3"/>
  <c r="H87" i="3"/>
  <c r="B87" i="3"/>
  <c r="I87" i="3"/>
  <c r="G87" i="3"/>
  <c r="E87" i="3"/>
  <c r="C87" i="3"/>
  <c r="L87" i="3"/>
  <c r="D87" i="3"/>
  <c r="H21" i="4"/>
  <c r="A37" i="4"/>
  <c r="D37" i="4"/>
  <c r="B37" i="4"/>
  <c r="F21" i="4"/>
  <c r="E21" i="4"/>
  <c r="C37" i="4"/>
  <c r="G21" i="4"/>
  <c r="B88" i="3"/>
  <c r="H88" i="3"/>
  <c r="L88" i="3"/>
  <c r="F88" i="3"/>
  <c r="E88" i="3"/>
  <c r="C88" i="3"/>
  <c r="I88" i="3"/>
  <c r="J88" i="3"/>
  <c r="A88" i="3"/>
  <c r="D88" i="3"/>
  <c r="K88" i="3"/>
  <c r="G88" i="3"/>
  <c r="E88" i="4"/>
  <c r="C21" i="4"/>
  <c r="D21" i="4"/>
  <c r="G88" i="4"/>
  <c r="B21" i="4"/>
  <c r="H88" i="4"/>
  <c r="F88" i="4"/>
  <c r="A21" i="4"/>
  <c r="C89" i="3"/>
  <c r="A89" i="3"/>
  <c r="G89" i="3"/>
  <c r="E89" i="3"/>
  <c r="I89" i="3"/>
  <c r="J89" i="3"/>
  <c r="F89" i="3"/>
  <c r="K89" i="3"/>
  <c r="H89" i="3"/>
  <c r="L89" i="3"/>
  <c r="D89" i="3"/>
  <c r="B89" i="3"/>
  <c r="H24" i="4"/>
  <c r="D88" i="4"/>
  <c r="A88" i="4"/>
  <c r="F24" i="4"/>
  <c r="E24" i="4"/>
  <c r="B88" i="4"/>
  <c r="C88" i="4"/>
  <c r="G24" i="4"/>
  <c r="L90" i="3"/>
  <c r="F90" i="3"/>
  <c r="I90" i="3"/>
  <c r="B90" i="3"/>
  <c r="E90" i="3"/>
  <c r="K90" i="3"/>
  <c r="H90" i="3"/>
  <c r="A90" i="3"/>
  <c r="C90" i="3"/>
  <c r="D90" i="3"/>
  <c r="G90" i="3"/>
  <c r="J90" i="3"/>
  <c r="E36" i="4"/>
  <c r="C24" i="4"/>
  <c r="D24" i="4"/>
  <c r="B24" i="4"/>
  <c r="F36" i="4"/>
  <c r="A24" i="4"/>
  <c r="H36" i="4"/>
  <c r="G36" i="4"/>
  <c r="F91" i="3"/>
  <c r="J91" i="3"/>
  <c r="A91" i="3"/>
  <c r="H91" i="3"/>
  <c r="B91" i="3"/>
  <c r="E91" i="3"/>
  <c r="G91" i="3"/>
  <c r="D91" i="3"/>
  <c r="K91" i="3"/>
  <c r="L91" i="3"/>
  <c r="C91" i="3"/>
  <c r="I91" i="3"/>
  <c r="E25" i="4"/>
  <c r="A36" i="4"/>
  <c r="B36" i="4"/>
  <c r="G25" i="4"/>
  <c r="D36" i="4"/>
  <c r="H25" i="4"/>
  <c r="F25" i="4"/>
  <c r="C36" i="4"/>
  <c r="J92" i="3"/>
  <c r="A92" i="3"/>
  <c r="C92" i="3"/>
  <c r="G92" i="3"/>
  <c r="B92" i="3"/>
  <c r="H92" i="3"/>
  <c r="D92" i="3"/>
  <c r="I92" i="3"/>
  <c r="K92" i="3"/>
  <c r="E92" i="3"/>
  <c r="L92" i="3"/>
  <c r="F92" i="3"/>
  <c r="E69" i="4"/>
  <c r="C25" i="4"/>
  <c r="D25" i="4"/>
  <c r="B25" i="4"/>
  <c r="A25" i="4"/>
  <c r="H69" i="4"/>
  <c r="F69" i="4"/>
  <c r="G69" i="4"/>
  <c r="J93" i="3"/>
  <c r="L93" i="3"/>
  <c r="F93" i="3"/>
  <c r="B93" i="3"/>
  <c r="G93" i="3"/>
  <c r="A93" i="3"/>
  <c r="E93" i="3"/>
  <c r="D93" i="3"/>
  <c r="I93" i="3"/>
  <c r="H93" i="3"/>
  <c r="C93" i="3"/>
  <c r="K93" i="3"/>
  <c r="E22" i="4"/>
  <c r="A69" i="4"/>
  <c r="C69" i="4"/>
  <c r="D69" i="4"/>
  <c r="F22" i="4"/>
  <c r="H22" i="4"/>
  <c r="B69" i="4"/>
  <c r="G22" i="4"/>
  <c r="L94" i="3"/>
  <c r="B94" i="3"/>
  <c r="D94" i="3"/>
  <c r="I94" i="3"/>
  <c r="C94" i="3"/>
  <c r="E94" i="3"/>
  <c r="K94" i="3"/>
  <c r="F94" i="3"/>
  <c r="A94" i="3"/>
  <c r="G94" i="3"/>
  <c r="H94" i="3"/>
  <c r="J94" i="3"/>
  <c r="E33" i="4"/>
  <c r="B22" i="4"/>
  <c r="D22" i="4"/>
  <c r="G33" i="4"/>
  <c r="F33" i="4"/>
  <c r="H33" i="4"/>
  <c r="A22" i="4"/>
  <c r="C22" i="4"/>
  <c r="B95" i="3"/>
  <c r="F95" i="3"/>
  <c r="H95" i="3"/>
  <c r="K95" i="3"/>
  <c r="I95" i="3"/>
  <c r="A95" i="3"/>
  <c r="D95" i="3"/>
  <c r="G95" i="3"/>
  <c r="C95" i="3"/>
  <c r="E95" i="3"/>
  <c r="J95" i="3"/>
  <c r="L95" i="3"/>
  <c r="H23" i="4"/>
  <c r="A33" i="4"/>
  <c r="D33" i="4"/>
  <c r="G23" i="4"/>
  <c r="B33" i="4"/>
  <c r="F23" i="4"/>
  <c r="E23" i="4"/>
  <c r="C33" i="4"/>
  <c r="L96" i="3"/>
  <c r="D96" i="3"/>
  <c r="A96" i="3"/>
  <c r="B96" i="3"/>
  <c r="K96" i="3"/>
  <c r="H96" i="3"/>
  <c r="J96" i="3"/>
  <c r="F96" i="3"/>
  <c r="E96" i="3"/>
  <c r="I96" i="3"/>
  <c r="G96" i="3"/>
  <c r="C96" i="3"/>
  <c r="E32" i="4"/>
  <c r="C23" i="4"/>
  <c r="D23" i="4"/>
  <c r="G32" i="4"/>
  <c r="A23" i="4"/>
  <c r="B23" i="4"/>
  <c r="H32" i="4"/>
  <c r="F32" i="4"/>
  <c r="B97" i="3"/>
  <c r="I97" i="3"/>
  <c r="H97" i="3"/>
  <c r="A97" i="3"/>
  <c r="J97" i="3"/>
  <c r="L97" i="3"/>
  <c r="C97" i="3"/>
  <c r="F97" i="3"/>
  <c r="D97" i="3"/>
  <c r="G97" i="3"/>
  <c r="E97" i="3"/>
  <c r="K97" i="3"/>
  <c r="E89" i="4"/>
  <c r="B32" i="4"/>
  <c r="D32" i="4"/>
  <c r="G89" i="4"/>
  <c r="A32" i="4"/>
  <c r="F89" i="4"/>
  <c r="H89" i="4"/>
  <c r="C32" i="4"/>
  <c r="H98" i="3"/>
  <c r="I98" i="3"/>
  <c r="L98" i="3"/>
  <c r="F98" i="3"/>
  <c r="K98" i="3"/>
  <c r="B98" i="3"/>
  <c r="E98" i="3"/>
  <c r="D98" i="3"/>
  <c r="A98" i="3"/>
  <c r="C98" i="3"/>
  <c r="G98" i="3"/>
  <c r="J98" i="3"/>
  <c r="E105" i="4"/>
  <c r="C89" i="4"/>
  <c r="B89" i="4"/>
  <c r="G105" i="4"/>
  <c r="F105" i="4"/>
  <c r="D89" i="4"/>
  <c r="H105" i="4"/>
  <c r="A89" i="4"/>
  <c r="F99" i="3"/>
  <c r="I99" i="3"/>
  <c r="D99" i="3"/>
  <c r="J99" i="3"/>
  <c r="A99" i="3"/>
  <c r="E99" i="3"/>
  <c r="L99" i="3"/>
  <c r="B99" i="3"/>
  <c r="K99" i="3"/>
  <c r="H99" i="3"/>
  <c r="C99" i="3"/>
  <c r="G99" i="3"/>
  <c r="H90" i="4"/>
  <c r="A105" i="4"/>
  <c r="C105" i="4"/>
  <c r="F90" i="4"/>
  <c r="E90" i="4"/>
  <c r="B105" i="4"/>
  <c r="D105" i="4"/>
  <c r="G90" i="4"/>
  <c r="H100" i="3"/>
  <c r="E100" i="3"/>
  <c r="C100" i="3"/>
  <c r="J100" i="3"/>
  <c r="G100" i="3"/>
  <c r="B100" i="3"/>
  <c r="I100" i="3"/>
  <c r="K100" i="3"/>
  <c r="A100" i="3"/>
  <c r="L100" i="3"/>
  <c r="D100" i="3"/>
  <c r="F100" i="3"/>
  <c r="E108" i="4"/>
  <c r="C90" i="4"/>
  <c r="D90" i="4"/>
  <c r="F108" i="4"/>
  <c r="H108" i="4"/>
  <c r="A90" i="4"/>
  <c r="B90" i="4"/>
  <c r="G108" i="4"/>
  <c r="F101" i="3"/>
  <c r="K101" i="3"/>
  <c r="E101" i="3"/>
  <c r="H101" i="3"/>
  <c r="I101" i="3"/>
  <c r="J101" i="3"/>
  <c r="L101" i="3"/>
  <c r="D101" i="3"/>
  <c r="B101" i="3"/>
  <c r="A101" i="3"/>
  <c r="G101" i="3"/>
  <c r="C101" i="3"/>
  <c r="E81" i="4"/>
  <c r="A108" i="4"/>
  <c r="D108" i="4"/>
  <c r="B108" i="4"/>
  <c r="C108" i="4"/>
  <c r="H81" i="4"/>
  <c r="F81" i="4"/>
  <c r="G81" i="4"/>
  <c r="D42" i="3"/>
  <c r="H42" i="3"/>
  <c r="B42" i="3"/>
  <c r="E42" i="3"/>
  <c r="I42" i="3"/>
  <c r="A42" i="3"/>
  <c r="C42" i="3"/>
  <c r="K42" i="3"/>
  <c r="G42" i="3"/>
  <c r="L42" i="3"/>
  <c r="F42" i="3"/>
  <c r="J42" i="3"/>
  <c r="E115" i="4"/>
  <c r="B81" i="4"/>
  <c r="D81" i="4"/>
  <c r="F115" i="4"/>
  <c r="H115" i="4"/>
  <c r="A81" i="4"/>
  <c r="C81" i="4"/>
  <c r="G115" i="4"/>
  <c r="B43" i="3"/>
  <c r="E43" i="3"/>
  <c r="H43" i="3"/>
  <c r="C43" i="3"/>
  <c r="L43" i="3"/>
  <c r="K43" i="3"/>
  <c r="G43" i="3"/>
  <c r="D43" i="3"/>
  <c r="I43" i="3"/>
  <c r="J43" i="3"/>
  <c r="F43" i="3"/>
  <c r="A43" i="3"/>
  <c r="E82" i="4"/>
  <c r="A115" i="4"/>
  <c r="D115" i="4"/>
  <c r="C115" i="4"/>
  <c r="B115" i="4"/>
  <c r="H82" i="4"/>
  <c r="F82" i="4"/>
  <c r="G82" i="4"/>
  <c r="L44" i="3"/>
  <c r="F44" i="3"/>
  <c r="K44" i="3"/>
  <c r="B44" i="3"/>
  <c r="C44" i="3"/>
  <c r="J44" i="3"/>
  <c r="E44" i="3"/>
  <c r="D44" i="3"/>
  <c r="G44" i="3"/>
  <c r="A44" i="3"/>
  <c r="I44" i="3"/>
  <c r="H44" i="3"/>
  <c r="E119" i="4"/>
  <c r="C82" i="4"/>
  <c r="D82" i="4"/>
  <c r="F119" i="4"/>
  <c r="H119" i="4"/>
  <c r="B82" i="4"/>
  <c r="A82" i="4"/>
  <c r="G119" i="4"/>
  <c r="J45" i="3"/>
  <c r="H45" i="3"/>
  <c r="F45" i="3"/>
  <c r="A45" i="3"/>
  <c r="E45" i="3"/>
  <c r="G45" i="3"/>
  <c r="D45" i="3"/>
  <c r="I45" i="3"/>
  <c r="C45" i="3"/>
  <c r="K45" i="3"/>
  <c r="L45" i="3"/>
  <c r="B45" i="3"/>
  <c r="E83" i="4"/>
  <c r="B119" i="4"/>
  <c r="C119" i="4"/>
  <c r="G83" i="4"/>
  <c r="F83" i="4"/>
  <c r="H83" i="4"/>
  <c r="A119" i="4"/>
  <c r="D119" i="4"/>
  <c r="C46" i="3"/>
  <c r="I46" i="3"/>
  <c r="K46" i="3"/>
  <c r="L46" i="3"/>
  <c r="H46" i="3"/>
  <c r="J46" i="3"/>
  <c r="D46" i="3"/>
  <c r="E46" i="3"/>
  <c r="A46" i="3"/>
  <c r="B46" i="3"/>
  <c r="F46" i="3"/>
  <c r="G46" i="3"/>
  <c r="E103" i="4"/>
  <c r="C83" i="4"/>
  <c r="D83" i="4"/>
  <c r="B83" i="4"/>
  <c r="A83" i="4"/>
  <c r="H103" i="4"/>
  <c r="F103" i="4"/>
  <c r="G103" i="4"/>
  <c r="L47" i="3"/>
  <c r="K47" i="3"/>
  <c r="E47" i="3"/>
  <c r="J47" i="3"/>
  <c r="I47" i="3"/>
  <c r="A47" i="3"/>
  <c r="B47" i="3"/>
  <c r="D47" i="3"/>
  <c r="F47" i="3"/>
  <c r="C47" i="3"/>
  <c r="G47" i="3"/>
  <c r="H47" i="3"/>
  <c r="H84" i="4"/>
  <c r="A103" i="4"/>
  <c r="C103" i="4"/>
  <c r="D103" i="4"/>
  <c r="F84" i="4"/>
  <c r="E84" i="4"/>
  <c r="B103" i="4"/>
  <c r="G84" i="4"/>
  <c r="A48" i="3"/>
  <c r="L48" i="3"/>
  <c r="J48" i="3"/>
  <c r="I48" i="3"/>
  <c r="D48" i="3"/>
  <c r="H48" i="3"/>
  <c r="F48" i="3"/>
  <c r="C48" i="3"/>
  <c r="B48" i="3"/>
  <c r="E48" i="3"/>
  <c r="G48" i="3"/>
  <c r="K48" i="3"/>
  <c r="E117" i="4"/>
  <c r="C84" i="4"/>
  <c r="D84" i="4"/>
  <c r="A84" i="4"/>
  <c r="F117" i="4"/>
  <c r="H117" i="4"/>
  <c r="B84" i="4"/>
  <c r="G117" i="4"/>
  <c r="E49" i="3"/>
  <c r="A49" i="3"/>
  <c r="L49" i="3"/>
  <c r="C49" i="3"/>
  <c r="I49" i="3"/>
  <c r="D49" i="3"/>
  <c r="F49" i="3"/>
  <c r="K49" i="3"/>
  <c r="G49" i="3"/>
  <c r="B49" i="3"/>
  <c r="J49" i="3"/>
  <c r="H49" i="3"/>
  <c r="E113" i="4"/>
  <c r="B117" i="4"/>
  <c r="A117" i="4"/>
  <c r="C117" i="4"/>
  <c r="D117" i="4"/>
  <c r="H113" i="4"/>
  <c r="F113" i="4"/>
  <c r="G113" i="4"/>
  <c r="B50" i="3"/>
  <c r="K50" i="3"/>
  <c r="H50" i="3"/>
  <c r="A50" i="3"/>
  <c r="L50" i="3"/>
  <c r="D50" i="3"/>
  <c r="J50" i="3"/>
  <c r="E50" i="3"/>
  <c r="C50" i="3"/>
  <c r="F50" i="3"/>
  <c r="I50" i="3"/>
  <c r="G50" i="3"/>
  <c r="E120" i="4"/>
  <c r="D113" i="4"/>
  <c r="A113" i="4"/>
  <c r="B113" i="4"/>
  <c r="H120" i="4"/>
  <c r="C113" i="4"/>
  <c r="F120" i="4"/>
  <c r="G120" i="4"/>
  <c r="A51" i="3"/>
  <c r="B51" i="3"/>
  <c r="H51" i="3"/>
  <c r="G51" i="3"/>
  <c r="L51" i="3"/>
  <c r="C51" i="3"/>
  <c r="K51" i="3"/>
  <c r="D51" i="3"/>
  <c r="J51" i="3"/>
  <c r="E51" i="3"/>
  <c r="I51" i="3"/>
  <c r="F51" i="3"/>
  <c r="E114" i="4"/>
  <c r="A120" i="4"/>
  <c r="C120" i="4"/>
  <c r="D120" i="4"/>
  <c r="B120" i="4"/>
  <c r="H114" i="4"/>
  <c r="F114" i="4"/>
  <c r="G114" i="4"/>
  <c r="G52" i="3"/>
  <c r="D52" i="3"/>
  <c r="J52" i="3"/>
  <c r="B52" i="3"/>
  <c r="K52" i="3"/>
  <c r="F52" i="3"/>
  <c r="A52" i="3"/>
  <c r="E52" i="3"/>
  <c r="C52" i="3"/>
  <c r="L52" i="3"/>
  <c r="H52" i="3"/>
  <c r="I52" i="3"/>
  <c r="E121" i="4"/>
  <c r="D114" i="4"/>
  <c r="A114" i="4"/>
  <c r="F121" i="4"/>
  <c r="H121" i="4"/>
  <c r="B114" i="4"/>
  <c r="C114" i="4"/>
  <c r="G121" i="4"/>
  <c r="C53" i="3"/>
  <c r="B53" i="3"/>
  <c r="L53" i="3"/>
  <c r="D53" i="3"/>
  <c r="K53" i="3"/>
  <c r="J53" i="3"/>
  <c r="E53" i="3"/>
  <c r="G53" i="3"/>
  <c r="I53" i="3"/>
  <c r="H53" i="3"/>
  <c r="A53" i="3"/>
  <c r="F53" i="3"/>
  <c r="H85" i="4"/>
  <c r="D121" i="4"/>
  <c r="A121" i="4"/>
  <c r="G85" i="4"/>
  <c r="F85" i="4"/>
  <c r="E85" i="4"/>
  <c r="B121" i="4"/>
  <c r="C121" i="4"/>
  <c r="C54" i="3"/>
  <c r="I54" i="3"/>
  <c r="F54" i="3"/>
  <c r="D54" i="3"/>
  <c r="A54" i="3"/>
  <c r="G54" i="3"/>
  <c r="K54" i="3"/>
  <c r="L54" i="3"/>
  <c r="B54" i="3"/>
  <c r="H54" i="3"/>
  <c r="J54" i="3"/>
  <c r="E54" i="3"/>
  <c r="E104" i="4"/>
  <c r="D85" i="4"/>
  <c r="A85" i="4"/>
  <c r="C85" i="4"/>
  <c r="F104" i="4"/>
  <c r="H104" i="4"/>
  <c r="B85" i="4"/>
  <c r="G104" i="4"/>
  <c r="J55" i="3"/>
  <c r="A55" i="3"/>
  <c r="I55" i="3"/>
  <c r="F55" i="3"/>
  <c r="B55" i="3"/>
  <c r="C55" i="3"/>
  <c r="E55" i="3"/>
  <c r="L55" i="3"/>
  <c r="G55" i="3"/>
  <c r="H55" i="3"/>
  <c r="D55" i="3"/>
  <c r="K55" i="3"/>
  <c r="E86" i="4"/>
  <c r="D104" i="4"/>
  <c r="A104" i="4"/>
  <c r="G86" i="4"/>
  <c r="C104" i="4"/>
  <c r="H86" i="4"/>
  <c r="F86" i="4"/>
  <c r="B104" i="4"/>
  <c r="K56" i="3"/>
  <c r="L56" i="3"/>
  <c r="B56" i="3"/>
  <c r="E56" i="3"/>
  <c r="D56" i="3"/>
  <c r="A56" i="3"/>
  <c r="J56" i="3"/>
  <c r="F56" i="3"/>
  <c r="C56" i="3"/>
  <c r="H56" i="3"/>
  <c r="G56" i="3"/>
  <c r="I56" i="3"/>
  <c r="E102" i="4"/>
  <c r="B86" i="4"/>
  <c r="A86" i="4"/>
  <c r="D86" i="4"/>
  <c r="F102" i="4"/>
  <c r="H102" i="4"/>
  <c r="C86" i="4"/>
  <c r="G102" i="4"/>
  <c r="L57" i="3"/>
  <c r="E57" i="3"/>
  <c r="D57" i="3"/>
  <c r="G57" i="3"/>
  <c r="I57" i="3"/>
  <c r="C57" i="3"/>
  <c r="B57" i="3"/>
  <c r="J57" i="3"/>
  <c r="F57" i="3"/>
  <c r="H57" i="3"/>
  <c r="A57" i="3"/>
  <c r="K57" i="3"/>
  <c r="E38" i="4"/>
  <c r="B102" i="4"/>
  <c r="D102" i="4"/>
  <c r="A102" i="4"/>
  <c r="C102" i="4"/>
  <c r="H38" i="4"/>
  <c r="F38" i="4"/>
  <c r="G38" i="4"/>
  <c r="C58" i="3"/>
  <c r="D58" i="3"/>
  <c r="E58" i="3"/>
  <c r="A58" i="3"/>
  <c r="J58" i="3"/>
  <c r="F58" i="3"/>
  <c r="G58" i="3"/>
  <c r="H58" i="3"/>
  <c r="K58" i="3"/>
  <c r="L58" i="3"/>
  <c r="B58" i="3"/>
  <c r="I58" i="3"/>
  <c r="E64" i="4"/>
  <c r="A38" i="4"/>
  <c r="B38" i="4"/>
  <c r="D38" i="4"/>
  <c r="C38" i="4"/>
  <c r="H64" i="4"/>
  <c r="F64" i="4"/>
  <c r="G64" i="4"/>
  <c r="L59" i="3"/>
  <c r="C59" i="3"/>
  <c r="I59" i="3"/>
  <c r="D59" i="3"/>
  <c r="H59" i="3"/>
  <c r="F59" i="3"/>
  <c r="B59" i="3"/>
  <c r="E59" i="3"/>
  <c r="J59" i="3"/>
  <c r="K59" i="3"/>
  <c r="A59" i="3"/>
  <c r="G59" i="3"/>
  <c r="H39" i="4"/>
  <c r="A64" i="4"/>
  <c r="C64" i="4"/>
  <c r="F39" i="4"/>
  <c r="E39" i="4"/>
  <c r="D64" i="4"/>
  <c r="B64" i="4"/>
  <c r="G39" i="4"/>
  <c r="C60" i="3"/>
  <c r="L60" i="3"/>
  <c r="E60" i="3"/>
  <c r="K60" i="3"/>
  <c r="I60" i="3"/>
  <c r="D60" i="3"/>
  <c r="A60" i="3"/>
  <c r="F60" i="3"/>
  <c r="J60" i="3"/>
  <c r="G60" i="3"/>
  <c r="B60" i="3"/>
  <c r="H60" i="3"/>
  <c r="E68" i="4"/>
  <c r="C39" i="4"/>
  <c r="A39" i="4"/>
  <c r="D39" i="4"/>
  <c r="F68" i="4"/>
  <c r="H68" i="4"/>
  <c r="B39" i="4"/>
  <c r="G68" i="4"/>
  <c r="G61" i="3"/>
  <c r="K61" i="3"/>
  <c r="D61" i="3"/>
  <c r="F61" i="3"/>
  <c r="C61" i="3"/>
  <c r="A61" i="3"/>
  <c r="H61" i="3"/>
  <c r="L61" i="3"/>
  <c r="E61" i="3"/>
  <c r="J61" i="3"/>
  <c r="B61" i="3"/>
  <c r="I61" i="3"/>
  <c r="E40" i="4"/>
  <c r="A68" i="4"/>
  <c r="C68" i="4"/>
  <c r="F40" i="4"/>
  <c r="H40" i="4"/>
  <c r="B68" i="4"/>
  <c r="D68" i="4"/>
  <c r="G40" i="4"/>
  <c r="A62" i="3"/>
  <c r="G62" i="3"/>
  <c r="C62" i="3"/>
  <c r="H62" i="3"/>
  <c r="L62" i="3"/>
  <c r="F62" i="3"/>
  <c r="E62" i="3"/>
  <c r="J62" i="3"/>
  <c r="I62" i="3"/>
  <c r="K62" i="3"/>
  <c r="B62" i="3"/>
  <c r="D62" i="3"/>
  <c r="E54" i="4"/>
  <c r="B40" i="4"/>
  <c r="C40" i="4"/>
  <c r="A40" i="4"/>
  <c r="F54" i="4"/>
  <c r="H54" i="4"/>
  <c r="D40" i="4"/>
  <c r="G54" i="4"/>
  <c r="C63" i="3"/>
  <c r="G63" i="3"/>
  <c r="J63" i="3"/>
  <c r="K63" i="3"/>
  <c r="B63" i="3"/>
  <c r="L63" i="3"/>
  <c r="D63" i="3"/>
  <c r="H63" i="3"/>
  <c r="I63" i="3"/>
  <c r="F63" i="3"/>
  <c r="E63" i="3"/>
  <c r="A63" i="3"/>
  <c r="E41" i="4"/>
  <c r="D54" i="4"/>
  <c r="C54" i="4"/>
  <c r="F41" i="4"/>
  <c r="H41" i="4"/>
  <c r="A54" i="4"/>
  <c r="B54" i="4"/>
  <c r="G41" i="4"/>
  <c r="A64" i="3"/>
  <c r="E64" i="3"/>
  <c r="L64" i="3"/>
  <c r="G64" i="3"/>
  <c r="C64" i="3"/>
  <c r="F64" i="3"/>
  <c r="J64" i="3"/>
  <c r="B64" i="3"/>
  <c r="I64" i="3"/>
  <c r="D64" i="3"/>
  <c r="H64" i="3"/>
  <c r="K64" i="3"/>
  <c r="E70" i="4"/>
  <c r="A41" i="4"/>
  <c r="D41" i="4"/>
  <c r="C41" i="4"/>
  <c r="B41" i="4"/>
  <c r="H70" i="4"/>
  <c r="F70" i="4"/>
  <c r="G70" i="4"/>
  <c r="K65" i="3"/>
  <c r="L65" i="3"/>
  <c r="A65" i="3"/>
  <c r="E65" i="3"/>
  <c r="I65" i="3"/>
  <c r="F65" i="3"/>
  <c r="B65" i="3"/>
  <c r="J65" i="3"/>
  <c r="D65" i="3"/>
  <c r="G65" i="3"/>
  <c r="C65" i="3"/>
  <c r="H65" i="3"/>
  <c r="H42" i="4"/>
  <c r="A70" i="4"/>
  <c r="C70" i="4"/>
  <c r="F42" i="4"/>
  <c r="E42" i="4"/>
  <c r="D70" i="4"/>
  <c r="B70" i="4"/>
  <c r="G42" i="4"/>
  <c r="A66" i="3"/>
  <c r="H66" i="3"/>
  <c r="F66" i="3"/>
  <c r="L66" i="3"/>
  <c r="I66" i="3"/>
  <c r="E66" i="3"/>
  <c r="G66" i="3"/>
  <c r="K66" i="3"/>
  <c r="B66" i="3"/>
  <c r="C66" i="3"/>
  <c r="D66" i="3"/>
  <c r="J66" i="3"/>
  <c r="E66" i="4"/>
  <c r="C42" i="4"/>
  <c r="B42" i="4"/>
  <c r="A42" i="4"/>
  <c r="F66" i="4"/>
  <c r="H66" i="4"/>
  <c r="D42" i="4"/>
  <c r="G66" i="4"/>
  <c r="C67" i="3"/>
  <c r="G67" i="3"/>
  <c r="D67" i="3"/>
  <c r="H67" i="3"/>
  <c r="B67" i="3"/>
  <c r="E67" i="3"/>
  <c r="A67" i="3"/>
  <c r="J67" i="3"/>
  <c r="F67" i="3"/>
  <c r="L67" i="3"/>
  <c r="I67" i="3"/>
  <c r="K67" i="3"/>
  <c r="E43" i="4"/>
  <c r="A66" i="4"/>
  <c r="D66" i="4"/>
  <c r="F43" i="4"/>
  <c r="H43" i="4"/>
  <c r="C66" i="4"/>
  <c r="B66" i="4"/>
  <c r="G43" i="4"/>
  <c r="I68" i="3"/>
  <c r="C68" i="3"/>
  <c r="L68" i="3"/>
  <c r="E68" i="3"/>
  <c r="J68" i="3"/>
  <c r="K68" i="3"/>
  <c r="H68" i="3"/>
  <c r="D68" i="3"/>
  <c r="A68" i="3"/>
  <c r="B68" i="3"/>
  <c r="G68" i="3"/>
  <c r="F68" i="3"/>
  <c r="E94" i="4"/>
  <c r="B43" i="4"/>
  <c r="C43" i="4"/>
  <c r="D43" i="4"/>
  <c r="F94" i="4"/>
  <c r="H94" i="4"/>
  <c r="A43" i="4"/>
  <c r="G94" i="4"/>
  <c r="A69" i="3"/>
  <c r="I69" i="3"/>
  <c r="B69" i="3"/>
  <c r="J69" i="3"/>
  <c r="K69" i="3"/>
  <c r="C69" i="3"/>
  <c r="G69" i="3"/>
  <c r="L69" i="3"/>
  <c r="H69" i="3"/>
  <c r="F69" i="3"/>
  <c r="D69" i="3"/>
  <c r="E69" i="3"/>
  <c r="E44" i="4"/>
  <c r="A94" i="4"/>
  <c r="D94" i="4"/>
  <c r="B94" i="4"/>
  <c r="F44" i="4"/>
  <c r="C94" i="4"/>
  <c r="H44" i="4"/>
  <c r="G44" i="4"/>
  <c r="A70" i="3"/>
  <c r="J70" i="3"/>
  <c r="F70" i="3"/>
  <c r="C70" i="3"/>
  <c r="I70" i="3"/>
  <c r="L70" i="3"/>
  <c r="K70" i="3"/>
  <c r="B70" i="3"/>
  <c r="H70" i="3"/>
  <c r="G70" i="3"/>
  <c r="D70" i="3"/>
  <c r="E70" i="3"/>
  <c r="E65" i="4"/>
  <c r="B44" i="4"/>
  <c r="C44" i="4"/>
  <c r="G65" i="4"/>
  <c r="D44" i="4"/>
  <c r="F65" i="4"/>
  <c r="A44" i="4"/>
  <c r="H65" i="4"/>
  <c r="G71" i="3"/>
  <c r="L71" i="3"/>
  <c r="C71" i="3"/>
  <c r="H71" i="3"/>
  <c r="J71" i="3"/>
  <c r="E71" i="3"/>
  <c r="A71" i="3"/>
  <c r="F71" i="3"/>
  <c r="B71" i="3"/>
  <c r="I71" i="3"/>
  <c r="K71" i="3"/>
  <c r="D71" i="3"/>
  <c r="H45" i="4"/>
  <c r="A65" i="4"/>
  <c r="D65" i="4"/>
  <c r="B65" i="4"/>
  <c r="F45" i="4"/>
  <c r="G45" i="4"/>
  <c r="E45" i="4"/>
  <c r="C65" i="4"/>
  <c r="E72" i="3"/>
  <c r="L72" i="3"/>
  <c r="A72" i="3"/>
  <c r="B72" i="3"/>
  <c r="G72" i="3"/>
  <c r="C72" i="3"/>
  <c r="K72" i="3"/>
  <c r="J72" i="3"/>
  <c r="H72" i="3"/>
  <c r="F72" i="3"/>
  <c r="I72" i="3"/>
  <c r="D72" i="3"/>
  <c r="G87" i="4"/>
  <c r="A45" i="4"/>
  <c r="B45" i="4"/>
  <c r="C45" i="4"/>
  <c r="D45" i="4"/>
  <c r="H87" i="4"/>
  <c r="F87" i="4"/>
  <c r="E87" i="4"/>
  <c r="G73" i="3"/>
  <c r="L73" i="3"/>
  <c r="D73" i="3"/>
  <c r="F73" i="3"/>
  <c r="A73" i="3"/>
  <c r="I73" i="3"/>
  <c r="K73" i="3"/>
  <c r="C73" i="3"/>
  <c r="H73" i="3"/>
  <c r="B73" i="3"/>
  <c r="J73" i="3"/>
  <c r="E73" i="3"/>
  <c r="E46" i="4"/>
  <c r="D87" i="4"/>
  <c r="A87" i="4"/>
  <c r="C87" i="4"/>
  <c r="B87" i="4"/>
  <c r="H46" i="4"/>
  <c r="F46" i="4"/>
  <c r="G46" i="4"/>
  <c r="A74" i="3"/>
  <c r="J74" i="3"/>
  <c r="D74" i="3"/>
  <c r="G74" i="3"/>
  <c r="B74" i="3"/>
  <c r="L74" i="3"/>
  <c r="K74" i="3"/>
  <c r="C74" i="3"/>
  <c r="H74" i="3"/>
  <c r="F74" i="3"/>
  <c r="I74" i="3"/>
  <c r="E74" i="3"/>
  <c r="G55" i="4"/>
  <c r="A46" i="4"/>
  <c r="D46" i="4"/>
  <c r="C46" i="4"/>
  <c r="B46" i="4"/>
  <c r="E55" i="4"/>
  <c r="F55" i="4"/>
  <c r="H55" i="4"/>
  <c r="C75" i="3"/>
  <c r="G75" i="3"/>
  <c r="L75" i="3"/>
  <c r="H75" i="3"/>
  <c r="I75" i="3"/>
  <c r="J75" i="3"/>
  <c r="K75" i="3"/>
  <c r="D75" i="3"/>
  <c r="E75" i="3"/>
  <c r="F75" i="3"/>
  <c r="A75" i="3"/>
  <c r="B75" i="3"/>
  <c r="H47" i="4"/>
  <c r="C55" i="4"/>
  <c r="B55" i="4"/>
  <c r="D55" i="4"/>
  <c r="A55" i="4"/>
  <c r="G47" i="4"/>
  <c r="F47" i="4"/>
  <c r="E47" i="4"/>
  <c r="A76" i="3"/>
  <c r="J76" i="3"/>
  <c r="E76" i="3"/>
  <c r="F76" i="3"/>
  <c r="I76" i="3"/>
  <c r="B76" i="3"/>
  <c r="C76" i="3"/>
  <c r="H76" i="3"/>
  <c r="K76" i="3"/>
  <c r="G76" i="3"/>
  <c r="D76" i="3"/>
  <c r="L76" i="3"/>
  <c r="G67" i="4"/>
  <c r="A47" i="4"/>
  <c r="D47" i="4"/>
  <c r="F67" i="4"/>
  <c r="H67" i="4"/>
  <c r="B47" i="4"/>
  <c r="C47" i="4"/>
  <c r="E67" i="4"/>
  <c r="C77" i="3"/>
  <c r="G77" i="3"/>
  <c r="L77" i="3"/>
  <c r="D77" i="3"/>
  <c r="H77" i="3"/>
  <c r="F77" i="3"/>
  <c r="E77" i="3"/>
  <c r="K77" i="3"/>
  <c r="I77" i="3"/>
  <c r="J77" i="3"/>
  <c r="B77" i="3"/>
  <c r="A77" i="3"/>
  <c r="E48" i="4"/>
  <c r="B67" i="4"/>
  <c r="D67" i="4"/>
  <c r="C67" i="4"/>
  <c r="F48" i="4"/>
  <c r="H48" i="4"/>
  <c r="A67" i="4"/>
  <c r="G48" i="4"/>
  <c r="E78" i="3"/>
  <c r="I78" i="3"/>
  <c r="K78" i="3"/>
  <c r="A78" i="3"/>
  <c r="H78" i="3"/>
  <c r="L78" i="3"/>
  <c r="J78" i="3"/>
  <c r="C78" i="3"/>
  <c r="D78" i="3"/>
  <c r="G78" i="3"/>
  <c r="F78" i="3"/>
  <c r="B78" i="3"/>
  <c r="G53" i="4"/>
  <c r="A48" i="4"/>
  <c r="C48" i="4"/>
  <c r="H53" i="4"/>
  <c r="D48" i="4"/>
  <c r="E53" i="4"/>
  <c r="F53" i="4"/>
  <c r="B48" i="4"/>
  <c r="C79" i="3"/>
  <c r="H79" i="3"/>
  <c r="G79" i="3"/>
  <c r="E79" i="3"/>
  <c r="D79" i="3"/>
  <c r="A79" i="3"/>
  <c r="I79" i="3"/>
  <c r="L79" i="3"/>
  <c r="B79" i="3"/>
  <c r="F79" i="3"/>
  <c r="K79" i="3"/>
  <c r="J79" i="3"/>
  <c r="E49" i="4"/>
  <c r="C53" i="4"/>
  <c r="A53" i="4"/>
  <c r="G49" i="4"/>
  <c r="F49" i="4"/>
  <c r="H49" i="4"/>
  <c r="B53" i="4"/>
  <c r="D53" i="4"/>
  <c r="A80" i="3"/>
  <c r="E80" i="3"/>
  <c r="K80" i="3"/>
  <c r="D81" i="3"/>
  <c r="H81" i="3"/>
  <c r="J80" i="3"/>
  <c r="G80" i="3"/>
  <c r="D80" i="3"/>
  <c r="A81" i="3"/>
  <c r="I81" i="3"/>
  <c r="F81" i="3"/>
  <c r="G81" i="3"/>
  <c r="K81" i="3"/>
  <c r="E81" i="3"/>
  <c r="C81" i="3"/>
  <c r="C80" i="3"/>
  <c r="I80" i="3"/>
  <c r="F80" i="3"/>
  <c r="B81" i="3"/>
  <c r="B80" i="3"/>
  <c r="L81" i="3"/>
  <c r="H80" i="3"/>
  <c r="L80" i="3"/>
  <c r="J81" i="3"/>
  <c r="G52" i="4"/>
  <c r="B49" i="4"/>
  <c r="E60" i="4"/>
  <c r="A52" i="4"/>
  <c r="G111" i="4"/>
  <c r="A60" i="4"/>
  <c r="E61" i="4"/>
  <c r="C111" i="4"/>
  <c r="G116" i="4"/>
  <c r="B61" i="4"/>
  <c r="E56" i="4"/>
  <c r="D116" i="4"/>
  <c r="G106" i="4"/>
  <c r="B56" i="4"/>
  <c r="E57" i="4"/>
  <c r="D106" i="4"/>
  <c r="E109" i="4"/>
  <c r="A57" i="4"/>
  <c r="G62" i="4"/>
  <c r="D109" i="4"/>
  <c r="E110" i="4"/>
  <c r="A62" i="4"/>
  <c r="E63" i="4"/>
  <c r="D110" i="4"/>
  <c r="G118" i="4"/>
  <c r="C63" i="4"/>
  <c r="E58" i="4"/>
  <c r="D118" i="4"/>
  <c r="E98" i="4"/>
  <c r="D58" i="4"/>
  <c r="G59" i="4"/>
  <c r="D98" i="4"/>
  <c r="E97" i="4"/>
  <c r="A59" i="4"/>
  <c r="D97" i="4"/>
  <c r="G97" i="4"/>
  <c r="A97" i="4"/>
  <c r="B97" i="4"/>
  <c r="B118" i="4"/>
  <c r="B98" i="4"/>
  <c r="C97" i="4"/>
  <c r="H52" i="4"/>
  <c r="D49" i="4"/>
  <c r="H60" i="4"/>
  <c r="C52" i="4"/>
  <c r="E111" i="4"/>
  <c r="C60" i="4"/>
  <c r="H61" i="4"/>
  <c r="A111" i="4"/>
  <c r="H116" i="4"/>
  <c r="C61" i="4"/>
  <c r="H56" i="4"/>
  <c r="C116" i="4"/>
  <c r="E106" i="4"/>
  <c r="A56" i="4"/>
  <c r="G57" i="4"/>
  <c r="C106" i="4"/>
  <c r="H109" i="4"/>
  <c r="C57" i="4"/>
  <c r="E62" i="4"/>
  <c r="C109" i="4"/>
  <c r="G110" i="4"/>
  <c r="B62" i="4"/>
  <c r="H63" i="4"/>
  <c r="C110" i="4"/>
  <c r="E118" i="4"/>
  <c r="B63" i="4"/>
  <c r="G58" i="4"/>
  <c r="A118" i="4"/>
  <c r="H98" i="4"/>
  <c r="A58" i="4"/>
  <c r="E59" i="4"/>
  <c r="A98" i="4"/>
  <c r="B59" i="4"/>
  <c r="H97" i="4"/>
  <c r="C58" i="4"/>
  <c r="F97" i="4"/>
  <c r="E52" i="4"/>
  <c r="C49" i="4"/>
  <c r="G60" i="4"/>
  <c r="D52" i="4"/>
  <c r="H111" i="4"/>
  <c r="B60" i="4"/>
  <c r="G61" i="4"/>
  <c r="D111" i="4"/>
  <c r="E116" i="4"/>
  <c r="A61" i="4"/>
  <c r="G56" i="4"/>
  <c r="A116" i="4"/>
  <c r="H106" i="4"/>
  <c r="D56" i="4"/>
  <c r="H57" i="4"/>
  <c r="A106" i="4"/>
  <c r="G109" i="4"/>
  <c r="B57" i="4"/>
  <c r="H62" i="4"/>
  <c r="A109" i="4"/>
  <c r="H110" i="4"/>
  <c r="D62" i="4"/>
  <c r="G63" i="4"/>
  <c r="A110" i="4"/>
  <c r="H118" i="4"/>
  <c r="A63" i="4"/>
  <c r="H58" i="4"/>
  <c r="C118" i="4"/>
  <c r="G98" i="4"/>
  <c r="B58" i="4"/>
  <c r="H59" i="4"/>
  <c r="C98" i="4"/>
  <c r="C59" i="4"/>
  <c r="F98" i="4"/>
  <c r="D59" i="4"/>
  <c r="F52" i="4"/>
  <c r="A49" i="4"/>
  <c r="F60" i="4"/>
  <c r="B52" i="4"/>
  <c r="F111" i="4"/>
  <c r="D60" i="4"/>
  <c r="F61" i="4"/>
  <c r="B111" i="4"/>
  <c r="F116" i="4"/>
  <c r="D61" i="4"/>
  <c r="F56" i="4"/>
  <c r="B116" i="4"/>
  <c r="F106" i="4"/>
  <c r="C56" i="4"/>
  <c r="F57" i="4"/>
  <c r="B106" i="4"/>
  <c r="F109" i="4"/>
  <c r="D57" i="4"/>
  <c r="F62" i="4"/>
  <c r="B109" i="4"/>
  <c r="F110" i="4"/>
  <c r="C62" i="4"/>
  <c r="F63" i="4"/>
  <c r="B110" i="4"/>
  <c r="F118" i="4"/>
  <c r="D63" i="4"/>
  <c r="F58" i="4"/>
  <c r="F59" i="4"/>
  <c r="B78" i="5"/>
  <c r="D78" i="5"/>
  <c r="A78" i="5"/>
  <c r="C78" i="5"/>
  <c r="D72" i="5"/>
  <c r="C72" i="5"/>
  <c r="A72" i="5"/>
  <c r="B72" i="5"/>
  <c r="C43" i="5"/>
  <c r="A43" i="5"/>
  <c r="B43" i="5"/>
  <c r="D43" i="5"/>
  <c r="A46" i="5"/>
  <c r="C46" i="5"/>
  <c r="D46" i="5"/>
  <c r="B46" i="5"/>
  <c r="C48" i="5"/>
  <c r="A48" i="5"/>
  <c r="B48" i="5"/>
  <c r="D48" i="5"/>
  <c r="B49" i="5"/>
  <c r="D49" i="5"/>
  <c r="A49" i="5"/>
  <c r="C49" i="5"/>
  <c r="A45" i="5"/>
  <c r="C45" i="5"/>
  <c r="B45" i="5"/>
  <c r="D45" i="5"/>
  <c r="B51" i="5"/>
  <c r="A51" i="5"/>
  <c r="D51" i="5"/>
  <c r="C51" i="5"/>
  <c r="C53" i="5"/>
  <c r="B53" i="5"/>
  <c r="A53" i="5"/>
  <c r="D53" i="5"/>
  <c r="C44" i="5"/>
  <c r="D44" i="5"/>
  <c r="A44" i="5"/>
  <c r="B44" i="5"/>
  <c r="A54" i="5"/>
  <c r="B54" i="5"/>
  <c r="D54" i="5"/>
  <c r="C54" i="5"/>
  <c r="C55" i="5"/>
  <c r="B55" i="5"/>
  <c r="D55" i="5"/>
  <c r="A55" i="5"/>
  <c r="D56" i="5"/>
  <c r="A56" i="5"/>
  <c r="B56" i="5"/>
  <c r="C56" i="5"/>
  <c r="A47" i="5"/>
  <c r="B47" i="5"/>
  <c r="C47" i="5"/>
  <c r="D47" i="5"/>
  <c r="D58" i="5"/>
  <c r="B58" i="5"/>
  <c r="A58" i="5"/>
  <c r="C58" i="5"/>
  <c r="D59" i="5"/>
  <c r="A59" i="5"/>
  <c r="C59" i="5"/>
  <c r="B59" i="5"/>
  <c r="C52" i="5"/>
  <c r="A52" i="5"/>
  <c r="B52" i="5"/>
  <c r="D52" i="5"/>
  <c r="C50" i="5"/>
  <c r="D50" i="5"/>
  <c r="A50" i="5"/>
  <c r="B50" i="5"/>
  <c r="C57" i="5"/>
  <c r="A57" i="5"/>
  <c r="D57" i="5"/>
  <c r="B57" i="5"/>
  <c r="D60" i="5"/>
  <c r="A60" i="5"/>
  <c r="B60" i="5"/>
  <c r="C60" i="5"/>
  <c r="C65" i="5"/>
  <c r="B65" i="5"/>
  <c r="A65" i="5"/>
  <c r="D65" i="5"/>
  <c r="A67" i="5"/>
  <c r="D67" i="5"/>
  <c r="C67" i="5"/>
  <c r="B67" i="5"/>
  <c r="A63" i="5"/>
  <c r="C63" i="5"/>
  <c r="B63" i="5"/>
  <c r="D63" i="5"/>
  <c r="D68" i="5"/>
  <c r="C68" i="5"/>
  <c r="B68" i="5"/>
  <c r="A68" i="5"/>
  <c r="D61" i="5"/>
  <c r="B61" i="5"/>
  <c r="A61" i="5"/>
  <c r="C61" i="5"/>
  <c r="D62" i="5"/>
  <c r="B62" i="5"/>
  <c r="A62" i="5"/>
  <c r="C62" i="5"/>
  <c r="D71" i="5"/>
  <c r="C71" i="5"/>
  <c r="B71" i="5"/>
  <c r="A71" i="5"/>
  <c r="D66" i="5"/>
  <c r="C66" i="5"/>
  <c r="B66" i="5"/>
  <c r="A66" i="5"/>
  <c r="A69" i="5"/>
  <c r="C69" i="5"/>
  <c r="B69" i="5"/>
  <c r="D69" i="5"/>
  <c r="D70" i="5"/>
  <c r="B70" i="5"/>
  <c r="A70" i="5"/>
  <c r="C70" i="5"/>
  <c r="A73" i="5"/>
  <c r="C73" i="5"/>
  <c r="B73" i="5"/>
  <c r="D73" i="5"/>
  <c r="C133" i="5"/>
  <c r="D133" i="5"/>
  <c r="B133" i="5"/>
  <c r="A133" i="5"/>
  <c r="C64" i="5"/>
  <c r="D64" i="5"/>
  <c r="B64" i="5"/>
  <c r="A64" i="5"/>
  <c r="C36" i="5"/>
  <c r="A36" i="5"/>
  <c r="D36" i="5"/>
  <c r="B36" i="5"/>
  <c r="D10" i="5"/>
  <c r="C10" i="5"/>
  <c r="B10" i="5"/>
  <c r="A10" i="5"/>
  <c r="D38" i="5"/>
  <c r="C38" i="5"/>
  <c r="A38" i="5"/>
  <c r="B38" i="5"/>
  <c r="C125" i="5"/>
  <c r="D125" i="5"/>
  <c r="A125" i="5"/>
  <c r="B125" i="5"/>
  <c r="A124" i="5"/>
  <c r="D124" i="5"/>
  <c r="C124" i="5"/>
  <c r="B124" i="5"/>
  <c r="B127" i="5"/>
  <c r="C127" i="5"/>
  <c r="D127" i="5"/>
  <c r="A127" i="5"/>
  <c r="B123" i="5"/>
  <c r="C123" i="5"/>
  <c r="A123" i="5"/>
  <c r="D123" i="5"/>
  <c r="A128" i="5"/>
  <c r="C128" i="5"/>
  <c r="B128" i="5"/>
  <c r="D128" i="5"/>
  <c r="D129" i="5"/>
  <c r="A129" i="5"/>
  <c r="B129" i="5"/>
  <c r="C129" i="5"/>
  <c r="B132" i="5"/>
  <c r="A132" i="5"/>
  <c r="C132" i="5"/>
  <c r="D132" i="5"/>
  <c r="B131" i="5"/>
  <c r="A131" i="5"/>
  <c r="C131" i="5"/>
  <c r="D131" i="5"/>
  <c r="A34" i="5"/>
  <c r="B34" i="5"/>
  <c r="C34" i="5"/>
  <c r="D34" i="5"/>
  <c r="A134" i="5"/>
  <c r="B134" i="5"/>
  <c r="C134" i="5"/>
  <c r="D134" i="5"/>
  <c r="D122" i="5"/>
  <c r="B122" i="5"/>
  <c r="C122" i="5"/>
  <c r="A122" i="5"/>
  <c r="C35" i="5"/>
  <c r="D35" i="5"/>
  <c r="A35" i="5"/>
  <c r="B35" i="5"/>
  <c r="D135" i="5"/>
  <c r="B135" i="5"/>
  <c r="C135" i="5"/>
  <c r="A135" i="5"/>
  <c r="A25" i="5"/>
  <c r="B25" i="5"/>
  <c r="C25" i="5"/>
  <c r="D25" i="5"/>
  <c r="D136" i="5"/>
  <c r="A136" i="5"/>
  <c r="C136" i="5"/>
  <c r="B136" i="5"/>
  <c r="D130" i="5"/>
  <c r="A130" i="5"/>
  <c r="B130" i="5"/>
  <c r="C130" i="5"/>
  <c r="B32" i="5"/>
  <c r="C32" i="5"/>
  <c r="A32" i="5"/>
  <c r="D32" i="5"/>
  <c r="D137" i="5"/>
  <c r="C137" i="5"/>
  <c r="B137" i="5"/>
  <c r="A137" i="5"/>
  <c r="C126" i="5"/>
  <c r="A126" i="5"/>
  <c r="D126" i="5"/>
  <c r="B126" i="5"/>
  <c r="D33" i="5"/>
  <c r="B33" i="5"/>
  <c r="C33" i="5"/>
  <c r="A33" i="5"/>
  <c r="D139" i="5"/>
  <c r="C139" i="5"/>
  <c r="A139" i="5"/>
  <c r="B139" i="5"/>
  <c r="A138" i="5"/>
  <c r="B138" i="5"/>
  <c r="D138" i="5"/>
  <c r="C138" i="5"/>
  <c r="C23" i="5"/>
  <c r="A23" i="5"/>
  <c r="B23" i="5"/>
  <c r="D23" i="5"/>
  <c r="A141" i="5"/>
  <c r="B141" i="5"/>
  <c r="C141" i="5"/>
  <c r="D141" i="5"/>
  <c r="D140" i="5"/>
  <c r="B140" i="5"/>
  <c r="A140" i="5"/>
  <c r="C140" i="5"/>
  <c r="B31" i="5"/>
  <c r="D31" i="5"/>
  <c r="C31" i="5"/>
  <c r="A31" i="5"/>
  <c r="G78" i="5"/>
  <c r="F78" i="5"/>
  <c r="E78" i="5"/>
  <c r="A76" i="5"/>
  <c r="D76" i="5"/>
  <c r="B76" i="5"/>
  <c r="C76" i="5"/>
  <c r="G75" i="5"/>
  <c r="E75" i="5"/>
  <c r="F75" i="5"/>
  <c r="B75" i="5"/>
  <c r="C75" i="5"/>
  <c r="D75" i="5"/>
  <c r="A75" i="5"/>
  <c r="A19" i="5"/>
  <c r="D19" i="5"/>
  <c r="B19" i="5"/>
  <c r="C19" i="5"/>
  <c r="C27" i="5"/>
  <c r="D27" i="5"/>
  <c r="A27" i="5"/>
  <c r="B27" i="5"/>
  <c r="C20" i="5"/>
  <c r="D20" i="5"/>
  <c r="A20" i="5"/>
  <c r="B20" i="5"/>
  <c r="B24" i="5"/>
  <c r="C24" i="5"/>
  <c r="D24" i="5"/>
  <c r="A24" i="5"/>
  <c r="A17" i="5"/>
  <c r="D17" i="5"/>
  <c r="B17" i="5"/>
  <c r="C17" i="5"/>
  <c r="D12" i="5"/>
  <c r="C12" i="5"/>
  <c r="A12" i="5"/>
  <c r="B12" i="5"/>
  <c r="B22" i="5"/>
  <c r="A22" i="5"/>
  <c r="D22" i="5"/>
  <c r="C22" i="5"/>
  <c r="D14" i="5"/>
  <c r="C14" i="5"/>
  <c r="A14" i="5"/>
  <c r="B14" i="5"/>
  <c r="A6" i="5"/>
  <c r="D6" i="5"/>
  <c r="B6" i="5"/>
  <c r="C6" i="5"/>
  <c r="D13" i="5"/>
  <c r="C13" i="5"/>
  <c r="B13" i="5"/>
  <c r="A13" i="5"/>
  <c r="B16" i="5"/>
  <c r="D16" i="5"/>
  <c r="A16" i="5"/>
  <c r="C16" i="5"/>
  <c r="D9" i="5"/>
  <c r="B9" i="5"/>
  <c r="A9" i="5"/>
  <c r="C9" i="5"/>
  <c r="D7" i="5"/>
  <c r="B7" i="5"/>
  <c r="C7" i="5"/>
  <c r="A7" i="5"/>
  <c r="C8" i="5"/>
  <c r="D8" i="5"/>
  <c r="A8" i="5"/>
  <c r="B8" i="5"/>
  <c r="B26" i="5"/>
  <c r="D26" i="5"/>
  <c r="C26" i="5"/>
  <c r="A26" i="5"/>
  <c r="A5" i="5"/>
  <c r="C5" i="5"/>
  <c r="B5" i="5"/>
  <c r="D5" i="5"/>
  <c r="A4" i="5"/>
  <c r="C4" i="5"/>
  <c r="B4" i="5"/>
  <c r="D4" i="5"/>
  <c r="C21" i="5"/>
  <c r="B21" i="5"/>
  <c r="A21" i="5"/>
  <c r="D21" i="5"/>
  <c r="D11" i="5"/>
  <c r="B11" i="5"/>
  <c r="C11" i="5"/>
  <c r="A11" i="5"/>
  <c r="C3" i="5"/>
  <c r="B3" i="5"/>
  <c r="D3" i="5"/>
  <c r="A3" i="5"/>
  <c r="C2" i="5"/>
  <c r="D2" i="5"/>
  <c r="A2" i="5"/>
  <c r="B2" i="5"/>
  <c r="B42" i="5"/>
  <c r="D42" i="5"/>
  <c r="A42" i="5"/>
  <c r="C42" i="5"/>
  <c r="A81" i="5"/>
  <c r="D81" i="5"/>
  <c r="B81" i="5"/>
  <c r="C81" i="5"/>
  <c r="A80" i="5"/>
  <c r="D80" i="5"/>
  <c r="B80" i="5"/>
  <c r="C80" i="5"/>
  <c r="C79" i="5"/>
  <c r="D79" i="5"/>
  <c r="B79" i="5"/>
  <c r="A79" i="5"/>
  <c r="D74" i="5"/>
  <c r="A74" i="5"/>
  <c r="B74" i="5"/>
  <c r="C74" i="5"/>
  <c r="B37" i="5"/>
  <c r="A37" i="5"/>
  <c r="D37" i="5"/>
  <c r="C37" i="5"/>
  <c r="E80" i="5"/>
  <c r="F80" i="5"/>
  <c r="G80" i="5"/>
  <c r="E64" i="5"/>
  <c r="F64" i="5"/>
  <c r="G64" i="5"/>
  <c r="D15" i="5"/>
  <c r="B15" i="5"/>
  <c r="C15" i="5"/>
  <c r="A15" i="5"/>
  <c r="C18" i="5"/>
  <c r="D18" i="5"/>
  <c r="A18" i="5"/>
  <c r="B18" i="5"/>
  <c r="G81" i="5"/>
  <c r="F81" i="5"/>
  <c r="E81" i="5"/>
  <c r="E74" i="5"/>
  <c r="F74" i="5"/>
  <c r="G74" i="5"/>
  <c r="B29" i="5"/>
  <c r="D29" i="5"/>
  <c r="A29" i="5"/>
  <c r="C29" i="5"/>
  <c r="B39" i="5"/>
  <c r="C39" i="5"/>
  <c r="D39" i="5"/>
  <c r="A39" i="5"/>
  <c r="F66" i="5"/>
  <c r="E66" i="5"/>
  <c r="G66" i="5"/>
  <c r="F71" i="5"/>
  <c r="G71" i="5"/>
  <c r="E71" i="5"/>
  <c r="C28" i="5"/>
  <c r="A28" i="5"/>
  <c r="D28" i="5"/>
  <c r="B28" i="5"/>
  <c r="B30" i="5"/>
  <c r="A30" i="5"/>
  <c r="C30" i="5"/>
  <c r="D30" i="5"/>
  <c r="G70" i="5"/>
  <c r="F70" i="5"/>
  <c r="E70" i="5"/>
  <c r="F73" i="5"/>
  <c r="E73" i="5"/>
  <c r="G73" i="5"/>
  <c r="B40" i="5"/>
  <c r="C40" i="5"/>
  <c r="D40" i="5"/>
  <c r="A40" i="5"/>
  <c r="D41" i="5"/>
  <c r="A41" i="5"/>
  <c r="C41" i="5"/>
  <c r="B41" i="5"/>
  <c r="E79" i="5"/>
  <c r="F79" i="5"/>
  <c r="G79" i="5"/>
  <c r="E43" i="5"/>
  <c r="G43" i="5"/>
  <c r="F43" i="5"/>
  <c r="B91" i="5"/>
  <c r="A91" i="5"/>
  <c r="D91" i="5"/>
  <c r="C91" i="5"/>
  <c r="B88" i="5"/>
  <c r="D88" i="5"/>
  <c r="C88" i="5"/>
  <c r="A88" i="5"/>
  <c r="F42" i="5"/>
  <c r="E42" i="5"/>
  <c r="G42" i="5"/>
  <c r="E44" i="5"/>
  <c r="G44" i="5"/>
  <c r="F44" i="5"/>
  <c r="D103" i="5"/>
  <c r="B103" i="5"/>
  <c r="C103" i="5"/>
  <c r="A103" i="5"/>
  <c r="D105" i="5"/>
  <c r="C105" i="5"/>
  <c r="B105" i="5"/>
  <c r="A105" i="5"/>
  <c r="E53" i="5"/>
  <c r="F53" i="5"/>
  <c r="G53" i="5"/>
  <c r="G46" i="5"/>
  <c r="F46" i="5"/>
  <c r="E46" i="5"/>
  <c r="D94" i="5"/>
  <c r="B94" i="5"/>
  <c r="A94" i="5"/>
  <c r="C94" i="5"/>
  <c r="C96" i="5"/>
  <c r="B96" i="5"/>
  <c r="D96" i="5"/>
  <c r="A96" i="5"/>
  <c r="F45" i="5"/>
  <c r="G45" i="5"/>
  <c r="E45" i="5"/>
  <c r="F51" i="5"/>
  <c r="G51" i="5"/>
  <c r="E51" i="5"/>
  <c r="C101" i="5"/>
  <c r="D101" i="5"/>
  <c r="B101" i="5"/>
  <c r="A101" i="5"/>
  <c r="C102" i="5"/>
  <c r="B102" i="5"/>
  <c r="D102" i="5"/>
  <c r="A102" i="5"/>
  <c r="E52" i="5"/>
  <c r="G52" i="5"/>
  <c r="F52" i="5"/>
  <c r="G59" i="5"/>
  <c r="E59" i="5"/>
  <c r="F59" i="5"/>
  <c r="A85" i="5"/>
  <c r="D85" i="5"/>
  <c r="C85" i="5"/>
  <c r="B85" i="5"/>
  <c r="C93" i="5"/>
  <c r="D93" i="5"/>
  <c r="B93" i="5"/>
  <c r="A93" i="5"/>
  <c r="G58" i="5"/>
  <c r="E58" i="5"/>
  <c r="F58" i="5"/>
  <c r="F57" i="5"/>
  <c r="E57" i="5"/>
  <c r="G57" i="5"/>
  <c r="B90" i="5"/>
  <c r="D90" i="5"/>
  <c r="A90" i="5"/>
  <c r="C90" i="5"/>
  <c r="D95" i="5"/>
  <c r="A95" i="5"/>
  <c r="B95" i="5"/>
  <c r="C95" i="5"/>
  <c r="G61" i="5"/>
  <c r="F61" i="5"/>
  <c r="E61" i="5"/>
  <c r="F68" i="5"/>
  <c r="G68" i="5"/>
  <c r="E68" i="5"/>
  <c r="D83" i="5"/>
  <c r="B83" i="5"/>
  <c r="C83" i="5"/>
  <c r="A83" i="5"/>
  <c r="B86" i="5"/>
  <c r="D86" i="5"/>
  <c r="C86" i="5"/>
  <c r="A86" i="5"/>
  <c r="E55" i="5"/>
  <c r="G55" i="5"/>
  <c r="F55" i="5"/>
  <c r="G48" i="5"/>
  <c r="F48" i="5"/>
  <c r="E48" i="5"/>
  <c r="A100" i="5"/>
  <c r="D100" i="5"/>
  <c r="C100" i="5"/>
  <c r="B100" i="5"/>
  <c r="C89" i="5"/>
  <c r="A89" i="5"/>
  <c r="B89" i="5"/>
  <c r="D89" i="5"/>
  <c r="E47" i="5"/>
  <c r="F47" i="5"/>
  <c r="G47" i="5"/>
  <c r="C82" i="5"/>
  <c r="D82" i="5"/>
  <c r="A82" i="5"/>
  <c r="B82" i="5"/>
  <c r="E56" i="5"/>
  <c r="F56" i="5"/>
  <c r="G56" i="5"/>
  <c r="F54" i="5"/>
  <c r="E54" i="5"/>
  <c r="G54" i="5"/>
  <c r="B87" i="5"/>
  <c r="A87" i="5"/>
  <c r="D87" i="5"/>
  <c r="C87" i="5"/>
  <c r="A97" i="5"/>
  <c r="C97" i="5"/>
  <c r="D97" i="5"/>
  <c r="B97" i="5"/>
  <c r="G49" i="5"/>
  <c r="E49" i="5"/>
  <c r="F49" i="5"/>
  <c r="G50" i="5"/>
  <c r="F50" i="5"/>
  <c r="E50" i="5"/>
  <c r="C104" i="5"/>
  <c r="D104" i="5"/>
  <c r="A104" i="5"/>
  <c r="B104" i="5"/>
  <c r="C84" i="5"/>
  <c r="A84" i="5"/>
  <c r="B84" i="5"/>
  <c r="D84" i="5"/>
  <c r="E60" i="5"/>
  <c r="F60" i="5"/>
  <c r="G60" i="5"/>
  <c r="E63" i="5"/>
  <c r="G63" i="5"/>
  <c r="F63" i="5"/>
  <c r="D92" i="5"/>
  <c r="A92" i="5"/>
  <c r="C92" i="5"/>
  <c r="B92" i="5"/>
  <c r="B99" i="5"/>
  <c r="D99" i="5"/>
  <c r="C99" i="5"/>
  <c r="A99" i="5"/>
  <c r="F67" i="5"/>
  <c r="E67" i="5"/>
  <c r="G67" i="5"/>
  <c r="E65" i="5"/>
  <c r="F65" i="5"/>
  <c r="G65" i="5"/>
  <c r="D98" i="5"/>
  <c r="C98" i="5"/>
  <c r="B98" i="5"/>
  <c r="A98" i="5"/>
  <c r="A110" i="5"/>
  <c r="C110" i="5"/>
  <c r="D110" i="5"/>
  <c r="B110" i="5"/>
  <c r="G62" i="5"/>
  <c r="E62" i="5"/>
  <c r="F62" i="5"/>
  <c r="F69" i="5"/>
  <c r="E69" i="5"/>
  <c r="G69" i="5"/>
  <c r="D113" i="5"/>
  <c r="C113" i="5"/>
  <c r="B113" i="5"/>
  <c r="A113" i="5"/>
  <c r="A112" i="5"/>
  <c r="D112" i="5"/>
  <c r="C112" i="5"/>
  <c r="B112" i="5"/>
  <c r="E72" i="5"/>
  <c r="F72" i="5"/>
  <c r="G72" i="5"/>
  <c r="E76" i="5"/>
  <c r="G76" i="5"/>
  <c r="F76" i="5"/>
  <c r="C116" i="5"/>
  <c r="A116" i="5"/>
  <c r="B116" i="5"/>
  <c r="D116" i="5"/>
  <c r="A117" i="5"/>
  <c r="B117" i="5"/>
  <c r="D117" i="5"/>
  <c r="C117" i="5"/>
  <c r="E8" i="5"/>
  <c r="G8" i="5"/>
  <c r="F8" i="5"/>
  <c r="G9" i="5"/>
  <c r="F9" i="5"/>
  <c r="E9" i="5"/>
  <c r="A118" i="5"/>
  <c r="D118" i="5"/>
  <c r="C118" i="5"/>
  <c r="B118" i="5"/>
  <c r="F14" i="5"/>
  <c r="E14" i="5"/>
  <c r="G14" i="5"/>
  <c r="C121" i="5"/>
  <c r="A121" i="5"/>
  <c r="D121" i="5"/>
  <c r="B121" i="5"/>
  <c r="D115" i="5"/>
  <c r="C115" i="5"/>
  <c r="A115" i="5"/>
  <c r="B115" i="5"/>
  <c r="F21" i="5"/>
  <c r="G21" i="5"/>
  <c r="E21" i="5"/>
  <c r="G3" i="5"/>
  <c r="E3" i="5"/>
  <c r="F3" i="5"/>
  <c r="C119" i="5"/>
  <c r="A119" i="5"/>
  <c r="B119" i="5"/>
  <c r="D119" i="5"/>
  <c r="A111" i="5"/>
  <c r="C111" i="5"/>
  <c r="B111" i="5"/>
  <c r="D111" i="5"/>
  <c r="G7" i="5"/>
  <c r="E7" i="5"/>
  <c r="F7" i="5"/>
  <c r="G13" i="5"/>
  <c r="E13" i="5"/>
  <c r="F13" i="5"/>
  <c r="D120" i="5"/>
  <c r="B120" i="5"/>
  <c r="C120" i="5"/>
  <c r="A120" i="5"/>
  <c r="A114" i="5"/>
  <c r="C114" i="5"/>
  <c r="B114" i="5"/>
  <c r="D114" i="5"/>
  <c r="E16" i="5"/>
  <c r="G16" i="5"/>
  <c r="F16" i="5"/>
  <c r="E2" i="5"/>
  <c r="F2" i="5"/>
  <c r="G2" i="5"/>
  <c r="C106" i="5"/>
  <c r="D106" i="5"/>
  <c r="B106" i="5"/>
  <c r="A106" i="5"/>
  <c r="D108" i="5"/>
  <c r="B108" i="5"/>
  <c r="C108" i="5"/>
  <c r="A108" i="5"/>
  <c r="F4" i="5"/>
  <c r="E4" i="5"/>
  <c r="G4" i="5"/>
  <c r="G12" i="5"/>
  <c r="F12" i="5"/>
  <c r="E12" i="5"/>
  <c r="B107" i="5"/>
  <c r="D107" i="5"/>
  <c r="A107" i="5"/>
  <c r="C107" i="5"/>
  <c r="C109" i="5"/>
  <c r="B109" i="5"/>
  <c r="A109" i="5"/>
  <c r="D109" i="5"/>
  <c r="G22" i="5"/>
  <c r="E22" i="5"/>
  <c r="F22" i="5"/>
  <c r="G5" i="5"/>
  <c r="E5" i="5"/>
  <c r="F5" i="5"/>
  <c r="F6" i="5"/>
  <c r="E6" i="5"/>
  <c r="G6" i="5"/>
  <c r="F19" i="5"/>
  <c r="G19" i="5"/>
  <c r="E19" i="5"/>
  <c r="E27" i="5"/>
  <c r="F27" i="5"/>
  <c r="G27" i="5"/>
  <c r="E11" i="5"/>
  <c r="G11" i="5"/>
  <c r="F11" i="5"/>
  <c r="F10" i="5"/>
  <c r="E10" i="5"/>
  <c r="G10" i="5"/>
  <c r="G36" i="5"/>
  <c r="E36" i="5"/>
  <c r="F36" i="5"/>
  <c r="E38" i="5"/>
  <c r="G38" i="5"/>
  <c r="F38" i="5"/>
  <c r="E122" i="5"/>
  <c r="G122" i="5"/>
  <c r="F122" i="5"/>
  <c r="F134" i="5"/>
  <c r="E134" i="5"/>
  <c r="G134" i="5"/>
  <c r="E129" i="5"/>
  <c r="F129" i="5"/>
  <c r="G129" i="5"/>
  <c r="G140" i="5"/>
  <c r="E140" i="5"/>
  <c r="F140" i="5"/>
  <c r="G128" i="5"/>
  <c r="F128" i="5"/>
  <c r="E128" i="5"/>
  <c r="E123" i="5"/>
  <c r="F123" i="5"/>
  <c r="G123" i="5"/>
  <c r="E127" i="5"/>
  <c r="F127" i="5"/>
  <c r="G127" i="5"/>
  <c r="E125" i="5"/>
  <c r="G125" i="5"/>
  <c r="F125" i="5"/>
  <c r="E124" i="5"/>
  <c r="G124" i="5"/>
  <c r="F124" i="5"/>
  <c r="F126" i="5"/>
  <c r="G126" i="5"/>
  <c r="E126" i="5"/>
  <c r="G138" i="5"/>
  <c r="E138" i="5"/>
  <c r="F138" i="5"/>
  <c r="G139" i="5"/>
  <c r="E139" i="5"/>
  <c r="F139" i="5"/>
  <c r="E132" i="5"/>
  <c r="G132" i="5"/>
  <c r="F132" i="5"/>
  <c r="F130" i="5"/>
  <c r="E130" i="5"/>
  <c r="G130" i="5"/>
  <c r="E136" i="5"/>
  <c r="G136" i="5"/>
  <c r="F136" i="5"/>
  <c r="F135" i="5"/>
  <c r="E135" i="5"/>
  <c r="G135" i="5"/>
  <c r="G131" i="5"/>
  <c r="F131" i="5"/>
  <c r="E131" i="5"/>
  <c r="E133" i="5"/>
  <c r="F133" i="5"/>
  <c r="G133" i="5"/>
  <c r="E141" i="5"/>
  <c r="G141" i="5"/>
  <c r="F141" i="5"/>
  <c r="G137" i="5"/>
  <c r="F137" i="5"/>
  <c r="E137" i="5"/>
  <c r="G20" i="5"/>
  <c r="F20" i="5"/>
  <c r="E20" i="5"/>
  <c r="E26" i="5"/>
  <c r="F26" i="5"/>
  <c r="G26" i="5"/>
  <c r="G34" i="5"/>
  <c r="F34" i="5"/>
  <c r="E34" i="5"/>
  <c r="F35" i="5"/>
  <c r="G35" i="5"/>
  <c r="E35" i="5"/>
  <c r="E24" i="5"/>
  <c r="G24" i="5"/>
  <c r="F24" i="5"/>
  <c r="E25" i="5"/>
  <c r="G25" i="5"/>
  <c r="F25" i="5"/>
  <c r="G32" i="5"/>
  <c r="F32" i="5"/>
  <c r="E32" i="5"/>
  <c r="G33" i="5"/>
  <c r="E33" i="5"/>
  <c r="F33" i="5"/>
  <c r="F17" i="5"/>
  <c r="E17" i="5"/>
  <c r="G17" i="5"/>
  <c r="E23" i="5"/>
  <c r="G23" i="5"/>
  <c r="F23" i="5"/>
  <c r="G31" i="5"/>
  <c r="E31" i="5"/>
  <c r="F31" i="5"/>
  <c r="G37" i="5"/>
  <c r="E37" i="5"/>
  <c r="F37" i="5"/>
  <c r="G15" i="5"/>
  <c r="E15" i="5"/>
  <c r="F15" i="5"/>
  <c r="E18" i="5"/>
  <c r="F18" i="5"/>
  <c r="G18" i="5"/>
  <c r="F29" i="5"/>
  <c r="E29" i="5"/>
  <c r="G29" i="5"/>
  <c r="E39" i="5"/>
  <c r="F39" i="5"/>
  <c r="G39" i="5"/>
  <c r="G28" i="5"/>
  <c r="E28" i="5"/>
  <c r="F28" i="5"/>
  <c r="E30" i="5"/>
  <c r="F30" i="5"/>
  <c r="G30" i="5"/>
  <c r="G40" i="5"/>
  <c r="F40" i="5"/>
  <c r="E40" i="5"/>
  <c r="F41" i="5"/>
  <c r="E41" i="5"/>
  <c r="G41" i="5"/>
  <c r="G91" i="5"/>
  <c r="F91" i="5"/>
  <c r="E91" i="5"/>
  <c r="E88" i="5"/>
  <c r="F88" i="5"/>
  <c r="G88" i="5"/>
  <c r="E103" i="5"/>
  <c r="G103" i="5"/>
  <c r="F103" i="5"/>
  <c r="F105" i="5"/>
  <c r="G105" i="5"/>
  <c r="E105" i="5"/>
  <c r="E94" i="5"/>
  <c r="G94" i="5"/>
  <c r="F94" i="5"/>
  <c r="F96" i="5"/>
  <c r="E96" i="5"/>
  <c r="G96" i="5"/>
  <c r="G101" i="5"/>
  <c r="F101" i="5"/>
  <c r="E101" i="5"/>
  <c r="F102" i="5"/>
  <c r="G102" i="5"/>
  <c r="E102" i="5"/>
  <c r="G85" i="5"/>
  <c r="E85" i="5"/>
  <c r="F85" i="5"/>
  <c r="F93" i="5"/>
  <c r="G93" i="5"/>
  <c r="E93" i="5"/>
  <c r="E90" i="5"/>
  <c r="F90" i="5"/>
  <c r="G90" i="5"/>
  <c r="G95" i="5"/>
  <c r="E95" i="5"/>
  <c r="F95" i="5"/>
  <c r="E83" i="5"/>
  <c r="G83" i="5"/>
  <c r="F83" i="5"/>
  <c r="E86" i="5"/>
  <c r="F86" i="5"/>
  <c r="G86" i="5"/>
  <c r="G100" i="5"/>
  <c r="E100" i="5"/>
  <c r="F100" i="5"/>
  <c r="E89" i="5"/>
  <c r="F89" i="5"/>
  <c r="G89" i="5"/>
  <c r="E82" i="5"/>
  <c r="F82" i="5"/>
  <c r="G82" i="5"/>
  <c r="F87" i="5"/>
  <c r="E87" i="5"/>
  <c r="G87" i="5"/>
  <c r="F97" i="5"/>
  <c r="E97" i="5"/>
  <c r="G97" i="5"/>
  <c r="G104" i="5"/>
  <c r="E104" i="5"/>
  <c r="F104" i="5"/>
  <c r="G84" i="5"/>
  <c r="E84" i="5"/>
  <c r="F84" i="5"/>
  <c r="E92" i="5"/>
  <c r="F92" i="5"/>
  <c r="G92" i="5"/>
  <c r="G99" i="5"/>
  <c r="F99" i="5"/>
  <c r="E99" i="5"/>
  <c r="G98" i="5"/>
  <c r="F98" i="5"/>
  <c r="E98" i="5"/>
  <c r="G110" i="5"/>
  <c r="F110" i="5"/>
  <c r="E110" i="5"/>
  <c r="G113" i="5"/>
  <c r="F113" i="5"/>
  <c r="E113" i="5"/>
  <c r="G112" i="5"/>
  <c r="E112" i="5"/>
  <c r="F112" i="5"/>
  <c r="G116" i="5"/>
  <c r="E116" i="5"/>
  <c r="F116" i="5"/>
  <c r="E117" i="5"/>
  <c r="G117" i="5"/>
  <c r="F117" i="5"/>
  <c r="G118" i="5"/>
  <c r="E118" i="5"/>
  <c r="F118" i="5"/>
  <c r="G121" i="5"/>
  <c r="F121" i="5"/>
  <c r="E121" i="5"/>
  <c r="F115" i="5"/>
  <c r="E115" i="5"/>
  <c r="G115" i="5"/>
  <c r="E119" i="5"/>
  <c r="G119" i="5"/>
  <c r="F119" i="5"/>
  <c r="E111" i="5"/>
  <c r="G111" i="5"/>
  <c r="F111" i="5"/>
  <c r="F120" i="5"/>
  <c r="G120" i="5"/>
  <c r="E120" i="5"/>
  <c r="F114" i="5"/>
  <c r="E114" i="5"/>
  <c r="G114" i="5"/>
  <c r="G106" i="5"/>
  <c r="F106" i="5"/>
  <c r="E106" i="5"/>
  <c r="G108" i="5"/>
  <c r="F108" i="5"/>
  <c r="E108" i="5"/>
  <c r="E107" i="5"/>
  <c r="G107" i="5"/>
  <c r="F107" i="5"/>
  <c r="E109" i="5"/>
  <c r="F109" i="5"/>
  <c r="G10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B46172-44BE-4721-B55E-7C1F0EA85774}" keepAlive="1" name="Query - 2020_04_07_03_26_37" description="Connection to the '2020_04_07_03_26_37' query in the workbook." type="5" refreshedVersion="6" background="1" saveData="1">
    <dbPr connection="Provider=Microsoft.Mashup.OleDb.1;Data Source=$Workbook$;Location=2020_04_07_03_26_37;Extended Properties=&quot;&quot;" command="SELECT * FROM [2020_04_07_03_26_37]"/>
  </connection>
</connections>
</file>

<file path=xl/sharedStrings.xml><?xml version="1.0" encoding="utf-8"?>
<sst xmlns="http://schemas.openxmlformats.org/spreadsheetml/2006/main" count="5091" uniqueCount="55">
  <si>
    <t>Detector</t>
  </si>
  <si>
    <t xml:space="preserve"> Descriptor</t>
  </si>
  <si>
    <t xml:space="preserve"> Matcher</t>
  </si>
  <si>
    <t xml:space="preserve"> Selector</t>
  </si>
  <si>
    <t xml:space="preserve"> Number of Keypoints</t>
  </si>
  <si>
    <t xml:space="preserve"> Size of Neighborhood</t>
  </si>
  <si>
    <t xml:space="preserve"> Number of Matched Keypoints</t>
  </si>
  <si>
    <t xml:space="preserve"> Time (ms Keypoints Detection)</t>
  </si>
  <si>
    <t xml:space="preserve"> Time (ms Descriptor Extraction)</t>
  </si>
  <si>
    <t xml:space="preserve"> Time (ms Total)</t>
  </si>
  <si>
    <t>SHITOMASI</t>
  </si>
  <si>
    <t xml:space="preserve"> BRISK</t>
  </si>
  <si>
    <t xml:space="preserve"> MAT_BF</t>
  </si>
  <si>
    <t xml:space="preserve"> SEL_NN</t>
  </si>
  <si>
    <t xml:space="preserve"> SEL_KNN</t>
  </si>
  <si>
    <t xml:space="preserve"> MAT_FLANN</t>
  </si>
  <si>
    <t xml:space="preserve"> BRIEF</t>
  </si>
  <si>
    <t xml:space="preserve"> ORB</t>
  </si>
  <si>
    <t xml:space="preserve"> FREAK</t>
  </si>
  <si>
    <t xml:space="preserve"> SIFT</t>
  </si>
  <si>
    <t>HARRIS</t>
  </si>
  <si>
    <t>FAST</t>
  </si>
  <si>
    <t>BRISK</t>
  </si>
  <si>
    <t>ORB</t>
  </si>
  <si>
    <t>AKAZE</t>
  </si>
  <si>
    <t xml:space="preserve"> AKAZE</t>
  </si>
  <si>
    <t>SIFT</t>
  </si>
  <si>
    <t>CRITERIA</t>
  </si>
  <si>
    <t>MEETS SPECIFICATIONS</t>
  </si>
  <si>
    <t>MP.7 Performance Evaluation 1</t>
  </si>
  <si>
    <t>Count the number of keypoints on the preceding vehicle for all 10 images and take note of the distribution of their neighborhood size. Do this for all the detectors you have implemented.</t>
  </si>
  <si>
    <t>MP.8 Performance Evaluation 2</t>
  </si>
  <si>
    <t>Count the number of matched keypoints for all 10 images using all possible combinations of detectors and descriptors. In the matching step, the BF approach is used with the descriptor distance ratio set to 0.8.</t>
  </si>
  <si>
    <t>MP.9 Performance Evaluation 3</t>
  </si>
  <si>
    <t>Log the time it takes for keypoint detection and descriptor extraction. The results must be entered into a spreadsheet and based on this data, the TOP3 detector / descriptor combinations must be recommended as the best choice for our purpose of detecting keypoints on vehicles.</t>
  </si>
  <si>
    <t>Descriptor</t>
  </si>
  <si>
    <t>Matcher</t>
  </si>
  <si>
    <t>Selector</t>
  </si>
  <si>
    <t>Number of Keypoints (Average)</t>
  </si>
  <si>
    <t>Number of Keypoints (Minimum)</t>
  </si>
  <si>
    <t>Number of Keypoints (Maximum)</t>
  </si>
  <si>
    <t>Number of Keypoints (Deviation)</t>
  </si>
  <si>
    <t>Size of Neighborhood (Average)</t>
  </si>
  <si>
    <t>Size of Neighborhood (Minimum)</t>
  </si>
  <si>
    <t>Size of Neighborhood (Maximum)</t>
  </si>
  <si>
    <t>Size of Neighborhood (Deviation)</t>
  </si>
  <si>
    <t>Start Index</t>
  </si>
  <si>
    <t>End Index</t>
  </si>
  <si>
    <t>Number of Matched Keypoints (Average)</t>
  </si>
  <si>
    <t>Number of Matched Keypoints (Minimum)</t>
  </si>
  <si>
    <t>Number of Matched Keypoints (Maximum)</t>
  </si>
  <si>
    <t>Number of Matched Keypoints (Deviation)</t>
  </si>
  <si>
    <t>Time (ms Keypoints Detection) (Average)</t>
  </si>
  <si>
    <t>Time (ms Descriptor Extraction) (Average)</t>
  </si>
  <si>
    <t>Time (ms 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</si>
</sst>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rgb="FFA3A3A3"/>
      </left>
      <right style="medium">
        <color rgb="FFA3A3A3"/>
      </right>
      <top style="medium">
        <color rgb="FFA3A3A3"/>
      </top>
      <bottom style="medium">
        <color rgb="FFA3A3A3"/>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7">
    <xf numFmtId="0" fontId="0" fillId="0" borderId="0" xfId="0"/>
    <xf numFmtId="0" fontId="0" fillId="0" borderId="0" xfId="0" applyNumberFormat="1"/>
    <xf numFmtId="0" fontId="1" fillId="0" borderId="1" xfId="0" applyFont="1" applyBorder="1"/>
    <xf numFmtId="0" fontId="0" fillId="0" borderId="1" xfId="0" applyBorder="1"/>
    <xf numFmtId="0" fontId="0" fillId="0" borderId="2" xfId="0" applyBorder="1" applyAlignment="1">
      <alignment vertical="center" wrapText="1"/>
    </xf>
    <xf numFmtId="0" fontId="0" fillId="0" borderId="1" xfId="0" applyBorder="1" applyAlignment="1">
      <alignment vertical="center" wrapText="1"/>
    </xf>
    <xf numFmtId="0" fontId="0" fillId="0" borderId="1" xfId="0" applyFill="1" applyBorder="1" applyAlignment="1">
      <alignment vertical="center" wrapText="1"/>
    </xf>
    <xf numFmtId="0" fontId="0" fillId="0" borderId="3" xfId="0" applyBorder="1" applyAlignment="1">
      <alignment vertical="center" wrapText="1"/>
    </xf>
    <xf numFmtId="0" fontId="0" fillId="0" borderId="3" xfId="0" applyBorder="1"/>
    <xf numFmtId="0" fontId="0" fillId="0" borderId="4" xfId="0" applyFill="1" applyBorder="1" applyAlignment="1">
      <alignment vertical="center" wrapText="1"/>
    </xf>
    <xf numFmtId="0" fontId="0" fillId="0" borderId="4" xfId="0" applyBorder="1"/>
    <xf numFmtId="0" fontId="0" fillId="0" borderId="5" xfId="0" applyBorder="1"/>
    <xf numFmtId="0" fontId="0" fillId="0" borderId="6" xfId="0" applyBorder="1"/>
    <xf numFmtId="0" fontId="0" fillId="0" borderId="7" xfId="0" applyBorder="1" applyAlignment="1">
      <alignment vertical="center" wrapText="1"/>
    </xf>
    <xf numFmtId="0" fontId="0" fillId="0" borderId="8" xfId="0" applyBorder="1" applyAlignment="1">
      <alignment vertical="center" wrapText="1"/>
    </xf>
    <xf numFmtId="0" fontId="0" fillId="0" borderId="8" xfId="0" applyFill="1" applyBorder="1" applyAlignment="1">
      <alignment vertical="center" wrapText="1"/>
    </xf>
    <xf numFmtId="0" fontId="0" fillId="0" borderId="9" xfId="0" applyFill="1" applyBorder="1" applyAlignment="1">
      <alignment vertical="center" wrapText="1"/>
    </xf>
  </cellXfs>
  <cellStyles count="1">
    <cellStyle name="Normal" xfId="0" builtinId="0"/>
  </cellStyles>
  <dxfs count="45">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medium">
          <color rgb="FFA3A3A3"/>
        </left>
        <right style="medium">
          <color rgb="FFA3A3A3"/>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alignment horizontal="general" vertical="center" textRotation="0" wrapText="1" indent="0" justifyLastLine="0" shrinkToFit="0" readingOrder="0"/>
      <border diagonalUp="0" diagonalDown="0" outline="0">
        <left style="medium">
          <color rgb="FFA3A3A3"/>
        </left>
        <right style="medium">
          <color rgb="FFA3A3A3"/>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592729-C31A-4822-8177-CF8DAFBC0013}" autoFormatId="16" applyNumberFormats="0" applyBorderFormats="0" applyFontFormats="0" applyPatternFormats="0" applyAlignmentFormats="0" applyWidthHeightFormats="0">
  <queryTableRefresh nextId="11">
    <queryTableFields count="10">
      <queryTableField id="1" name="Detector" tableColumnId="1"/>
      <queryTableField id="2" name=" Descriptor" tableColumnId="2"/>
      <queryTableField id="3" name=" Matcher" tableColumnId="3"/>
      <queryTableField id="4" name=" Selector" tableColumnId="4"/>
      <queryTableField id="5" name=" Number of Keypoints" tableColumnId="5"/>
      <queryTableField id="6" name=" Size of Neighborhood" tableColumnId="6"/>
      <queryTableField id="7" name=" Number of Matched Keypoints" tableColumnId="7"/>
      <queryTableField id="8" name=" Time (ms Keypoints Detection)" tableColumnId="8"/>
      <queryTableField id="9" name=" Time (ms Descriptor Extraction)" tableColumnId="9"/>
      <queryTableField id="10" name=" Time (ms Total)" tableColumnId="10"/>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399873-8464-4429-9E2C-4480A1676975}" name="Table2" displayName="Table2" ref="A1:I141" totalsRowShown="0" headerRowDxfId="32" tableBorderDxfId="40">
  <autoFilter ref="A1:I141" xr:uid="{6FA313D1-8ECD-435B-AA45-7E1FCA95F8B2}"/>
  <sortState xmlns:xlrd2="http://schemas.microsoft.com/office/spreadsheetml/2017/richdata2" ref="A2:I141">
    <sortCondition ref="G1:G141"/>
  </sortState>
  <tableColumns count="9">
    <tableColumn id="1" xr3:uid="{9B2AAE01-7FFF-4DB3-B9D3-2966262A09E4}" name="Detector" dataDxfId="39">
      <calculatedColumnFormula>INDIRECT("'Raw Data'!A"&amp; $H2)</calculatedColumnFormula>
    </tableColumn>
    <tableColumn id="2" xr3:uid="{5E1C2926-899A-4178-843D-6844F6B3FA16}" name="Descriptor" dataDxfId="38">
      <calculatedColumnFormula>INDIRECT("'Raw Data'!B"&amp; $H2)</calculatedColumnFormula>
    </tableColumn>
    <tableColumn id="3" xr3:uid="{961381E9-9155-4ECD-BD3A-E374B3126659}" name="Matcher" dataDxfId="37">
      <calculatedColumnFormula>INDIRECT("'Raw Data'!C"&amp; $H2)</calculatedColumnFormula>
    </tableColumn>
    <tableColumn id="4" xr3:uid="{A1D4302C-AC03-4EFB-BC9C-519D7AA45985}" name="Selector" dataDxfId="36">
      <calculatedColumnFormula>INDIRECT("'Raw Data'!D"&amp; $H2)</calculatedColumnFormula>
    </tableColumn>
    <tableColumn id="5" xr3:uid="{6F00CF1B-1AE6-496F-81C9-D151DB3EB32F}" name="Time (ms Keypoints Detection) (Average)" dataDxfId="35">
      <calculatedColumnFormula>AVERAGE(INDIRECT("'Raw Data'!H"&amp; $H2 &amp; ":H" &amp; $I2))</calculatedColumnFormula>
    </tableColumn>
    <tableColumn id="6" xr3:uid="{C1ABEDFD-A641-4FE5-8EED-25E5CC44A9A2}" name="Time (ms Descriptor Extraction) (Average)" dataDxfId="34">
      <calculatedColumnFormula>AVERAGE(INDIRECT("'Raw Data'!I"&amp; $H2 &amp; ":I" &amp; $I2))</calculatedColumnFormula>
    </tableColumn>
    <tableColumn id="7" xr3:uid="{4FE8EEB0-84D5-40FC-8C8C-F96C81E2E4B6}" name="Time (ms Total) (Average)" dataDxfId="33">
      <calculatedColumnFormula>AVERAGE(INDIRECT("'Raw Data'!J"&amp; $H2 &amp; ":J" &amp; $I2))</calculatedColumnFormula>
    </tableColumn>
    <tableColumn id="8" xr3:uid="{D9BF1749-384E-4E5B-9BA2-742A83770023}" name="Start Index" dataDxfId="1"/>
    <tableColumn id="9" xr3:uid="{4FDD7466-6747-434B-8AC1-E640EAB73945}" name="End Index"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1B48BA-3466-47E4-A200-5E4AC5EACA8A}" name="Table3" displayName="Table3" ref="A1:J141" totalsRowShown="0" headerRowDxfId="22" tableBorderDxfId="31">
  <autoFilter ref="A1:J141" xr:uid="{67904634-FD44-4B47-A4E0-DB68DF8FACE2}"/>
  <sortState xmlns:xlrd2="http://schemas.microsoft.com/office/spreadsheetml/2017/richdata2" ref="A2:J141">
    <sortCondition descending="1" ref="E1:E141"/>
  </sortState>
  <tableColumns count="10">
    <tableColumn id="1" xr3:uid="{9B3FD102-0300-454F-939A-03380D6A7C11}" name="Detector" dataDxfId="30">
      <calculatedColumnFormula>INDIRECT("'Raw Data'!A"&amp; $I2)</calculatedColumnFormula>
    </tableColumn>
    <tableColumn id="2" xr3:uid="{70FE3F16-3D38-4240-BB60-FF2A20EA608D}" name="Descriptor" dataDxfId="29">
      <calculatedColumnFormula>INDIRECT("'Raw Data'!B"&amp; $I2)</calculatedColumnFormula>
    </tableColumn>
    <tableColumn id="3" xr3:uid="{1B3853E7-4919-4263-866E-B21798FF5090}" name="Matcher" dataDxfId="28">
      <calculatedColumnFormula>INDIRECT("'Raw Data'!C"&amp; $I2)</calculatedColumnFormula>
    </tableColumn>
    <tableColumn id="4" xr3:uid="{1FC41394-2033-4B68-86E3-4ED1E976E5CA}" name="Selector" dataDxfId="27">
      <calculatedColumnFormula>INDIRECT("'Raw Data'!D"&amp; $I2)</calculatedColumnFormula>
    </tableColumn>
    <tableColumn id="5" xr3:uid="{8D9A04AB-4D05-4F61-AAB2-A4AF209CB1A1}" name="Number of Matched Keypoints (Average)" dataDxfId="26">
      <calculatedColumnFormula>AVERAGE(INDIRECT("'Raw Data'!G"&amp; $I2 &amp; ":G" &amp; $J2))</calculatedColumnFormula>
    </tableColumn>
    <tableColumn id="6" xr3:uid="{C0BBD6E6-0734-4585-9AFE-01FBBEC0713D}" name="Number of Matched Keypoints (Minimum)" dataDxfId="25">
      <calculatedColumnFormula>MIN(INDIRECT("'Raw Data'!G"&amp; $I2 &amp; ":G" &amp; $J2))</calculatedColumnFormula>
    </tableColumn>
    <tableColumn id="7" xr3:uid="{7D11B71E-EFD1-4E6D-BA40-0A6FA5B6AB32}" name="Number of Matched Keypoints (Maximum)" dataDxfId="24">
      <calculatedColumnFormula>MAX(INDIRECT("'Raw Data'!G"&amp; $I2 &amp; ":G" &amp; $J2))</calculatedColumnFormula>
    </tableColumn>
    <tableColumn id="8" xr3:uid="{B001AC33-5B7F-4C0C-9D75-75C18D2D266C}" name="Number of Matched Keypoints (Deviation)" dataDxfId="23">
      <calculatedColumnFormula>_xlfn.STDEV.S(INDIRECT("'Raw Data'!G"&amp; $I2 &amp; ":G" &amp; $J2))</calculatedColumnFormula>
    </tableColumn>
    <tableColumn id="9" xr3:uid="{250B2A20-B601-4FDA-A22D-AF1A1A143166}" name="Start Index" dataDxfId="3"/>
    <tableColumn id="10" xr3:uid="{3F4D6178-12E4-46F5-B195-EE5A0AF66131}" name="End Index"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3F8592-48D4-41C8-ABEE-313167504F7D}" name="Table4" displayName="Table4" ref="A1:N141" totalsRowShown="0" headerRowDxfId="4" headerRowBorderDxfId="20" tableBorderDxfId="21" totalsRowBorderDxfId="19">
  <autoFilter ref="A1:N141" xr:uid="{B281782E-5BFD-4F5E-B085-7521868A2106}"/>
  <sortState xmlns:xlrd2="http://schemas.microsoft.com/office/spreadsheetml/2017/richdata2" ref="A2:N141">
    <sortCondition descending="1" ref="E1:E141"/>
  </sortState>
  <tableColumns count="14">
    <tableColumn id="1" xr3:uid="{9FA14E77-7473-4079-ACEC-03B2BFFD8520}" name="Detector" dataDxfId="18">
      <calculatedColumnFormula>INDIRECT("'Raw Data'!A"&amp; $M2)</calculatedColumnFormula>
    </tableColumn>
    <tableColumn id="2" xr3:uid="{17C99AF2-8118-46B4-8186-A25388FD82F0}" name="Descriptor" dataDxfId="17">
      <calculatedColumnFormula>INDIRECT("'Raw Data'!B"&amp; $M2)</calculatedColumnFormula>
    </tableColumn>
    <tableColumn id="3" xr3:uid="{1DEDE2FA-8B92-422C-A76B-A1236BCC32DA}" name="Matcher" dataDxfId="16">
      <calculatedColumnFormula>INDIRECT("'Raw Data'!C"&amp; $M2)</calculatedColumnFormula>
    </tableColumn>
    <tableColumn id="4" xr3:uid="{43FB4EF3-DB41-498F-B43B-D9F1246B8439}" name="Selector" dataDxfId="15">
      <calculatedColumnFormula>INDIRECT("'Raw Data'!D"&amp; $M2)</calculatedColumnFormula>
    </tableColumn>
    <tableColumn id="5" xr3:uid="{93240329-C1C5-4C6D-8546-15153E066495}" name="Number of Keypoints (Average)" dataDxfId="14">
      <calculatedColumnFormula>AVERAGE(INDIRECT("'Raw Data'!E"&amp; $M2 &amp; ":E" &amp; $N2))</calculatedColumnFormula>
    </tableColumn>
    <tableColumn id="6" xr3:uid="{DC021DAB-1A48-41A9-AC1E-A248BD54E3A0}" name="Number of Keypoints (Minimum)" dataDxfId="13">
      <calculatedColumnFormula>MIN(INDIRECT("'Raw Data'!E"&amp; $M2 &amp; ":E" &amp; $N2))</calculatedColumnFormula>
    </tableColumn>
    <tableColumn id="7" xr3:uid="{841D4215-6C58-4B44-A535-BBDA1D1CFE86}" name="Number of Keypoints (Maximum)" dataDxfId="12">
      <calculatedColumnFormula>MAX(INDIRECT("'Raw Data'!E"&amp; $M2 &amp; ":E" &amp; $N2))</calculatedColumnFormula>
    </tableColumn>
    <tableColumn id="8" xr3:uid="{2A7CD468-3D6A-42FE-AEC6-BF4023DE2386}" name="Number of Keypoints (Deviation)" dataDxfId="11">
      <calculatedColumnFormula>_xlfn.STDEV.S(INDIRECT("'Raw Data'!E"&amp; $M2 &amp; ":E" &amp; $N2))</calculatedColumnFormula>
    </tableColumn>
    <tableColumn id="9" xr3:uid="{7C64597B-62D9-44F3-9B3E-3136AA9950E3}" name="Size of Neighborhood (Average)" dataDxfId="10">
      <calculatedColumnFormula>AVERAGE(INDIRECT("'Raw Data'!F"&amp; $M2 &amp; ":F" &amp; $N2))</calculatedColumnFormula>
    </tableColumn>
    <tableColumn id="10" xr3:uid="{6203CC17-FF58-4C67-A70B-FF07737D50D3}" name="Size of Neighborhood (Minimum)" dataDxfId="9">
      <calculatedColumnFormula>MIN(INDIRECT("'Raw Data'!F"&amp; $M2 &amp; ":F" &amp; $N2))</calculatedColumnFormula>
    </tableColumn>
    <tableColumn id="11" xr3:uid="{2CA073EE-F4EB-45D8-B48E-ECFC12301763}" name="Size of Neighborhood (Maximum)" dataDxfId="8">
      <calculatedColumnFormula>MAX(INDIRECT("'Raw Data'!F"&amp; $M2 &amp; ":F" &amp; $N2))</calculatedColumnFormula>
    </tableColumn>
    <tableColumn id="12" xr3:uid="{7E4AD44C-FFF2-482E-B14A-79D0BE44F87F}" name="Size of Neighborhood (Deviation)" dataDxfId="7">
      <calculatedColumnFormula>_xlfn.STDEV.S(INDIRECT("'Raw Data'!F"&amp; $M2 &amp; ":F" &amp; $N2))</calculatedColumnFormula>
    </tableColumn>
    <tableColumn id="13" xr3:uid="{CD9CFFD7-E4FC-4ACD-9D5D-EAA4636319B6}" name="Start Index" dataDxfId="6">
      <calculatedColumnFormula>M1+9</calculatedColumnFormula>
    </tableColumn>
    <tableColumn id="14" xr3:uid="{340EECE1-A011-4246-A149-42C83060F616}" name="End Index" dataDxfId="5">
      <calculatedColumnFormula>N1+9</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2BD05C-FCC4-4010-B208-22CAF7764F20}" name="_2020_04_07_03_26_37" displayName="_2020_04_07_03_26_37" ref="A1:J1261" tableType="queryTable" totalsRowShown="0">
  <autoFilter ref="A1:J1261" xr:uid="{FCD0064C-D7C0-474D-BC40-1C4C42DF5EC6}"/>
  <tableColumns count="10">
    <tableColumn id="1" xr3:uid="{580F46EA-6A60-4831-AD5A-01020F9429AF}" uniqueName="1" name="Detector" queryTableFieldId="1" dataDxfId="44"/>
    <tableColumn id="2" xr3:uid="{6BDAEE2D-D534-4751-BB09-931E8BC3124D}" uniqueName="2" name=" Descriptor" queryTableFieldId="2" dataDxfId="43"/>
    <tableColumn id="3" xr3:uid="{DFD3C0E0-7376-4755-A0A9-3603718F6B53}" uniqueName="3" name=" Matcher" queryTableFieldId="3" dataDxfId="42"/>
    <tableColumn id="4" xr3:uid="{93A3A70B-3722-4FC4-9F69-7844673B61C1}" uniqueName="4" name=" Selector" queryTableFieldId="4" dataDxfId="41"/>
    <tableColumn id="5" xr3:uid="{DF4103A7-BEAE-4FAF-8432-073E7A783AA2}" uniqueName="5" name=" Number of Keypoints" queryTableFieldId="5"/>
    <tableColumn id="6" xr3:uid="{75E54168-5F11-47BC-9591-E55F1E891502}" uniqueName="6" name=" Size of Neighborhood" queryTableFieldId="6"/>
    <tableColumn id="7" xr3:uid="{E5BF916B-341D-444F-A8D2-B5CF73A9B056}" uniqueName="7" name=" Number of Matched Keypoints" queryTableFieldId="7"/>
    <tableColumn id="8" xr3:uid="{1618FA19-69F2-4293-A9D6-047E036BEF8E}" uniqueName="8" name=" Time (ms Keypoints Detection)" queryTableFieldId="8"/>
    <tableColumn id="9" xr3:uid="{05FD0632-F430-4FEE-9941-6E6842116DD9}" uniqueName="9" name=" Time (ms Descriptor Extraction)" queryTableFieldId="9"/>
    <tableColumn id="10" xr3:uid="{1C38DA58-4319-463A-A4C6-99912AC933A5}" uniqueName="10" name=" Time (ms Total)"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780BC-B5B3-4002-8A77-AAD81D7E6285}">
  <dimension ref="A1:I141"/>
  <sheetViews>
    <sheetView tabSelected="1" workbookViewId="0">
      <selection activeCell="B10" sqref="B10"/>
    </sheetView>
  </sheetViews>
  <sheetFormatPr defaultRowHeight="14.4" x14ac:dyDescent="0.3"/>
  <cols>
    <col min="1" max="1" width="10.109375" customWidth="1"/>
    <col min="2" max="2" width="11.33203125" customWidth="1"/>
    <col min="3" max="3" width="9.77734375" customWidth="1"/>
    <col min="4" max="4" width="9.5546875" customWidth="1"/>
    <col min="5" max="5" width="35.6640625" customWidth="1"/>
    <col min="6" max="6" width="36.5546875" customWidth="1"/>
    <col min="7" max="7" width="23.5546875" customWidth="1"/>
    <col min="8" max="8" width="11.6640625" customWidth="1"/>
    <col min="9" max="9" width="10.77734375" customWidth="1"/>
  </cols>
  <sheetData>
    <row r="1" spans="1:9" ht="87" thickBot="1" x14ac:dyDescent="0.35">
      <c r="A1" s="7" t="s">
        <v>0</v>
      </c>
      <c r="B1" s="5" t="s">
        <v>35</v>
      </c>
      <c r="C1" s="5" t="s">
        <v>36</v>
      </c>
      <c r="D1" s="5" t="s">
        <v>37</v>
      </c>
      <c r="E1" s="4" t="s">
        <v>52</v>
      </c>
      <c r="F1" s="4" t="s">
        <v>53</v>
      </c>
      <c r="G1" s="4" t="s">
        <v>54</v>
      </c>
      <c r="H1" s="6" t="s">
        <v>46</v>
      </c>
      <c r="I1" s="9" t="s">
        <v>47</v>
      </c>
    </row>
    <row r="2" spans="1:9" x14ac:dyDescent="0.3">
      <c r="A2" s="8" t="str">
        <f ca="1">INDIRECT("'Raw Data'!A"&amp; $H2)</f>
        <v>FAST</v>
      </c>
      <c r="B2" s="3" t="str">
        <f ca="1">INDIRECT("'Raw Data'!B"&amp; $H2)</f>
        <v xml:space="preserve"> ORB</v>
      </c>
      <c r="C2" s="3" t="str">
        <f ca="1">INDIRECT("'Raw Data'!C"&amp; $H2)</f>
        <v xml:space="preserve"> MAT_BF</v>
      </c>
      <c r="D2" s="3" t="str">
        <f ca="1">INDIRECT("'Raw Data'!D"&amp; $H2)</f>
        <v xml:space="preserve"> SEL_NN</v>
      </c>
      <c r="E2" s="3">
        <f ca="1">AVERAGE(INDIRECT("'Raw Data'!H"&amp; $H2 &amp; ":H" &amp; $I2))</f>
        <v>2.1166444444444448</v>
      </c>
      <c r="F2" s="3">
        <f ca="1">AVERAGE(INDIRECT("'Raw Data'!I"&amp; $H2 &amp; ":I" &amp; $I2))</f>
        <v>2.1648100000000001</v>
      </c>
      <c r="G2" s="3">
        <f ca="1">AVERAGE(INDIRECT("'Raw Data'!J"&amp; $H2 &amp; ":J" &amp; $I2))</f>
        <v>4.2814533333333333</v>
      </c>
      <c r="H2" s="3">
        <v>434</v>
      </c>
      <c r="I2" s="10">
        <v>442</v>
      </c>
    </row>
    <row r="3" spans="1:9" x14ac:dyDescent="0.3">
      <c r="A3" s="8" t="str">
        <f ca="1">INDIRECT("'Raw Data'!A"&amp; $H3)</f>
        <v>FAST</v>
      </c>
      <c r="B3" s="3" t="str">
        <f ca="1">INDIRECT("'Raw Data'!B"&amp; $H3)</f>
        <v xml:space="preserve"> BRIEF</v>
      </c>
      <c r="C3" s="3" t="str">
        <f ca="1">INDIRECT("'Raw Data'!C"&amp; $H3)</f>
        <v xml:space="preserve"> MAT_BF</v>
      </c>
      <c r="D3" s="3" t="str">
        <f ca="1">INDIRECT("'Raw Data'!D"&amp; $H3)</f>
        <v xml:space="preserve"> SEL_NN</v>
      </c>
      <c r="E3" s="3">
        <f ca="1">AVERAGE(INDIRECT("'Raw Data'!H"&amp; $H3 &amp; ":H" &amp; $I3))</f>
        <v>2.2909188888888887</v>
      </c>
      <c r="F3" s="3">
        <f ca="1">AVERAGE(INDIRECT("'Raw Data'!I"&amp; $H3 &amp; ":I" &amp; $I3))</f>
        <v>2.1479511111111109</v>
      </c>
      <c r="G3" s="3">
        <f ca="1">AVERAGE(INDIRECT("'Raw Data'!J"&amp; $H3 &amp; ":J" &amp; $I3))</f>
        <v>4.4388711111111112</v>
      </c>
      <c r="H3" s="3">
        <v>398</v>
      </c>
      <c r="I3" s="10">
        <v>406</v>
      </c>
    </row>
    <row r="4" spans="1:9" x14ac:dyDescent="0.3">
      <c r="A4" s="8" t="str">
        <f ca="1">INDIRECT("'Raw Data'!A"&amp; $H4)</f>
        <v>FAST</v>
      </c>
      <c r="B4" s="3" t="str">
        <f ca="1">INDIRECT("'Raw Data'!B"&amp; $H4)</f>
        <v xml:space="preserve"> ORB</v>
      </c>
      <c r="C4" s="3" t="str">
        <f ca="1">INDIRECT("'Raw Data'!C"&amp; $H4)</f>
        <v xml:space="preserve"> MAT_BF</v>
      </c>
      <c r="D4" s="3" t="str">
        <f ca="1">INDIRECT("'Raw Data'!D"&amp; $H4)</f>
        <v xml:space="preserve"> SEL_KNN</v>
      </c>
      <c r="E4" s="3">
        <f ca="1">AVERAGE(INDIRECT("'Raw Data'!H"&amp; $H4 &amp; ":H" &amp; $I4))</f>
        <v>2.1730644444444445</v>
      </c>
      <c r="F4" s="3">
        <f ca="1">AVERAGE(INDIRECT("'Raw Data'!I"&amp; $H4 &amp; ":I" &amp; $I4))</f>
        <v>2.2857911111111111</v>
      </c>
      <c r="G4" s="3">
        <f ca="1">AVERAGE(INDIRECT("'Raw Data'!J"&amp; $H4 &amp; ":J" &amp; $I4))</f>
        <v>4.4588566666666667</v>
      </c>
      <c r="H4" s="3">
        <v>443</v>
      </c>
      <c r="I4" s="10">
        <v>451</v>
      </c>
    </row>
    <row r="5" spans="1:9" x14ac:dyDescent="0.3">
      <c r="A5" s="8" t="str">
        <f ca="1">INDIRECT("'Raw Data'!A"&amp; $H5)</f>
        <v>FAST</v>
      </c>
      <c r="B5" s="3" t="str">
        <f ca="1">INDIRECT("'Raw Data'!B"&amp; $H5)</f>
        <v xml:space="preserve"> FREAK</v>
      </c>
      <c r="C5" s="3" t="str">
        <f ca="1">INDIRECT("'Raw Data'!C"&amp; $H5)</f>
        <v xml:space="preserve"> MAT_BF</v>
      </c>
      <c r="D5" s="3" t="str">
        <f ca="1">INDIRECT("'Raw Data'!D"&amp; $H5)</f>
        <v xml:space="preserve"> SEL_NN</v>
      </c>
      <c r="E5" s="3">
        <f ca="1">AVERAGE(INDIRECT("'Raw Data'!H"&amp; $H5 &amp; ":H" &amp; $I5))</f>
        <v>2.2462777777777778</v>
      </c>
      <c r="F5" s="3">
        <f ca="1">AVERAGE(INDIRECT("'Raw Data'!I"&amp; $H5 &amp; ":I" &amp; $I5))</f>
        <v>2.2216311111111113</v>
      </c>
      <c r="G5" s="3">
        <f ca="1">AVERAGE(INDIRECT("'Raw Data'!J"&amp; $H5 &amp; ":J" &amp; $I5))</f>
        <v>4.4679077777777785</v>
      </c>
      <c r="H5" s="3">
        <v>470</v>
      </c>
      <c r="I5" s="10">
        <v>478</v>
      </c>
    </row>
    <row r="6" spans="1:9" x14ac:dyDescent="0.3">
      <c r="A6" s="8" t="str">
        <f ca="1">INDIRECT("'Raw Data'!A"&amp; $H6)</f>
        <v>FAST</v>
      </c>
      <c r="B6" s="3" t="str">
        <f ca="1">INDIRECT("'Raw Data'!B"&amp; $H6)</f>
        <v xml:space="preserve"> FREAK</v>
      </c>
      <c r="C6" s="3" t="str">
        <f ca="1">INDIRECT("'Raw Data'!C"&amp; $H6)</f>
        <v xml:space="preserve"> MAT_BF</v>
      </c>
      <c r="D6" s="3" t="str">
        <f ca="1">INDIRECT("'Raw Data'!D"&amp; $H6)</f>
        <v xml:space="preserve"> SEL_KNN</v>
      </c>
      <c r="E6" s="3">
        <f ca="1">AVERAGE(INDIRECT("'Raw Data'!H"&amp; $H6 &amp; ":H" &amp; $I6))</f>
        <v>2.2063811111111113</v>
      </c>
      <c r="F6" s="3">
        <f ca="1">AVERAGE(INDIRECT("'Raw Data'!I"&amp; $H6 &amp; ":I" &amp; $I6))</f>
        <v>2.29264</v>
      </c>
      <c r="G6" s="3">
        <f ca="1">AVERAGE(INDIRECT("'Raw Data'!J"&amp; $H6 &amp; ":J" &amp; $I6))</f>
        <v>4.4990177777777767</v>
      </c>
      <c r="H6" s="3">
        <v>479</v>
      </c>
      <c r="I6" s="10">
        <v>487</v>
      </c>
    </row>
    <row r="7" spans="1:9" x14ac:dyDescent="0.3">
      <c r="A7" s="8" t="str">
        <f ca="1">INDIRECT("'Raw Data'!A"&amp; $H7)</f>
        <v>FAST</v>
      </c>
      <c r="B7" s="3" t="str">
        <f ca="1">INDIRECT("'Raw Data'!B"&amp; $H7)</f>
        <v xml:space="preserve"> BRIEF</v>
      </c>
      <c r="C7" s="3" t="str">
        <f ca="1">INDIRECT("'Raw Data'!C"&amp; $H7)</f>
        <v xml:space="preserve"> MAT_BF</v>
      </c>
      <c r="D7" s="3" t="str">
        <f ca="1">INDIRECT("'Raw Data'!D"&amp; $H7)</f>
        <v xml:space="preserve"> SEL_KNN</v>
      </c>
      <c r="E7" s="3">
        <f ca="1">AVERAGE(INDIRECT("'Raw Data'!H"&amp; $H7 &amp; ":H" &amp; $I7))</f>
        <v>2.243298888888889</v>
      </c>
      <c r="F7" s="3">
        <f ca="1">AVERAGE(INDIRECT("'Raw Data'!I"&amp; $H7 &amp; ":I" &amp; $I7))</f>
        <v>2.2801311111111118</v>
      </c>
      <c r="G7" s="3">
        <f ca="1">AVERAGE(INDIRECT("'Raw Data'!J"&amp; $H7 &amp; ":J" &amp; $I7))</f>
        <v>4.5234311111111118</v>
      </c>
      <c r="H7" s="3">
        <v>407</v>
      </c>
      <c r="I7" s="10">
        <v>415</v>
      </c>
    </row>
    <row r="8" spans="1:9" x14ac:dyDescent="0.3">
      <c r="A8" s="8" t="str">
        <f ca="1">INDIRECT("'Raw Data'!A"&amp; $H8)</f>
        <v>FAST</v>
      </c>
      <c r="B8" s="3" t="str">
        <f ca="1">INDIRECT("'Raw Data'!B"&amp; $H8)</f>
        <v xml:space="preserve"> BRISK</v>
      </c>
      <c r="C8" s="3" t="str">
        <f ca="1">INDIRECT("'Raw Data'!C"&amp; $H8)</f>
        <v xml:space="preserve"> MAT_BF</v>
      </c>
      <c r="D8" s="3" t="str">
        <f ca="1">INDIRECT("'Raw Data'!D"&amp; $H8)</f>
        <v xml:space="preserve"> SEL_NN</v>
      </c>
      <c r="E8" s="3">
        <f ca="1">AVERAGE(INDIRECT("'Raw Data'!H"&amp; $H8 &amp; ":H" &amp; $I8))</f>
        <v>2.4466622222222227</v>
      </c>
      <c r="F8" s="3">
        <f ca="1">AVERAGE(INDIRECT("'Raw Data'!I"&amp; $H8 &amp; ":I" &amp; $I8))</f>
        <v>2.1000377777777772</v>
      </c>
      <c r="G8" s="3">
        <f ca="1">AVERAGE(INDIRECT("'Raw Data'!J"&amp; $H8 &amp; ":J" &amp; $I8))</f>
        <v>4.5466988888888897</v>
      </c>
      <c r="H8" s="3">
        <v>362</v>
      </c>
      <c r="I8" s="10">
        <v>370</v>
      </c>
    </row>
    <row r="9" spans="1:9" x14ac:dyDescent="0.3">
      <c r="A9" s="8" t="str">
        <f ca="1">INDIRECT("'Raw Data'!A"&amp; $H9)</f>
        <v>FAST</v>
      </c>
      <c r="B9" s="3" t="str">
        <f ca="1">INDIRECT("'Raw Data'!B"&amp; $H9)</f>
        <v xml:space="preserve"> BRISK</v>
      </c>
      <c r="C9" s="3" t="str">
        <f ca="1">INDIRECT("'Raw Data'!C"&amp; $H9)</f>
        <v xml:space="preserve"> MAT_BF</v>
      </c>
      <c r="D9" s="3" t="str">
        <f ca="1">INDIRECT("'Raw Data'!D"&amp; $H9)</f>
        <v xml:space="preserve"> SEL_KNN</v>
      </c>
      <c r="E9" s="3">
        <f ca="1">AVERAGE(INDIRECT("'Raw Data'!H"&amp; $H9 &amp; ":H" &amp; $I9))</f>
        <v>2.3207733333333334</v>
      </c>
      <c r="F9" s="3">
        <f ca="1">AVERAGE(INDIRECT("'Raw Data'!I"&amp; $H9 &amp; ":I" &amp; $I9))</f>
        <v>2.2947844444444438</v>
      </c>
      <c r="G9" s="3">
        <f ca="1">AVERAGE(INDIRECT("'Raw Data'!J"&amp; $H9 &amp; ":J" &amp; $I9))</f>
        <v>4.6155577777777772</v>
      </c>
      <c r="H9" s="3">
        <v>371</v>
      </c>
      <c r="I9" s="10">
        <v>379</v>
      </c>
    </row>
    <row r="10" spans="1:9" x14ac:dyDescent="0.3">
      <c r="A10" s="8" t="str">
        <f ca="1">INDIRECT("'Raw Data'!A"&amp; $H10)</f>
        <v>FAST</v>
      </c>
      <c r="B10" s="3" t="str">
        <f ca="1">INDIRECT("'Raw Data'!B"&amp; $H10)</f>
        <v xml:space="preserve"> SIFT</v>
      </c>
      <c r="C10" s="3" t="str">
        <f ca="1">INDIRECT("'Raw Data'!C"&amp; $H10)</f>
        <v xml:space="preserve"> MAT_BF</v>
      </c>
      <c r="D10" s="3" t="str">
        <f ca="1">INDIRECT("'Raw Data'!D"&amp; $H10)</f>
        <v xml:space="preserve"> SEL_KNN</v>
      </c>
      <c r="E10" s="3">
        <f ca="1">AVERAGE(INDIRECT("'Raw Data'!H"&amp; $H10 &amp; ":H" &amp; $I10))</f>
        <v>2.2107133333333331</v>
      </c>
      <c r="F10" s="3">
        <f ca="1">AVERAGE(INDIRECT("'Raw Data'!I"&amp; $H10 &amp; ":I" &amp; $I10))</f>
        <v>3.7502066666666667</v>
      </c>
      <c r="G10" s="3">
        <f ca="1">AVERAGE(INDIRECT("'Raw Data'!J"&amp; $H10 &amp; ":J" &amp; $I10))</f>
        <v>5.9609211111111104</v>
      </c>
      <c r="H10" s="3">
        <v>515</v>
      </c>
      <c r="I10" s="10">
        <v>523</v>
      </c>
    </row>
    <row r="11" spans="1:9" x14ac:dyDescent="0.3">
      <c r="A11" s="8" t="str">
        <f ca="1">INDIRECT("'Raw Data'!A"&amp; $H11)</f>
        <v>FAST</v>
      </c>
      <c r="B11" s="3" t="str">
        <f ca="1">INDIRECT("'Raw Data'!B"&amp; $H11)</f>
        <v xml:space="preserve"> SIFT</v>
      </c>
      <c r="C11" s="3" t="str">
        <f ca="1">INDIRECT("'Raw Data'!C"&amp; $H11)</f>
        <v xml:space="preserve"> MAT_BF</v>
      </c>
      <c r="D11" s="3" t="str">
        <f ca="1">INDIRECT("'Raw Data'!D"&amp; $H11)</f>
        <v xml:space="preserve"> SEL_NN</v>
      </c>
      <c r="E11" s="3">
        <f ca="1">AVERAGE(INDIRECT("'Raw Data'!H"&amp; $H11 &amp; ":H" &amp; $I11))</f>
        <v>2.4537388888888887</v>
      </c>
      <c r="F11" s="3">
        <f ca="1">AVERAGE(INDIRECT("'Raw Data'!I"&amp; $H11 &amp; ":I" &amp; $I11))</f>
        <v>3.7953300000000008</v>
      </c>
      <c r="G11" s="3">
        <f ca="1">AVERAGE(INDIRECT("'Raw Data'!J"&amp; $H11 &amp; ":J" &amp; $I11))</f>
        <v>6.249068888888889</v>
      </c>
      <c r="H11" s="3">
        <v>506</v>
      </c>
      <c r="I11" s="10">
        <v>514</v>
      </c>
    </row>
    <row r="12" spans="1:9" x14ac:dyDescent="0.3">
      <c r="A12" s="8" t="str">
        <f ca="1">INDIRECT("'Raw Data'!A"&amp; $H12)</f>
        <v>FAST</v>
      </c>
      <c r="B12" s="3" t="str">
        <f ca="1">INDIRECT("'Raw Data'!B"&amp; $H12)</f>
        <v xml:space="preserve"> ORB</v>
      </c>
      <c r="C12" s="3" t="str">
        <f ca="1">INDIRECT("'Raw Data'!C"&amp; $H12)</f>
        <v xml:space="preserve"> MAT_FLANN</v>
      </c>
      <c r="D12" s="3" t="str">
        <f ca="1">INDIRECT("'Raw Data'!D"&amp; $H12)</f>
        <v xml:space="preserve"> SEL_NN</v>
      </c>
      <c r="E12" s="3">
        <f ca="1">AVERAGE(INDIRECT("'Raw Data'!H"&amp; $H12 &amp; ":H" &amp; $I12))</f>
        <v>2.1313677777777778</v>
      </c>
      <c r="F12" s="3">
        <f ca="1">AVERAGE(INDIRECT("'Raw Data'!I"&amp; $H12 &amp; ":I" &amp; $I12))</f>
        <v>5.2677200000000006</v>
      </c>
      <c r="G12" s="3">
        <f ca="1">AVERAGE(INDIRECT("'Raw Data'!J"&amp; $H12 &amp; ":J" &amp; $I12))</f>
        <v>7.3990844444444441</v>
      </c>
      <c r="H12" s="3">
        <v>452</v>
      </c>
      <c r="I12" s="10">
        <v>460</v>
      </c>
    </row>
    <row r="13" spans="1:9" x14ac:dyDescent="0.3">
      <c r="A13" s="8" t="str">
        <f ca="1">INDIRECT("'Raw Data'!A"&amp; $H13)</f>
        <v>FAST</v>
      </c>
      <c r="B13" s="3" t="str">
        <f ca="1">INDIRECT("'Raw Data'!B"&amp; $H13)</f>
        <v xml:space="preserve"> BRIEF</v>
      </c>
      <c r="C13" s="3" t="str">
        <f ca="1">INDIRECT("'Raw Data'!C"&amp; $H13)</f>
        <v xml:space="preserve"> MAT_FLANN</v>
      </c>
      <c r="D13" s="3" t="str">
        <f ca="1">INDIRECT("'Raw Data'!D"&amp; $H13)</f>
        <v xml:space="preserve"> SEL_NN</v>
      </c>
      <c r="E13" s="3">
        <f ca="1">AVERAGE(INDIRECT("'Raw Data'!H"&amp; $H13 &amp; ":H" &amp; $I13))</f>
        <v>2.1830566666666669</v>
      </c>
      <c r="F13" s="3">
        <f ca="1">AVERAGE(INDIRECT("'Raw Data'!I"&amp; $H13 &amp; ":I" &amp; $I13))</f>
        <v>5.239819999999999</v>
      </c>
      <c r="G13" s="3">
        <f ca="1">AVERAGE(INDIRECT("'Raw Data'!J"&amp; $H13 &amp; ":J" &amp; $I13))</f>
        <v>7.4228744444444459</v>
      </c>
      <c r="H13" s="3">
        <v>416</v>
      </c>
      <c r="I13" s="10">
        <v>424</v>
      </c>
    </row>
    <row r="14" spans="1:9" x14ac:dyDescent="0.3">
      <c r="A14" s="8" t="str">
        <f ca="1">INDIRECT("'Raw Data'!A"&amp; $H14)</f>
        <v>FAST</v>
      </c>
      <c r="B14" s="3" t="str">
        <f ca="1">INDIRECT("'Raw Data'!B"&amp; $H14)</f>
        <v xml:space="preserve"> BRISK</v>
      </c>
      <c r="C14" s="3" t="str">
        <f ca="1">INDIRECT("'Raw Data'!C"&amp; $H14)</f>
        <v xml:space="preserve"> MAT_FLANN</v>
      </c>
      <c r="D14" s="3" t="str">
        <f ca="1">INDIRECT("'Raw Data'!D"&amp; $H14)</f>
        <v xml:space="preserve"> SEL_NN</v>
      </c>
      <c r="E14" s="3">
        <f ca="1">AVERAGE(INDIRECT("'Raw Data'!H"&amp; $H14 &amp; ":H" &amp; $I14))</f>
        <v>2.0508244444444448</v>
      </c>
      <c r="F14" s="3">
        <f ca="1">AVERAGE(INDIRECT("'Raw Data'!I"&amp; $H14 &amp; ":I" &amp; $I14))</f>
        <v>5.7735588888888891</v>
      </c>
      <c r="G14" s="3">
        <f ca="1">AVERAGE(INDIRECT("'Raw Data'!J"&amp; $H14 &amp; ":J" &amp; $I14))</f>
        <v>7.8243855555555557</v>
      </c>
      <c r="H14" s="3">
        <v>380</v>
      </c>
      <c r="I14" s="10">
        <v>388</v>
      </c>
    </row>
    <row r="15" spans="1:9" x14ac:dyDescent="0.3">
      <c r="A15" s="8" t="str">
        <f ca="1">INDIRECT("'Raw Data'!A"&amp; $H15)</f>
        <v>ORB</v>
      </c>
      <c r="B15" s="3" t="str">
        <f ca="1">INDIRECT("'Raw Data'!B"&amp; $H15)</f>
        <v xml:space="preserve"> FREAK</v>
      </c>
      <c r="C15" s="3" t="str">
        <f ca="1">INDIRECT("'Raw Data'!C"&amp; $H15)</f>
        <v xml:space="preserve"> MAT_BF</v>
      </c>
      <c r="D15" s="3" t="str">
        <f ca="1">INDIRECT("'Raw Data'!D"&amp; $H15)</f>
        <v xml:space="preserve"> SEL_NN</v>
      </c>
      <c r="E15" s="3">
        <f ca="1">AVERAGE(INDIRECT("'Raw Data'!H"&amp; $H15 &amp; ":H" &amp; $I15))</f>
        <v>7.7065622222222219</v>
      </c>
      <c r="F15" s="3">
        <f ca="1">AVERAGE(INDIRECT("'Raw Data'!I"&amp; $H15 &amp; ":I" &amp; $I15))</f>
        <v>0.1708162222222222</v>
      </c>
      <c r="G15" s="3">
        <f ca="1">AVERAGE(INDIRECT("'Raw Data'!J"&amp; $H15 &amp; ":J" &amp; $I15))</f>
        <v>7.8773777777777774</v>
      </c>
      <c r="H15" s="3">
        <v>830</v>
      </c>
      <c r="I15" s="10">
        <v>838</v>
      </c>
    </row>
    <row r="16" spans="1:9" x14ac:dyDescent="0.3">
      <c r="A16" s="8" t="str">
        <f ca="1">INDIRECT("'Raw Data'!A"&amp; $H16)</f>
        <v>FAST</v>
      </c>
      <c r="B16" s="3" t="str">
        <f ca="1">INDIRECT("'Raw Data'!B"&amp; $H16)</f>
        <v xml:space="preserve"> BRIEF</v>
      </c>
      <c r="C16" s="3" t="str">
        <f ca="1">INDIRECT("'Raw Data'!C"&amp; $H16)</f>
        <v xml:space="preserve"> MAT_FLANN</v>
      </c>
      <c r="D16" s="3" t="str">
        <f ca="1">INDIRECT("'Raw Data'!D"&amp; $H16)</f>
        <v xml:space="preserve"> SEL_KNN</v>
      </c>
      <c r="E16" s="3">
        <f ca="1">AVERAGE(INDIRECT("'Raw Data'!H"&amp; $H16 &amp; ":H" &amp; $I16))</f>
        <v>2.1937755555555558</v>
      </c>
      <c r="F16" s="3">
        <f ca="1">AVERAGE(INDIRECT("'Raw Data'!I"&amp; $H16 &amp; ":I" &amp; $I16))</f>
        <v>5.842036666666667</v>
      </c>
      <c r="G16" s="3">
        <f ca="1">AVERAGE(INDIRECT("'Raw Data'!J"&amp; $H16 &amp; ":J" &amp; $I16))</f>
        <v>8.0358111111111103</v>
      </c>
      <c r="H16" s="3">
        <v>425</v>
      </c>
      <c r="I16" s="10">
        <v>433</v>
      </c>
    </row>
    <row r="17" spans="1:9" x14ac:dyDescent="0.3">
      <c r="A17" s="8" t="str">
        <f ca="1">INDIRECT("'Raw Data'!A"&amp; $H17)</f>
        <v>ORB</v>
      </c>
      <c r="B17" s="3" t="str">
        <f ca="1">INDIRECT("'Raw Data'!B"&amp; $H17)</f>
        <v xml:space="preserve"> ORB</v>
      </c>
      <c r="C17" s="3" t="str">
        <f ca="1">INDIRECT("'Raw Data'!C"&amp; $H17)</f>
        <v xml:space="preserve"> MAT_BF</v>
      </c>
      <c r="D17" s="3" t="str">
        <f ca="1">INDIRECT("'Raw Data'!D"&amp; $H17)</f>
        <v xml:space="preserve"> SEL_NN</v>
      </c>
      <c r="E17" s="3">
        <f ca="1">AVERAGE(INDIRECT("'Raw Data'!H"&amp; $H17 &amp; ":H" &amp; $I17))</f>
        <v>7.7954833333333324</v>
      </c>
      <c r="F17" s="3">
        <f ca="1">AVERAGE(INDIRECT("'Raw Data'!I"&amp; $H17 &amp; ":I" &amp; $I17))</f>
        <v>0.2934392222222223</v>
      </c>
      <c r="G17" s="3">
        <f ca="1">AVERAGE(INDIRECT("'Raw Data'!J"&amp; $H17 &amp; ":J" &amp; $I17))</f>
        <v>8.088922222222223</v>
      </c>
      <c r="H17" s="3">
        <v>794</v>
      </c>
      <c r="I17" s="10">
        <v>802</v>
      </c>
    </row>
    <row r="18" spans="1:9" x14ac:dyDescent="0.3">
      <c r="A18" s="8" t="str">
        <f ca="1">INDIRECT("'Raw Data'!A"&amp; $H18)</f>
        <v>ORB</v>
      </c>
      <c r="B18" s="3" t="str">
        <f ca="1">INDIRECT("'Raw Data'!B"&amp; $H18)</f>
        <v xml:space="preserve"> FREAK</v>
      </c>
      <c r="C18" s="3" t="str">
        <f ca="1">INDIRECT("'Raw Data'!C"&amp; $H18)</f>
        <v xml:space="preserve"> MAT_BF</v>
      </c>
      <c r="D18" s="3" t="str">
        <f ca="1">INDIRECT("'Raw Data'!D"&amp; $H18)</f>
        <v xml:space="preserve"> SEL_KNN</v>
      </c>
      <c r="E18" s="3">
        <f ca="1">AVERAGE(INDIRECT("'Raw Data'!H"&amp; $H18 &amp; ":H" &amp; $I18))</f>
        <v>7.8944433333333341</v>
      </c>
      <c r="F18" s="3">
        <f ca="1">AVERAGE(INDIRECT("'Raw Data'!I"&amp; $H18 &amp; ":I" &amp; $I18))</f>
        <v>0.24552311111111111</v>
      </c>
      <c r="G18" s="3">
        <f ca="1">AVERAGE(INDIRECT("'Raw Data'!J"&amp; $H18 &amp; ":J" &amp; $I18))</f>
        <v>8.1399666666666679</v>
      </c>
      <c r="H18" s="3">
        <v>839</v>
      </c>
      <c r="I18" s="10">
        <v>847</v>
      </c>
    </row>
    <row r="19" spans="1:9" x14ac:dyDescent="0.3">
      <c r="A19" s="8" t="str">
        <f ca="1">INDIRECT("'Raw Data'!A"&amp; $H19)</f>
        <v>FAST</v>
      </c>
      <c r="B19" s="3" t="str">
        <f ca="1">INDIRECT("'Raw Data'!B"&amp; $H19)</f>
        <v xml:space="preserve"> FREAK</v>
      </c>
      <c r="C19" s="3" t="str">
        <f ca="1">INDIRECT("'Raw Data'!C"&amp; $H19)</f>
        <v xml:space="preserve"> MAT_FLANN</v>
      </c>
      <c r="D19" s="3" t="str">
        <f ca="1">INDIRECT("'Raw Data'!D"&amp; $H19)</f>
        <v xml:space="preserve"> SEL_NN</v>
      </c>
      <c r="E19" s="3">
        <f ca="1">AVERAGE(INDIRECT("'Raw Data'!H"&amp; $H19 &amp; ":H" &amp; $I19))</f>
        <v>2.1307944444444447</v>
      </c>
      <c r="F19" s="3">
        <f ca="1">AVERAGE(INDIRECT("'Raw Data'!I"&amp; $H19 &amp; ":I" &amp; $I19))</f>
        <v>6.059622222222222</v>
      </c>
      <c r="G19" s="3">
        <f ca="1">AVERAGE(INDIRECT("'Raw Data'!J"&amp; $H19 &amp; ":J" &amp; $I19))</f>
        <v>8.1904155555555551</v>
      </c>
      <c r="H19" s="3">
        <v>488</v>
      </c>
      <c r="I19" s="10">
        <v>496</v>
      </c>
    </row>
    <row r="20" spans="1:9" x14ac:dyDescent="0.3">
      <c r="A20" s="8" t="str">
        <f ca="1">INDIRECT("'Raw Data'!A"&amp; $H20)</f>
        <v>ORB</v>
      </c>
      <c r="B20" s="3" t="str">
        <f ca="1">INDIRECT("'Raw Data'!B"&amp; $H20)</f>
        <v xml:space="preserve"> BRISK</v>
      </c>
      <c r="C20" s="3" t="str">
        <f ca="1">INDIRECT("'Raw Data'!C"&amp; $H20)</f>
        <v xml:space="preserve"> MAT_BF</v>
      </c>
      <c r="D20" s="3" t="str">
        <f ca="1">INDIRECT("'Raw Data'!D"&amp; $H20)</f>
        <v xml:space="preserve"> SEL_NN</v>
      </c>
      <c r="E20" s="3">
        <f ca="1">AVERAGE(INDIRECT("'Raw Data'!H"&amp; $H20 &amp; ":H" &amp; $I20))</f>
        <v>7.9130255555555555</v>
      </c>
      <c r="F20" s="3">
        <f ca="1">AVERAGE(INDIRECT("'Raw Data'!I"&amp; $H20 &amp; ":I" &amp; $I20))</f>
        <v>0.29383322222222219</v>
      </c>
      <c r="G20" s="3">
        <f ca="1">AVERAGE(INDIRECT("'Raw Data'!J"&amp; $H20 &amp; ":J" &amp; $I20))</f>
        <v>8.20685888888889</v>
      </c>
      <c r="H20" s="3">
        <v>722</v>
      </c>
      <c r="I20" s="10">
        <v>730</v>
      </c>
    </row>
    <row r="21" spans="1:9" x14ac:dyDescent="0.3">
      <c r="A21" s="8" t="str">
        <f ca="1">INDIRECT("'Raw Data'!A"&amp; $H21)</f>
        <v>FAST</v>
      </c>
      <c r="B21" s="3" t="str">
        <f ca="1">INDIRECT("'Raw Data'!B"&amp; $H21)</f>
        <v xml:space="preserve"> BRISK</v>
      </c>
      <c r="C21" s="3" t="str">
        <f ca="1">INDIRECT("'Raw Data'!C"&amp; $H21)</f>
        <v xml:space="preserve"> MAT_FLANN</v>
      </c>
      <c r="D21" s="3" t="str">
        <f ca="1">INDIRECT("'Raw Data'!D"&amp; $H21)</f>
        <v xml:space="preserve"> SEL_KNN</v>
      </c>
      <c r="E21" s="3">
        <f ca="1">AVERAGE(INDIRECT("'Raw Data'!H"&amp; $H21 &amp; ":H" &amp; $I21))</f>
        <v>2.0748844444444448</v>
      </c>
      <c r="F21" s="3">
        <f ca="1">AVERAGE(INDIRECT("'Raw Data'!I"&amp; $H21 &amp; ":I" &amp; $I21))</f>
        <v>6.2207755555555559</v>
      </c>
      <c r="G21" s="3">
        <f ca="1">AVERAGE(INDIRECT("'Raw Data'!J"&amp; $H21 &amp; ":J" &amp; $I21))</f>
        <v>8.2956588888888874</v>
      </c>
      <c r="H21" s="3">
        <v>389</v>
      </c>
      <c r="I21" s="10">
        <v>397</v>
      </c>
    </row>
    <row r="22" spans="1:9" x14ac:dyDescent="0.3">
      <c r="A22" s="8" t="str">
        <f ca="1">INDIRECT("'Raw Data'!A"&amp; $H22)</f>
        <v>FAST</v>
      </c>
      <c r="B22" s="3" t="str">
        <f ca="1">INDIRECT("'Raw Data'!B"&amp; $H22)</f>
        <v xml:space="preserve"> ORB</v>
      </c>
      <c r="C22" s="3" t="str">
        <f ca="1">INDIRECT("'Raw Data'!C"&amp; $H22)</f>
        <v xml:space="preserve"> MAT_FLANN</v>
      </c>
      <c r="D22" s="3" t="str">
        <f ca="1">INDIRECT("'Raw Data'!D"&amp; $H22)</f>
        <v xml:space="preserve"> SEL_KNN</v>
      </c>
      <c r="E22" s="3">
        <f ca="1">AVERAGE(INDIRECT("'Raw Data'!H"&amp; $H22 &amp; ":H" &amp; $I22))</f>
        <v>2.2105055555555557</v>
      </c>
      <c r="F22" s="3">
        <f ca="1">AVERAGE(INDIRECT("'Raw Data'!I"&amp; $H22 &amp; ":I" &amp; $I22))</f>
        <v>6.1056677777777786</v>
      </c>
      <c r="G22" s="3">
        <f ca="1">AVERAGE(INDIRECT("'Raw Data'!J"&amp; $H22 &amp; ":J" &amp; $I22))</f>
        <v>8.3161788888888886</v>
      </c>
      <c r="H22" s="3">
        <v>461</v>
      </c>
      <c r="I22" s="10">
        <v>469</v>
      </c>
    </row>
    <row r="23" spans="1:9" x14ac:dyDescent="0.3">
      <c r="A23" s="8" t="str">
        <f ca="1">INDIRECT("'Raw Data'!A"&amp; $H23)</f>
        <v>ORB</v>
      </c>
      <c r="B23" s="3" t="str">
        <f ca="1">INDIRECT("'Raw Data'!B"&amp; $H23)</f>
        <v xml:space="preserve"> ORB</v>
      </c>
      <c r="C23" s="3" t="str">
        <f ca="1">INDIRECT("'Raw Data'!C"&amp; $H23)</f>
        <v xml:space="preserve"> MAT_BF</v>
      </c>
      <c r="D23" s="3" t="str">
        <f ca="1">INDIRECT("'Raw Data'!D"&amp; $H23)</f>
        <v xml:space="preserve"> SEL_KNN</v>
      </c>
      <c r="E23" s="3">
        <f ca="1">AVERAGE(INDIRECT("'Raw Data'!H"&amp; $H23 &amp; ":H" &amp; $I23))</f>
        <v>7.9518122222222205</v>
      </c>
      <c r="F23" s="3">
        <f ca="1">AVERAGE(INDIRECT("'Raw Data'!I"&amp; $H23 &amp; ":I" &amp; $I23))</f>
        <v>0.38938055555555556</v>
      </c>
      <c r="G23" s="3">
        <f ca="1">AVERAGE(INDIRECT("'Raw Data'!J"&amp; $H23 &amp; ":J" &amp; $I23))</f>
        <v>8.3411922222222206</v>
      </c>
      <c r="H23" s="3">
        <v>803</v>
      </c>
      <c r="I23" s="10">
        <v>811</v>
      </c>
    </row>
    <row r="24" spans="1:9" x14ac:dyDescent="0.3">
      <c r="A24" s="8" t="str">
        <f ca="1">INDIRECT("'Raw Data'!A"&amp; $H24)</f>
        <v>ORB</v>
      </c>
      <c r="B24" s="3" t="str">
        <f ca="1">INDIRECT("'Raw Data'!B"&amp; $H24)</f>
        <v xml:space="preserve"> BRIEF</v>
      </c>
      <c r="C24" s="3" t="str">
        <f ca="1">INDIRECT("'Raw Data'!C"&amp; $H24)</f>
        <v xml:space="preserve"> MAT_BF</v>
      </c>
      <c r="D24" s="3" t="str">
        <f ca="1">INDIRECT("'Raw Data'!D"&amp; $H24)</f>
        <v xml:space="preserve"> SEL_NN</v>
      </c>
      <c r="E24" s="3">
        <f ca="1">AVERAGE(INDIRECT("'Raw Data'!H"&amp; $H24 &amp; ":H" &amp; $I24))</f>
        <v>8.1595622222222222</v>
      </c>
      <c r="F24" s="3">
        <f ca="1">AVERAGE(INDIRECT("'Raw Data'!I"&amp; $H24 &amp; ":I" &amp; $I24))</f>
        <v>0.28615411111111105</v>
      </c>
      <c r="G24" s="3">
        <f ca="1">AVERAGE(INDIRECT("'Raw Data'!J"&amp; $H24 &amp; ":J" &amp; $I24))</f>
        <v>8.4457222222222228</v>
      </c>
      <c r="H24" s="3">
        <v>758</v>
      </c>
      <c r="I24" s="10">
        <v>766</v>
      </c>
    </row>
    <row r="25" spans="1:9" x14ac:dyDescent="0.3">
      <c r="A25" s="8" t="str">
        <f ca="1">INDIRECT("'Raw Data'!A"&amp; $H25)</f>
        <v>ORB</v>
      </c>
      <c r="B25" s="3" t="str">
        <f ca="1">INDIRECT("'Raw Data'!B"&amp; $H25)</f>
        <v xml:space="preserve"> BRIEF</v>
      </c>
      <c r="C25" s="3" t="str">
        <f ca="1">INDIRECT("'Raw Data'!C"&amp; $H25)</f>
        <v xml:space="preserve"> MAT_BF</v>
      </c>
      <c r="D25" s="3" t="str">
        <f ca="1">INDIRECT("'Raw Data'!D"&amp; $H25)</f>
        <v xml:space="preserve"> SEL_KNN</v>
      </c>
      <c r="E25" s="3">
        <f ca="1">AVERAGE(INDIRECT("'Raw Data'!H"&amp; $H25 &amp; ":H" &amp; $I25))</f>
        <v>8.079801111111113</v>
      </c>
      <c r="F25" s="3">
        <f ca="1">AVERAGE(INDIRECT("'Raw Data'!I"&amp; $H25 &amp; ":I" &amp; $I25))</f>
        <v>0.36962044444444447</v>
      </c>
      <c r="G25" s="3">
        <f ca="1">AVERAGE(INDIRECT("'Raw Data'!J"&amp; $H25 &amp; ":J" &amp; $I25))</f>
        <v>8.4494199999999999</v>
      </c>
      <c r="H25" s="3">
        <v>767</v>
      </c>
      <c r="I25" s="10">
        <v>775</v>
      </c>
    </row>
    <row r="26" spans="1:9" x14ac:dyDescent="0.3">
      <c r="A26" s="8" t="str">
        <f ca="1">INDIRECT("'Raw Data'!A"&amp; $H26)</f>
        <v>ORB</v>
      </c>
      <c r="B26" s="3" t="str">
        <f ca="1">INDIRECT("'Raw Data'!B"&amp; $H26)</f>
        <v xml:space="preserve"> BRISK</v>
      </c>
      <c r="C26" s="3" t="str">
        <f ca="1">INDIRECT("'Raw Data'!C"&amp; $H26)</f>
        <v xml:space="preserve"> MAT_BF</v>
      </c>
      <c r="D26" s="3" t="str">
        <f ca="1">INDIRECT("'Raw Data'!D"&amp; $H26)</f>
        <v xml:space="preserve"> SEL_KNN</v>
      </c>
      <c r="E26" s="3">
        <f ca="1">AVERAGE(INDIRECT("'Raw Data'!H"&amp; $H26 &amp; ":H" &amp; $I26))</f>
        <v>8.1509155555555548</v>
      </c>
      <c r="F26" s="3">
        <f ca="1">AVERAGE(INDIRECT("'Raw Data'!I"&amp; $H26 &amp; ":I" &amp; $I26))</f>
        <v>0.3672111111111111</v>
      </c>
      <c r="G26" s="3">
        <f ca="1">AVERAGE(INDIRECT("'Raw Data'!J"&amp; $H26 &amp; ":J" &amp; $I26))</f>
        <v>8.5181255555555548</v>
      </c>
      <c r="H26" s="3">
        <v>731</v>
      </c>
      <c r="I26" s="10">
        <v>739</v>
      </c>
    </row>
    <row r="27" spans="1:9" x14ac:dyDescent="0.3">
      <c r="A27" s="8" t="str">
        <f ca="1">INDIRECT("'Raw Data'!A"&amp; $H27)</f>
        <v>FAST</v>
      </c>
      <c r="B27" s="3" t="str">
        <f ca="1">INDIRECT("'Raw Data'!B"&amp; $H27)</f>
        <v xml:space="preserve"> FREAK</v>
      </c>
      <c r="C27" s="3" t="str">
        <f ca="1">INDIRECT("'Raw Data'!C"&amp; $H27)</f>
        <v xml:space="preserve"> MAT_FLANN</v>
      </c>
      <c r="D27" s="3" t="str">
        <f ca="1">INDIRECT("'Raw Data'!D"&amp; $H27)</f>
        <v xml:space="preserve"> SEL_KNN</v>
      </c>
      <c r="E27" s="3">
        <f ca="1">AVERAGE(INDIRECT("'Raw Data'!H"&amp; $H27 &amp; ":H" &amp; $I27))</f>
        <v>2.3159911111111113</v>
      </c>
      <c r="F27" s="3">
        <f ca="1">AVERAGE(INDIRECT("'Raw Data'!I"&amp; $H27 &amp; ":I" &amp; $I27))</f>
        <v>6.3677699999999993</v>
      </c>
      <c r="G27" s="3">
        <f ca="1">AVERAGE(INDIRECT("'Raw Data'!J"&amp; $H27 &amp; ":J" &amp; $I27))</f>
        <v>8.6837588888888888</v>
      </c>
      <c r="H27" s="3">
        <v>497</v>
      </c>
      <c r="I27" s="10">
        <v>505</v>
      </c>
    </row>
    <row r="28" spans="1:9" x14ac:dyDescent="0.3">
      <c r="A28" s="8" t="str">
        <f ca="1">INDIRECT("'Raw Data'!A"&amp; $H28)</f>
        <v>ORB</v>
      </c>
      <c r="B28" s="3" t="str">
        <f ca="1">INDIRECT("'Raw Data'!B"&amp; $H28)</f>
        <v xml:space="preserve"> SIFT</v>
      </c>
      <c r="C28" s="3" t="str">
        <f ca="1">INDIRECT("'Raw Data'!C"&amp; $H28)</f>
        <v xml:space="preserve"> MAT_BF</v>
      </c>
      <c r="D28" s="3" t="str">
        <f ca="1">INDIRECT("'Raw Data'!D"&amp; $H28)</f>
        <v xml:space="preserve"> SEL_NN</v>
      </c>
      <c r="E28" s="3">
        <f ca="1">AVERAGE(INDIRECT("'Raw Data'!H"&amp; $H28 &amp; ":H" &amp; $I28))</f>
        <v>8.306604444444444</v>
      </c>
      <c r="F28" s="3">
        <f ca="1">AVERAGE(INDIRECT("'Raw Data'!I"&amp; $H28 &amp; ":I" &amp; $I28))</f>
        <v>0.39126222222222223</v>
      </c>
      <c r="G28" s="3">
        <f ca="1">AVERAGE(INDIRECT("'Raw Data'!J"&amp; $H28 &amp; ":J" &amp; $I28))</f>
        <v>8.6978722222222231</v>
      </c>
      <c r="H28" s="3">
        <v>866</v>
      </c>
      <c r="I28" s="10">
        <v>874</v>
      </c>
    </row>
    <row r="29" spans="1:9" x14ac:dyDescent="0.3">
      <c r="A29" s="8" t="str">
        <f ca="1">INDIRECT("'Raw Data'!A"&amp; $H29)</f>
        <v>ORB</v>
      </c>
      <c r="B29" s="3" t="str">
        <f ca="1">INDIRECT("'Raw Data'!B"&amp; $H29)</f>
        <v xml:space="preserve"> FREAK</v>
      </c>
      <c r="C29" s="3" t="str">
        <f ca="1">INDIRECT("'Raw Data'!C"&amp; $H29)</f>
        <v xml:space="preserve"> MAT_FLANN</v>
      </c>
      <c r="D29" s="3" t="str">
        <f ca="1">INDIRECT("'Raw Data'!D"&amp; $H29)</f>
        <v xml:space="preserve"> SEL_NN</v>
      </c>
      <c r="E29" s="3">
        <f ca="1">AVERAGE(INDIRECT("'Raw Data'!H"&amp; $H29 &amp; ":H" &amp; $I29))</f>
        <v>8.090451111111113</v>
      </c>
      <c r="F29" s="3">
        <f ca="1">AVERAGE(INDIRECT("'Raw Data'!I"&amp; $H29 &amp; ":I" &amp; $I29))</f>
        <v>0.92042944444444452</v>
      </c>
      <c r="G29" s="3">
        <f ca="1">AVERAGE(INDIRECT("'Raw Data'!J"&amp; $H29 &amp; ":J" &amp; $I29))</f>
        <v>9.0108844444444429</v>
      </c>
      <c r="H29" s="3">
        <v>848</v>
      </c>
      <c r="I29" s="10">
        <v>856</v>
      </c>
    </row>
    <row r="30" spans="1:9" x14ac:dyDescent="0.3">
      <c r="A30" s="8" t="str">
        <f ca="1">INDIRECT("'Raw Data'!A"&amp; $H30)</f>
        <v>ORB</v>
      </c>
      <c r="B30" s="3" t="str">
        <f ca="1">INDIRECT("'Raw Data'!B"&amp; $H30)</f>
        <v xml:space="preserve"> SIFT</v>
      </c>
      <c r="C30" s="3" t="str">
        <f ca="1">INDIRECT("'Raw Data'!C"&amp; $H30)</f>
        <v xml:space="preserve"> MAT_BF</v>
      </c>
      <c r="D30" s="3" t="str">
        <f ca="1">INDIRECT("'Raw Data'!D"&amp; $H30)</f>
        <v xml:space="preserve"> SEL_KNN</v>
      </c>
      <c r="E30" s="3">
        <f ca="1">AVERAGE(INDIRECT("'Raw Data'!H"&amp; $H30 &amp; ":H" &amp; $I30))</f>
        <v>8.5139033333333352</v>
      </c>
      <c r="F30" s="3">
        <f ca="1">AVERAGE(INDIRECT("'Raw Data'!I"&amp; $H30 &amp; ":I" &amp; $I30))</f>
        <v>0.51440066666666662</v>
      </c>
      <c r="G30" s="3">
        <f ca="1">AVERAGE(INDIRECT("'Raw Data'!J"&amp; $H30 &amp; ":J" &amp; $I30))</f>
        <v>9.0283088888888887</v>
      </c>
      <c r="H30" s="3">
        <v>875</v>
      </c>
      <c r="I30" s="10">
        <v>883</v>
      </c>
    </row>
    <row r="31" spans="1:9" x14ac:dyDescent="0.3">
      <c r="A31" s="8" t="str">
        <f ca="1">INDIRECT("'Raw Data'!A"&amp; $H31)</f>
        <v>ORB</v>
      </c>
      <c r="B31" s="3" t="str">
        <f ca="1">INDIRECT("'Raw Data'!B"&amp; $H31)</f>
        <v xml:space="preserve"> ORB</v>
      </c>
      <c r="C31" s="3" t="str">
        <f ca="1">INDIRECT("'Raw Data'!C"&amp; $H31)</f>
        <v xml:space="preserve"> MAT_FLANN</v>
      </c>
      <c r="D31" s="3" t="str">
        <f ca="1">INDIRECT("'Raw Data'!D"&amp; $H31)</f>
        <v xml:space="preserve"> SEL_NN</v>
      </c>
      <c r="E31" s="3">
        <f ca="1">AVERAGE(INDIRECT("'Raw Data'!H"&amp; $H31 &amp; ":H" &amp; $I31))</f>
        <v>7.6975211111111106</v>
      </c>
      <c r="F31" s="3">
        <f ca="1">AVERAGE(INDIRECT("'Raw Data'!I"&amp; $H31 &amp; ":I" &amp; $I31))</f>
        <v>1.4436166666666663</v>
      </c>
      <c r="G31" s="3">
        <f ca="1">AVERAGE(INDIRECT("'Raw Data'!J"&amp; $H31 &amp; ":J" &amp; $I31))</f>
        <v>9.1411355555555573</v>
      </c>
      <c r="H31" s="3">
        <v>812</v>
      </c>
      <c r="I31" s="10">
        <v>820</v>
      </c>
    </row>
    <row r="32" spans="1:9" x14ac:dyDescent="0.3">
      <c r="A32" s="8" t="str">
        <f ca="1">INDIRECT("'Raw Data'!A"&amp; $H32)</f>
        <v>ORB</v>
      </c>
      <c r="B32" s="3" t="str">
        <f ca="1">INDIRECT("'Raw Data'!B"&amp; $H32)</f>
        <v xml:space="preserve"> BRIEF</v>
      </c>
      <c r="C32" s="3" t="str">
        <f ca="1">INDIRECT("'Raw Data'!C"&amp; $H32)</f>
        <v xml:space="preserve"> MAT_FLANN</v>
      </c>
      <c r="D32" s="3" t="str">
        <f ca="1">INDIRECT("'Raw Data'!D"&amp; $H32)</f>
        <v xml:space="preserve"> SEL_NN</v>
      </c>
      <c r="E32" s="3">
        <f ca="1">AVERAGE(INDIRECT("'Raw Data'!H"&amp; $H32 &amp; ":H" &amp; $I32))</f>
        <v>7.8195144444444447</v>
      </c>
      <c r="F32" s="3">
        <f ca="1">AVERAGE(INDIRECT("'Raw Data'!I"&amp; $H32 &amp; ":I" &amp; $I32))</f>
        <v>1.3432777777777778</v>
      </c>
      <c r="G32" s="3">
        <f ca="1">AVERAGE(INDIRECT("'Raw Data'!J"&amp; $H32 &amp; ":J" &amp; $I32))</f>
        <v>9.1627955555555545</v>
      </c>
      <c r="H32" s="3">
        <v>776</v>
      </c>
      <c r="I32" s="10">
        <v>784</v>
      </c>
    </row>
    <row r="33" spans="1:9" x14ac:dyDescent="0.3">
      <c r="A33" s="8" t="str">
        <f ca="1">INDIRECT("'Raw Data'!A"&amp; $H33)</f>
        <v>ORB</v>
      </c>
      <c r="B33" s="3" t="str">
        <f ca="1">INDIRECT("'Raw Data'!B"&amp; $H33)</f>
        <v xml:space="preserve"> BRIEF</v>
      </c>
      <c r="C33" s="3" t="str">
        <f ca="1">INDIRECT("'Raw Data'!C"&amp; $H33)</f>
        <v xml:space="preserve"> MAT_FLANN</v>
      </c>
      <c r="D33" s="3" t="str">
        <f ca="1">INDIRECT("'Raw Data'!D"&amp; $H33)</f>
        <v xml:space="preserve"> SEL_KNN</v>
      </c>
      <c r="E33" s="3">
        <f ca="1">AVERAGE(INDIRECT("'Raw Data'!H"&amp; $H33 &amp; ":H" &amp; $I33))</f>
        <v>7.7168799999999997</v>
      </c>
      <c r="F33" s="3">
        <f ca="1">AVERAGE(INDIRECT("'Raw Data'!I"&amp; $H33 &amp; ":I" &amp; $I33))</f>
        <v>1.541328888888889</v>
      </c>
      <c r="G33" s="3">
        <f ca="1">AVERAGE(INDIRECT("'Raw Data'!J"&amp; $H33 &amp; ":J" &amp; $I33))</f>
        <v>9.2582077777777787</v>
      </c>
      <c r="H33" s="3">
        <v>785</v>
      </c>
      <c r="I33" s="10">
        <v>793</v>
      </c>
    </row>
    <row r="34" spans="1:9" x14ac:dyDescent="0.3">
      <c r="A34" s="8" t="str">
        <f ca="1">INDIRECT("'Raw Data'!A"&amp; $H34)</f>
        <v>ORB</v>
      </c>
      <c r="B34" s="3" t="str">
        <f ca="1">INDIRECT("'Raw Data'!B"&amp; $H34)</f>
        <v xml:space="preserve"> BRISK</v>
      </c>
      <c r="C34" s="3" t="str">
        <f ca="1">INDIRECT("'Raw Data'!C"&amp; $H34)</f>
        <v xml:space="preserve"> MAT_FLANN</v>
      </c>
      <c r="D34" s="3" t="str">
        <f ca="1">INDIRECT("'Raw Data'!D"&amp; $H34)</f>
        <v xml:space="preserve"> SEL_NN</v>
      </c>
      <c r="E34" s="3">
        <f ca="1">AVERAGE(INDIRECT("'Raw Data'!H"&amp; $H34 &amp; ":H" &amp; $I34))</f>
        <v>7.8424311111111109</v>
      </c>
      <c r="F34" s="3">
        <f ca="1">AVERAGE(INDIRECT("'Raw Data'!I"&amp; $H34 &amp; ":I" &amp; $I34))</f>
        <v>1.4725844444444445</v>
      </c>
      <c r="G34" s="3">
        <f ca="1">AVERAGE(INDIRECT("'Raw Data'!J"&amp; $H34 &amp; ":J" &amp; $I34))</f>
        <v>9.3150166666666685</v>
      </c>
      <c r="H34" s="3">
        <v>740</v>
      </c>
      <c r="I34" s="10">
        <v>748</v>
      </c>
    </row>
    <row r="35" spans="1:9" x14ac:dyDescent="0.3">
      <c r="A35" s="8" t="str">
        <f ca="1">INDIRECT("'Raw Data'!A"&amp; $H35)</f>
        <v>ORB</v>
      </c>
      <c r="B35" s="3" t="str">
        <f ca="1">INDIRECT("'Raw Data'!B"&amp; $H35)</f>
        <v xml:space="preserve"> BRISK</v>
      </c>
      <c r="C35" s="3" t="str">
        <f ca="1">INDIRECT("'Raw Data'!C"&amp; $H35)</f>
        <v xml:space="preserve"> MAT_FLANN</v>
      </c>
      <c r="D35" s="3" t="str">
        <f ca="1">INDIRECT("'Raw Data'!D"&amp; $H35)</f>
        <v xml:space="preserve"> SEL_KNN</v>
      </c>
      <c r="E35" s="3">
        <f ca="1">AVERAGE(INDIRECT("'Raw Data'!H"&amp; $H35 &amp; ":H" &amp; $I35))</f>
        <v>7.8154166666666658</v>
      </c>
      <c r="F35" s="3">
        <f ca="1">AVERAGE(INDIRECT("'Raw Data'!I"&amp; $H35 &amp; ":I" &amp; $I35))</f>
        <v>1.6395711111111109</v>
      </c>
      <c r="G35" s="3">
        <f ca="1">AVERAGE(INDIRECT("'Raw Data'!J"&amp; $H35 &amp; ":J" &amp; $I35))</f>
        <v>9.4549866666666684</v>
      </c>
      <c r="H35" s="3">
        <v>749</v>
      </c>
      <c r="I35" s="10">
        <v>757</v>
      </c>
    </row>
    <row r="36" spans="1:9" x14ac:dyDescent="0.3">
      <c r="A36" s="8" t="str">
        <f ca="1">INDIRECT("'Raw Data'!A"&amp; $H36)</f>
        <v>FAST</v>
      </c>
      <c r="B36" s="3" t="str">
        <f ca="1">INDIRECT("'Raw Data'!B"&amp; $H36)</f>
        <v xml:space="preserve"> SIFT</v>
      </c>
      <c r="C36" s="3" t="str">
        <f ca="1">INDIRECT("'Raw Data'!C"&amp; $H36)</f>
        <v xml:space="preserve"> MAT_FLANN</v>
      </c>
      <c r="D36" s="3" t="str">
        <f ca="1">INDIRECT("'Raw Data'!D"&amp; $H36)</f>
        <v xml:space="preserve"> SEL_NN</v>
      </c>
      <c r="E36" s="3">
        <f ca="1">AVERAGE(INDIRECT("'Raw Data'!H"&amp; $H36 &amp; ":H" &amp; $I36))</f>
        <v>1.9877077777777776</v>
      </c>
      <c r="F36" s="3">
        <f ca="1">AVERAGE(INDIRECT("'Raw Data'!I"&amp; $H36 &amp; ":I" &amp; $I36))</f>
        <v>7.6100288888888894</v>
      </c>
      <c r="G36" s="3">
        <f ca="1">AVERAGE(INDIRECT("'Raw Data'!J"&amp; $H36 &amp; ":J" &amp; $I36))</f>
        <v>9.5977377777777768</v>
      </c>
      <c r="H36" s="3">
        <v>524</v>
      </c>
      <c r="I36" s="10">
        <v>532</v>
      </c>
    </row>
    <row r="37" spans="1:9" x14ac:dyDescent="0.3">
      <c r="A37" s="8" t="str">
        <f ca="1">INDIRECT("'Raw Data'!A"&amp; $H37)</f>
        <v>ORB</v>
      </c>
      <c r="B37" s="3" t="str">
        <f ca="1">INDIRECT("'Raw Data'!B"&amp; $H37)</f>
        <v xml:space="preserve"> ORB</v>
      </c>
      <c r="C37" s="3" t="str">
        <f ca="1">INDIRECT("'Raw Data'!C"&amp; $H37)</f>
        <v xml:space="preserve"> MAT_FLANN</v>
      </c>
      <c r="D37" s="3" t="str">
        <f ca="1">INDIRECT("'Raw Data'!D"&amp; $H37)</f>
        <v xml:space="preserve"> SEL_KNN</v>
      </c>
      <c r="E37" s="3">
        <f ca="1">AVERAGE(INDIRECT("'Raw Data'!H"&amp; $H37 &amp; ":H" &amp; $I37))</f>
        <v>8.5553477777777776</v>
      </c>
      <c r="F37" s="3">
        <f ca="1">AVERAGE(INDIRECT("'Raw Data'!I"&amp; $H37 &amp; ":I" &amp; $I37))</f>
        <v>1.7087533333333333</v>
      </c>
      <c r="G37" s="3">
        <f ca="1">AVERAGE(INDIRECT("'Raw Data'!J"&amp; $H37 &amp; ":J" &amp; $I37))</f>
        <v>10.264093333333333</v>
      </c>
      <c r="H37" s="3">
        <v>821</v>
      </c>
      <c r="I37" s="10">
        <v>829</v>
      </c>
    </row>
    <row r="38" spans="1:9" x14ac:dyDescent="0.3">
      <c r="A38" s="8" t="str">
        <f ca="1">INDIRECT("'Raw Data'!A"&amp; $H38)</f>
        <v>FAST</v>
      </c>
      <c r="B38" s="3" t="str">
        <f ca="1">INDIRECT("'Raw Data'!B"&amp; $H38)</f>
        <v xml:space="preserve"> SIFT</v>
      </c>
      <c r="C38" s="3" t="str">
        <f ca="1">INDIRECT("'Raw Data'!C"&amp; $H38)</f>
        <v xml:space="preserve"> MAT_FLANN</v>
      </c>
      <c r="D38" s="3" t="str">
        <f ca="1">INDIRECT("'Raw Data'!D"&amp; $H38)</f>
        <v xml:space="preserve"> SEL_KNN</v>
      </c>
      <c r="E38" s="3">
        <f ca="1">AVERAGE(INDIRECT("'Raw Data'!H"&amp; $H38 &amp; ":H" &amp; $I38))</f>
        <v>2.1237399999999997</v>
      </c>
      <c r="F38" s="3">
        <f ca="1">AVERAGE(INDIRECT("'Raw Data'!I"&amp; $H38 &amp; ":I" &amp; $I38))</f>
        <v>9.1124833333333353</v>
      </c>
      <c r="G38" s="3">
        <f ca="1">AVERAGE(INDIRECT("'Raw Data'!J"&amp; $H38 &amp; ":J" &amp; $I38))</f>
        <v>11.236214444444444</v>
      </c>
      <c r="H38" s="3">
        <v>533</v>
      </c>
      <c r="I38" s="10">
        <v>541</v>
      </c>
    </row>
    <row r="39" spans="1:9" x14ac:dyDescent="0.3">
      <c r="A39" s="8" t="str">
        <f ca="1">INDIRECT("'Raw Data'!A"&amp; $H39)</f>
        <v>ORB</v>
      </c>
      <c r="B39" s="3" t="str">
        <f ca="1">INDIRECT("'Raw Data'!B"&amp; $H39)</f>
        <v xml:space="preserve"> FREAK</v>
      </c>
      <c r="C39" s="3" t="str">
        <f ca="1">INDIRECT("'Raw Data'!C"&amp; $H39)</f>
        <v xml:space="preserve"> MAT_FLANN</v>
      </c>
      <c r="D39" s="3" t="str">
        <f ca="1">INDIRECT("'Raw Data'!D"&amp; $H39)</f>
        <v xml:space="preserve"> SEL_KNN</v>
      </c>
      <c r="E39" s="3">
        <f ca="1">AVERAGE(INDIRECT("'Raw Data'!H"&amp; $H39 &amp; ":H" &amp; $I39))</f>
        <v>10.284565555555556</v>
      </c>
      <c r="F39" s="3">
        <f ca="1">AVERAGE(INDIRECT("'Raw Data'!I"&amp; $H39 &amp; ":I" &amp; $I39))</f>
        <v>0.98787877777777766</v>
      </c>
      <c r="G39" s="3">
        <f ca="1">AVERAGE(INDIRECT("'Raw Data'!J"&amp; $H39 &amp; ":J" &amp; $I39))</f>
        <v>11.272459999999999</v>
      </c>
      <c r="H39" s="3">
        <v>857</v>
      </c>
      <c r="I39" s="10">
        <v>865</v>
      </c>
    </row>
    <row r="40" spans="1:9" x14ac:dyDescent="0.3">
      <c r="A40" s="8" t="str">
        <f ca="1">INDIRECT("'Raw Data'!A"&amp; $H40)</f>
        <v>ORB</v>
      </c>
      <c r="B40" s="3" t="str">
        <f ca="1">INDIRECT("'Raw Data'!B"&amp; $H40)</f>
        <v xml:space="preserve"> SIFT</v>
      </c>
      <c r="C40" s="3" t="str">
        <f ca="1">INDIRECT("'Raw Data'!C"&amp; $H40)</f>
        <v xml:space="preserve"> MAT_FLANN</v>
      </c>
      <c r="D40" s="3" t="str">
        <f ca="1">INDIRECT("'Raw Data'!D"&amp; $H40)</f>
        <v xml:space="preserve"> SEL_NN</v>
      </c>
      <c r="E40" s="3">
        <f ca="1">AVERAGE(INDIRECT("'Raw Data'!H"&amp; $H40 &amp; ":H" &amp; $I40))</f>
        <v>9.6880722222222211</v>
      </c>
      <c r="F40" s="3">
        <f ca="1">AVERAGE(INDIRECT("'Raw Data'!I"&amp; $H40 &amp; ":I" &amp; $I40))</f>
        <v>1.96827</v>
      </c>
      <c r="G40" s="3">
        <f ca="1">AVERAGE(INDIRECT("'Raw Data'!J"&amp; $H40 &amp; ":J" &amp; $I40))</f>
        <v>11.656346666666666</v>
      </c>
      <c r="H40" s="3">
        <v>884</v>
      </c>
      <c r="I40" s="10">
        <v>892</v>
      </c>
    </row>
    <row r="41" spans="1:9" x14ac:dyDescent="0.3">
      <c r="A41" s="8" t="str">
        <f ca="1">INDIRECT("'Raw Data'!A"&amp; $H41)</f>
        <v>ORB</v>
      </c>
      <c r="B41" s="3" t="str">
        <f ca="1">INDIRECT("'Raw Data'!B"&amp; $H41)</f>
        <v xml:space="preserve"> SIFT</v>
      </c>
      <c r="C41" s="3" t="str">
        <f ca="1">INDIRECT("'Raw Data'!C"&amp; $H41)</f>
        <v xml:space="preserve"> MAT_FLANN</v>
      </c>
      <c r="D41" s="3" t="str">
        <f ca="1">INDIRECT("'Raw Data'!D"&amp; $H41)</f>
        <v xml:space="preserve"> SEL_KNN</v>
      </c>
      <c r="E41" s="3">
        <f ca="1">AVERAGE(INDIRECT("'Raw Data'!H"&amp; $H41 &amp; ":H" &amp; $I41))</f>
        <v>9.5869633333333351</v>
      </c>
      <c r="F41" s="3">
        <f ca="1">AVERAGE(INDIRECT("'Raw Data'!I"&amp; $H41 &amp; ":I" &amp; $I41))</f>
        <v>2.1725211111111111</v>
      </c>
      <c r="G41" s="3">
        <f ca="1">AVERAGE(INDIRECT("'Raw Data'!J"&amp; $H41 &amp; ":J" &amp; $I41))</f>
        <v>11.759478888888887</v>
      </c>
      <c r="H41" s="3">
        <v>893</v>
      </c>
      <c r="I41" s="10">
        <v>901</v>
      </c>
    </row>
    <row r="42" spans="1:9" x14ac:dyDescent="0.3">
      <c r="A42" s="8" t="str">
        <f ca="1">INDIRECT("'Raw Data'!A"&amp; $H42)</f>
        <v>SHITOMASI</v>
      </c>
      <c r="B42" s="3" t="str">
        <f ca="1">INDIRECT("'Raw Data'!B"&amp; $H42)</f>
        <v xml:space="preserve"> FREAK</v>
      </c>
      <c r="C42" s="3" t="str">
        <f ca="1">INDIRECT("'Raw Data'!C"&amp; $H42)</f>
        <v xml:space="preserve"> MAT_BF</v>
      </c>
      <c r="D42" s="3" t="str">
        <f ca="1">INDIRECT("'Raw Data'!D"&amp; $H42)</f>
        <v xml:space="preserve"> SEL_KNN</v>
      </c>
      <c r="E42" s="3">
        <f ca="1">AVERAGE(INDIRECT("'Raw Data'!H"&amp; $H42 &amp; ":H" &amp; $I42))</f>
        <v>11.798066666666667</v>
      </c>
      <c r="F42" s="3">
        <f ca="1">AVERAGE(INDIRECT("'Raw Data'!I"&amp; $H42 &amp; ":I" &amp; $I42))</f>
        <v>0.39647777777777782</v>
      </c>
      <c r="G42" s="3">
        <f ca="1">AVERAGE(INDIRECT("'Raw Data'!J"&amp; $H42 &amp; ":J" &amp; $I42))</f>
        <v>12.194555555555556</v>
      </c>
      <c r="H42" s="3">
        <v>119</v>
      </c>
      <c r="I42" s="10">
        <v>127</v>
      </c>
    </row>
    <row r="43" spans="1:9" x14ac:dyDescent="0.3">
      <c r="A43" s="8" t="str">
        <f ca="1">INDIRECT("'Raw Data'!A"&amp; $H43)</f>
        <v>SHITOMASI</v>
      </c>
      <c r="B43" s="3" t="str">
        <f ca="1">INDIRECT("'Raw Data'!B"&amp; $H43)</f>
        <v xml:space="preserve"> FREAK</v>
      </c>
      <c r="C43" s="3" t="str">
        <f ca="1">INDIRECT("'Raw Data'!C"&amp; $H43)</f>
        <v xml:space="preserve"> MAT_BF</v>
      </c>
      <c r="D43" s="3" t="str">
        <f ca="1">INDIRECT("'Raw Data'!D"&amp; $H43)</f>
        <v xml:space="preserve"> SEL_NN</v>
      </c>
      <c r="E43" s="3">
        <f ca="1">AVERAGE(INDIRECT("'Raw Data'!H"&amp; $H43 &amp; ":H" &amp; $I43))</f>
        <v>12.360177777777778</v>
      </c>
      <c r="F43" s="3">
        <f ca="1">AVERAGE(INDIRECT("'Raw Data'!I"&amp; $H43 &amp; ":I" &amp; $I43))</f>
        <v>0.31017777777777777</v>
      </c>
      <c r="G43" s="3">
        <f ca="1">AVERAGE(INDIRECT("'Raw Data'!J"&amp; $H43 &amp; ":J" &amp; $I43))</f>
        <v>12.670344444444442</v>
      </c>
      <c r="H43" s="3">
        <v>110</v>
      </c>
      <c r="I43" s="10">
        <v>118</v>
      </c>
    </row>
    <row r="44" spans="1:9" x14ac:dyDescent="0.3">
      <c r="A44" s="8" t="str">
        <f ca="1">INDIRECT("'Raw Data'!A"&amp; $H44)</f>
        <v>SHITOMASI</v>
      </c>
      <c r="B44" s="3" t="str">
        <f ca="1">INDIRECT("'Raw Data'!B"&amp; $H44)</f>
        <v xml:space="preserve"> FREAK</v>
      </c>
      <c r="C44" s="3" t="str">
        <f ca="1">INDIRECT("'Raw Data'!C"&amp; $H44)</f>
        <v xml:space="preserve"> MAT_FLANN</v>
      </c>
      <c r="D44" s="3" t="str">
        <f ca="1">INDIRECT("'Raw Data'!D"&amp; $H44)</f>
        <v xml:space="preserve"> SEL_NN</v>
      </c>
      <c r="E44" s="3">
        <f ca="1">AVERAGE(INDIRECT("'Raw Data'!H"&amp; $H44 &amp; ":H" &amp; $I44))</f>
        <v>11.751333333333335</v>
      </c>
      <c r="F44" s="3">
        <f ca="1">AVERAGE(INDIRECT("'Raw Data'!I"&amp; $H44 &amp; ":I" &amp; $I44))</f>
        <v>1.6679133333333334</v>
      </c>
      <c r="G44" s="3">
        <f ca="1">AVERAGE(INDIRECT("'Raw Data'!J"&amp; $H44 &amp; ":J" &amp; $I44))</f>
        <v>13.419255555555553</v>
      </c>
      <c r="H44" s="3">
        <v>128</v>
      </c>
      <c r="I44" s="10">
        <v>136</v>
      </c>
    </row>
    <row r="45" spans="1:9" x14ac:dyDescent="0.3">
      <c r="A45" s="8" t="str">
        <f ca="1">INDIRECT("'Raw Data'!A"&amp; $H45)</f>
        <v>SHITOMASI</v>
      </c>
      <c r="B45" s="3" t="str">
        <f ca="1">INDIRECT("'Raw Data'!B"&amp; $H45)</f>
        <v xml:space="preserve"> SIFT</v>
      </c>
      <c r="C45" s="3" t="str">
        <f ca="1">INDIRECT("'Raw Data'!C"&amp; $H45)</f>
        <v xml:space="preserve"> MAT_BF</v>
      </c>
      <c r="D45" s="3" t="str">
        <f ca="1">INDIRECT("'Raw Data'!D"&amp; $H45)</f>
        <v xml:space="preserve"> SEL_KNN</v>
      </c>
      <c r="E45" s="3">
        <f ca="1">AVERAGE(INDIRECT("'Raw Data'!H"&amp; $H45 &amp; ":H" &amp; $I45))</f>
        <v>13.452288888888891</v>
      </c>
      <c r="F45" s="3">
        <f ca="1">AVERAGE(INDIRECT("'Raw Data'!I"&amp; $H45 &amp; ":I" &amp; $I45))</f>
        <v>0.5339597777777777</v>
      </c>
      <c r="G45" s="3">
        <f ca="1">AVERAGE(INDIRECT("'Raw Data'!J"&amp; $H45 &amp; ":J" &amp; $I45))</f>
        <v>13.986266666666667</v>
      </c>
      <c r="H45" s="3">
        <v>155</v>
      </c>
      <c r="I45" s="10">
        <v>163</v>
      </c>
    </row>
    <row r="46" spans="1:9" x14ac:dyDescent="0.3">
      <c r="A46" s="8" t="str">
        <f ca="1">INDIRECT("'Raw Data'!A"&amp; $H46)</f>
        <v>SHITOMASI</v>
      </c>
      <c r="B46" s="3" t="str">
        <f ca="1">INDIRECT("'Raw Data'!B"&amp; $H46)</f>
        <v xml:space="preserve"> SIFT</v>
      </c>
      <c r="C46" s="3" t="str">
        <f ca="1">INDIRECT("'Raw Data'!C"&amp; $H46)</f>
        <v xml:space="preserve"> MAT_BF</v>
      </c>
      <c r="D46" s="3" t="str">
        <f ca="1">INDIRECT("'Raw Data'!D"&amp; $H46)</f>
        <v xml:space="preserve"> SEL_NN</v>
      </c>
      <c r="E46" s="3">
        <f ca="1">AVERAGE(INDIRECT("'Raw Data'!H"&amp; $H46 &amp; ":H" &amp; $I46))</f>
        <v>13.685944444444445</v>
      </c>
      <c r="F46" s="3">
        <f ca="1">AVERAGE(INDIRECT("'Raw Data'!I"&amp; $H46 &amp; ":I" &amp; $I46))</f>
        <v>0.40945088888888892</v>
      </c>
      <c r="G46" s="3">
        <f ca="1">AVERAGE(INDIRECT("'Raw Data'!J"&amp; $H46 &amp; ":J" &amp; $I46))</f>
        <v>14.095388888888888</v>
      </c>
      <c r="H46" s="3">
        <v>146</v>
      </c>
      <c r="I46" s="10">
        <v>154</v>
      </c>
    </row>
    <row r="47" spans="1:9" x14ac:dyDescent="0.3">
      <c r="A47" s="8" t="str">
        <f ca="1">INDIRECT("'Raw Data'!A"&amp; $H47)</f>
        <v>HARRIS</v>
      </c>
      <c r="B47" s="3" t="str">
        <f ca="1">INDIRECT("'Raw Data'!B"&amp; $H47)</f>
        <v xml:space="preserve"> BRIEF</v>
      </c>
      <c r="C47" s="3" t="str">
        <f ca="1">INDIRECT("'Raw Data'!C"&amp; $H47)</f>
        <v xml:space="preserve"> MAT_FLANN</v>
      </c>
      <c r="D47" s="3" t="str">
        <f ca="1">INDIRECT("'Raw Data'!D"&amp; $H47)</f>
        <v xml:space="preserve"> SEL_KNN</v>
      </c>
      <c r="E47" s="3">
        <f ca="1">AVERAGE(INDIRECT("'Raw Data'!H"&amp; $H47 &amp; ":H" &amp; $I47))</f>
        <v>14.158566666666665</v>
      </c>
      <c r="F47" s="3">
        <f ca="1">AVERAGE(INDIRECT("'Raw Data'!I"&amp; $H47 &amp; ":I" &amp; $I47))</f>
        <v>0.38511777777777778</v>
      </c>
      <c r="G47" s="3">
        <f ca="1">AVERAGE(INDIRECT("'Raw Data'!J"&amp; $H47 &amp; ":J" &amp; $I47))</f>
        <v>14.543688888888887</v>
      </c>
      <c r="H47" s="3">
        <v>245</v>
      </c>
      <c r="I47" s="10">
        <v>253</v>
      </c>
    </row>
    <row r="48" spans="1:9" x14ac:dyDescent="0.3">
      <c r="A48" s="8" t="str">
        <f ca="1">INDIRECT("'Raw Data'!A"&amp; $H48)</f>
        <v>HARRIS</v>
      </c>
      <c r="B48" s="3" t="str">
        <f ca="1">INDIRECT("'Raw Data'!B"&amp; $H48)</f>
        <v xml:space="preserve"> BRIEF</v>
      </c>
      <c r="C48" s="3" t="str">
        <f ca="1">INDIRECT("'Raw Data'!C"&amp; $H48)</f>
        <v xml:space="preserve"> MAT_FLANN</v>
      </c>
      <c r="D48" s="3" t="str">
        <f ca="1">INDIRECT("'Raw Data'!D"&amp; $H48)</f>
        <v xml:space="preserve"> SEL_NN</v>
      </c>
      <c r="E48" s="3">
        <f ca="1">AVERAGE(INDIRECT("'Raw Data'!H"&amp; $H48 &amp; ":H" &amp; $I48))</f>
        <v>14.46718888888889</v>
      </c>
      <c r="F48" s="3">
        <f ca="1">AVERAGE(INDIRECT("'Raw Data'!I"&amp; $H48 &amp; ":I" &amp; $I48))</f>
        <v>0.31916944444444445</v>
      </c>
      <c r="G48" s="3">
        <f ca="1">AVERAGE(INDIRECT("'Raw Data'!J"&amp; $H48 &amp; ":J" &amp; $I48))</f>
        <v>14.786388888888887</v>
      </c>
      <c r="H48" s="3">
        <v>236</v>
      </c>
      <c r="I48" s="10">
        <v>244</v>
      </c>
    </row>
    <row r="49" spans="1:9" x14ac:dyDescent="0.3">
      <c r="A49" s="8" t="str">
        <f ca="1">INDIRECT("'Raw Data'!A"&amp; $H49)</f>
        <v>HARRIS</v>
      </c>
      <c r="B49" s="3" t="str">
        <f ca="1">INDIRECT("'Raw Data'!B"&amp; $H49)</f>
        <v xml:space="preserve"> ORB</v>
      </c>
      <c r="C49" s="3" t="str">
        <f ca="1">INDIRECT("'Raw Data'!C"&amp; $H49)</f>
        <v xml:space="preserve"> MAT_FLANN</v>
      </c>
      <c r="D49" s="3" t="str">
        <f ca="1">INDIRECT("'Raw Data'!D"&amp; $H49)</f>
        <v xml:space="preserve"> SEL_NN</v>
      </c>
      <c r="E49" s="3">
        <f ca="1">AVERAGE(INDIRECT("'Raw Data'!H"&amp; $H49 &amp; ":H" &amp; $I49))</f>
        <v>14.682488888888892</v>
      </c>
      <c r="F49" s="3">
        <f ca="1">AVERAGE(INDIRECT("'Raw Data'!I"&amp; $H49 &amp; ":I" &amp; $I49))</f>
        <v>0.35327644444444445</v>
      </c>
      <c r="G49" s="3">
        <f ca="1">AVERAGE(INDIRECT("'Raw Data'!J"&amp; $H49 &amp; ":J" &amp; $I49))</f>
        <v>15.035766666666664</v>
      </c>
      <c r="H49" s="3">
        <v>272</v>
      </c>
      <c r="I49" s="10">
        <v>280</v>
      </c>
    </row>
    <row r="50" spans="1:9" x14ac:dyDescent="0.3">
      <c r="A50" s="8" t="str">
        <f ca="1">INDIRECT("'Raw Data'!A"&amp; $H50)</f>
        <v>HARRIS</v>
      </c>
      <c r="B50" s="3" t="str">
        <f ca="1">INDIRECT("'Raw Data'!B"&amp; $H50)</f>
        <v xml:space="preserve"> ORB</v>
      </c>
      <c r="C50" s="3" t="str">
        <f ca="1">INDIRECT("'Raw Data'!C"&amp; $H50)</f>
        <v xml:space="preserve"> MAT_FLANN</v>
      </c>
      <c r="D50" s="3" t="str">
        <f ca="1">INDIRECT("'Raw Data'!D"&amp; $H50)</f>
        <v xml:space="preserve"> SEL_KNN</v>
      </c>
      <c r="E50" s="3">
        <f ca="1">AVERAGE(INDIRECT("'Raw Data'!H"&amp; $H50 &amp; ":H" &amp; $I50))</f>
        <v>14.68772222222222</v>
      </c>
      <c r="F50" s="3">
        <f ca="1">AVERAGE(INDIRECT("'Raw Data'!I"&amp; $H50 &amp; ":I" &amp; $I50))</f>
        <v>0.41278833333333337</v>
      </c>
      <c r="G50" s="3">
        <f ca="1">AVERAGE(INDIRECT("'Raw Data'!J"&amp; $H50 &amp; ":J" &amp; $I50))</f>
        <v>15.100511111111111</v>
      </c>
      <c r="H50" s="3">
        <v>281</v>
      </c>
      <c r="I50" s="10">
        <v>289</v>
      </c>
    </row>
    <row r="51" spans="1:9" x14ac:dyDescent="0.3">
      <c r="A51" s="8" t="str">
        <f ca="1">INDIRECT("'Raw Data'!A"&amp; $H51)</f>
        <v>SHITOMASI</v>
      </c>
      <c r="B51" s="3" t="str">
        <f ca="1">INDIRECT("'Raw Data'!B"&amp; $H51)</f>
        <v xml:space="preserve"> SIFT</v>
      </c>
      <c r="C51" s="3" t="str">
        <f ca="1">INDIRECT("'Raw Data'!C"&amp; $H51)</f>
        <v xml:space="preserve"> MAT_FLANN</v>
      </c>
      <c r="D51" s="3" t="str">
        <f ca="1">INDIRECT("'Raw Data'!D"&amp; $H51)</f>
        <v xml:space="preserve"> SEL_NN</v>
      </c>
      <c r="E51" s="3">
        <f ca="1">AVERAGE(INDIRECT("'Raw Data'!H"&amp; $H51 &amp; ":H" &amp; $I51))</f>
        <v>12.848866666666666</v>
      </c>
      <c r="F51" s="3">
        <f ca="1">AVERAGE(INDIRECT("'Raw Data'!I"&amp; $H51 &amp; ":I" &amp; $I51))</f>
        <v>2.2532288888888887</v>
      </c>
      <c r="G51" s="3">
        <f ca="1">AVERAGE(INDIRECT("'Raw Data'!J"&amp; $H51 &amp; ":J" &amp; $I51))</f>
        <v>15.102111111111112</v>
      </c>
      <c r="H51" s="3">
        <v>164</v>
      </c>
      <c r="I51" s="10">
        <v>172</v>
      </c>
    </row>
    <row r="52" spans="1:9" x14ac:dyDescent="0.3">
      <c r="A52" s="8" t="str">
        <f ca="1">INDIRECT("'Raw Data'!A"&amp; $H52)</f>
        <v>SHITOMASI</v>
      </c>
      <c r="B52" s="3" t="str">
        <f ca="1">INDIRECT("'Raw Data'!B"&amp; $H52)</f>
        <v xml:space="preserve"> SIFT</v>
      </c>
      <c r="C52" s="3" t="str">
        <f ca="1">INDIRECT("'Raw Data'!C"&amp; $H52)</f>
        <v xml:space="preserve"> MAT_FLANN</v>
      </c>
      <c r="D52" s="3" t="str">
        <f ca="1">INDIRECT("'Raw Data'!D"&amp; $H52)</f>
        <v xml:space="preserve"> SEL_KNN</v>
      </c>
      <c r="E52" s="3">
        <f ca="1">AVERAGE(INDIRECT("'Raw Data'!H"&amp; $H52 &amp; ":H" &amp; $I52))</f>
        <v>12.89767777777778</v>
      </c>
      <c r="F52" s="3">
        <f ca="1">AVERAGE(INDIRECT("'Raw Data'!I"&amp; $H52 &amp; ":I" &amp; $I52))</f>
        <v>2.3906866666666664</v>
      </c>
      <c r="G52" s="3">
        <f ca="1">AVERAGE(INDIRECT("'Raw Data'!J"&amp; $H52 &amp; ":J" &amp; $I52))</f>
        <v>15.288355555555556</v>
      </c>
      <c r="H52" s="3">
        <v>173</v>
      </c>
      <c r="I52" s="10">
        <v>181</v>
      </c>
    </row>
    <row r="53" spans="1:9" x14ac:dyDescent="0.3">
      <c r="A53" s="8" t="str">
        <f ca="1">INDIRECT("'Raw Data'!A"&amp; $H53)</f>
        <v>SHITOMASI</v>
      </c>
      <c r="B53" s="3" t="str">
        <f ca="1">INDIRECT("'Raw Data'!B"&amp; $H53)</f>
        <v xml:space="preserve"> FREAK</v>
      </c>
      <c r="C53" s="3" t="str">
        <f ca="1">INDIRECT("'Raw Data'!C"&amp; $H53)</f>
        <v xml:space="preserve"> MAT_FLANN</v>
      </c>
      <c r="D53" s="3" t="str">
        <f ca="1">INDIRECT("'Raw Data'!D"&amp; $H53)</f>
        <v xml:space="preserve"> SEL_KNN</v>
      </c>
      <c r="E53" s="3">
        <f ca="1">AVERAGE(INDIRECT("'Raw Data'!H"&amp; $H53 &amp; ":H" &amp; $I53))</f>
        <v>13.445822222222223</v>
      </c>
      <c r="F53" s="3">
        <f ca="1">AVERAGE(INDIRECT("'Raw Data'!I"&amp; $H53 &amp; ":I" &amp; $I53))</f>
        <v>1.853491111111111</v>
      </c>
      <c r="G53" s="3">
        <f ca="1">AVERAGE(INDIRECT("'Raw Data'!J"&amp; $H53 &amp; ":J" &amp; $I53))</f>
        <v>15.299333333333335</v>
      </c>
      <c r="H53" s="3">
        <v>137</v>
      </c>
      <c r="I53" s="10">
        <v>145</v>
      </c>
    </row>
    <row r="54" spans="1:9" x14ac:dyDescent="0.3">
      <c r="A54" s="8" t="str">
        <f ca="1">INDIRECT("'Raw Data'!A"&amp; $H54)</f>
        <v>HARRIS</v>
      </c>
      <c r="B54" s="3" t="str">
        <f ca="1">INDIRECT("'Raw Data'!B"&amp; $H54)</f>
        <v xml:space="preserve"> ORB</v>
      </c>
      <c r="C54" s="3" t="str">
        <f ca="1">INDIRECT("'Raw Data'!C"&amp; $H54)</f>
        <v xml:space="preserve"> MAT_BF</v>
      </c>
      <c r="D54" s="3" t="str">
        <f ca="1">INDIRECT("'Raw Data'!D"&amp; $H54)</f>
        <v xml:space="preserve"> SEL_KNN</v>
      </c>
      <c r="E54" s="3">
        <f ca="1">AVERAGE(INDIRECT("'Raw Data'!H"&amp; $H54 &amp; ":H" &amp; $I54))</f>
        <v>15.145577777777779</v>
      </c>
      <c r="F54" s="3">
        <f ca="1">AVERAGE(INDIRECT("'Raw Data'!I"&amp; $H54 &amp; ":I" &amp; $I54))</f>
        <v>0.15716733333333333</v>
      </c>
      <c r="G54" s="3">
        <f ca="1">AVERAGE(INDIRECT("'Raw Data'!J"&amp; $H54 &amp; ":J" &amp; $I54))</f>
        <v>15.302744444444446</v>
      </c>
      <c r="H54" s="3">
        <v>263</v>
      </c>
      <c r="I54" s="10">
        <v>271</v>
      </c>
    </row>
    <row r="55" spans="1:9" x14ac:dyDescent="0.3">
      <c r="A55" s="8" t="str">
        <f ca="1">INDIRECT("'Raw Data'!A"&amp; $H55)</f>
        <v>HARRIS</v>
      </c>
      <c r="B55" s="3" t="str">
        <f ca="1">INDIRECT("'Raw Data'!B"&amp; $H55)</f>
        <v xml:space="preserve"> BRIEF</v>
      </c>
      <c r="C55" s="3" t="str">
        <f ca="1">INDIRECT("'Raw Data'!C"&amp; $H55)</f>
        <v xml:space="preserve"> MAT_BF</v>
      </c>
      <c r="D55" s="3" t="str">
        <f ca="1">INDIRECT("'Raw Data'!D"&amp; $H55)</f>
        <v xml:space="preserve"> SEL_KNN</v>
      </c>
      <c r="E55" s="3">
        <f ca="1">AVERAGE(INDIRECT("'Raw Data'!H"&amp; $H55 &amp; ":H" &amp; $I55))</f>
        <v>15.294822222222223</v>
      </c>
      <c r="F55" s="3">
        <f ca="1">AVERAGE(INDIRECT("'Raw Data'!I"&amp; $H55 &amp; ":I" &amp; $I55))</f>
        <v>0.14188955555555557</v>
      </c>
      <c r="G55" s="3">
        <f ca="1">AVERAGE(INDIRECT("'Raw Data'!J"&amp; $H55 &amp; ":J" &amp; $I55))</f>
        <v>15.43671111111111</v>
      </c>
      <c r="H55" s="3">
        <v>227</v>
      </c>
      <c r="I55" s="10">
        <v>235</v>
      </c>
    </row>
    <row r="56" spans="1:9" x14ac:dyDescent="0.3">
      <c r="A56" s="8" t="str">
        <f ca="1">INDIRECT("'Raw Data'!A"&amp; $H56)</f>
        <v>HARRIS</v>
      </c>
      <c r="B56" s="3" t="str">
        <f ca="1">INDIRECT("'Raw Data'!B"&amp; $H56)</f>
        <v xml:space="preserve"> ORB</v>
      </c>
      <c r="C56" s="3" t="str">
        <f ca="1">INDIRECT("'Raw Data'!C"&amp; $H56)</f>
        <v xml:space="preserve"> MAT_BF</v>
      </c>
      <c r="D56" s="3" t="str">
        <f ca="1">INDIRECT("'Raw Data'!D"&amp; $H56)</f>
        <v xml:space="preserve"> SEL_NN</v>
      </c>
      <c r="E56" s="3">
        <f ca="1">AVERAGE(INDIRECT("'Raw Data'!H"&amp; $H56 &amp; ":H" &amp; $I56))</f>
        <v>15.600622222222221</v>
      </c>
      <c r="F56" s="3">
        <f ca="1">AVERAGE(INDIRECT("'Raw Data'!I"&amp; $H56 &amp; ":I" &amp; $I56))</f>
        <v>9.5179444444444428E-2</v>
      </c>
      <c r="G56" s="3">
        <f ca="1">AVERAGE(INDIRECT("'Raw Data'!J"&amp; $H56 &amp; ":J" &amp; $I56))</f>
        <v>15.6958</v>
      </c>
      <c r="H56" s="3">
        <v>254</v>
      </c>
      <c r="I56" s="10">
        <v>262</v>
      </c>
    </row>
    <row r="57" spans="1:9" x14ac:dyDescent="0.3">
      <c r="A57" s="8" t="str">
        <f ca="1">INDIRECT("'Raw Data'!A"&amp; $H57)</f>
        <v>HARRIS</v>
      </c>
      <c r="B57" s="3" t="str">
        <f ca="1">INDIRECT("'Raw Data'!B"&amp; $H57)</f>
        <v xml:space="preserve"> BRISK</v>
      </c>
      <c r="C57" s="3" t="str">
        <f ca="1">INDIRECT("'Raw Data'!C"&amp; $H57)</f>
        <v xml:space="preserve"> MAT_FLANN</v>
      </c>
      <c r="D57" s="3" t="str">
        <f ca="1">INDIRECT("'Raw Data'!D"&amp; $H57)</f>
        <v xml:space="preserve"> SEL_NN</v>
      </c>
      <c r="E57" s="3">
        <f ca="1">AVERAGE(INDIRECT("'Raw Data'!H"&amp; $H57 &amp; ":H" &amp; $I57))</f>
        <v>15.37242222222222</v>
      </c>
      <c r="F57" s="3">
        <f ca="1">AVERAGE(INDIRECT("'Raw Data'!I"&amp; $H57 &amp; ":I" &amp; $I57))</f>
        <v>0.38968277777777782</v>
      </c>
      <c r="G57" s="3">
        <f ca="1">AVERAGE(INDIRECT("'Raw Data'!J"&amp; $H57 &amp; ":J" &amp; $I57))</f>
        <v>15.762111111111109</v>
      </c>
      <c r="H57" s="3">
        <v>200</v>
      </c>
      <c r="I57" s="10">
        <v>208</v>
      </c>
    </row>
    <row r="58" spans="1:9" x14ac:dyDescent="0.3">
      <c r="A58" s="8" t="str">
        <f ca="1">INDIRECT("'Raw Data'!A"&amp; $H58)</f>
        <v>HARRIS</v>
      </c>
      <c r="B58" s="3" t="str">
        <f ca="1">INDIRECT("'Raw Data'!B"&amp; $H58)</f>
        <v xml:space="preserve"> BRISK</v>
      </c>
      <c r="C58" s="3" t="str">
        <f ca="1">INDIRECT("'Raw Data'!C"&amp; $H58)</f>
        <v xml:space="preserve"> MAT_BF</v>
      </c>
      <c r="D58" s="3" t="str">
        <f ca="1">INDIRECT("'Raw Data'!D"&amp; $H58)</f>
        <v xml:space="preserve"> SEL_KNN</v>
      </c>
      <c r="E58" s="3">
        <f ca="1">AVERAGE(INDIRECT("'Raw Data'!H"&amp; $H58 &amp; ":H" &amp; $I58))</f>
        <v>15.631211111111108</v>
      </c>
      <c r="F58" s="3">
        <f ca="1">AVERAGE(INDIRECT("'Raw Data'!I"&amp; $H58 &amp; ":I" &amp; $I58))</f>
        <v>0.17921655555555555</v>
      </c>
      <c r="G58" s="3">
        <f ca="1">AVERAGE(INDIRECT("'Raw Data'!J"&amp; $H58 &amp; ":J" &amp; $I58))</f>
        <v>15.810422222222222</v>
      </c>
      <c r="H58" s="3">
        <v>191</v>
      </c>
      <c r="I58" s="10">
        <v>199</v>
      </c>
    </row>
    <row r="59" spans="1:9" x14ac:dyDescent="0.3">
      <c r="A59" s="8" t="str">
        <f ca="1">INDIRECT("'Raw Data'!A"&amp; $H59)</f>
        <v>HARRIS</v>
      </c>
      <c r="B59" s="3" t="str">
        <f ca="1">INDIRECT("'Raw Data'!B"&amp; $H59)</f>
        <v xml:space="preserve"> BRISK</v>
      </c>
      <c r="C59" s="3" t="str">
        <f ca="1">INDIRECT("'Raw Data'!C"&amp; $H59)</f>
        <v xml:space="preserve"> MAT_BF</v>
      </c>
      <c r="D59" s="3" t="str">
        <f ca="1">INDIRECT("'Raw Data'!D"&amp; $H59)</f>
        <v xml:space="preserve"> SEL_NN</v>
      </c>
      <c r="E59" s="3">
        <f ca="1">AVERAGE(INDIRECT("'Raw Data'!H"&amp; $H59 &amp; ":H" &amp; $I59))</f>
        <v>15.759633333333333</v>
      </c>
      <c r="F59" s="3">
        <f ca="1">AVERAGE(INDIRECT("'Raw Data'!I"&amp; $H59 &amp; ":I" &amp; $I59))</f>
        <v>0.12342788888888886</v>
      </c>
      <c r="G59" s="3">
        <f ca="1">AVERAGE(INDIRECT("'Raw Data'!J"&amp; $H59 &amp; ":J" &amp; $I59))</f>
        <v>15.883066666666666</v>
      </c>
      <c r="H59" s="3">
        <v>182</v>
      </c>
      <c r="I59" s="10">
        <v>190</v>
      </c>
    </row>
    <row r="60" spans="1:9" x14ac:dyDescent="0.3">
      <c r="A60" s="8" t="str">
        <f ca="1">INDIRECT("'Raw Data'!A"&amp; $H60)</f>
        <v>HARRIS</v>
      </c>
      <c r="B60" s="3" t="str">
        <f ca="1">INDIRECT("'Raw Data'!B"&amp; $H60)</f>
        <v xml:space="preserve"> FREAK</v>
      </c>
      <c r="C60" s="3" t="str">
        <f ca="1">INDIRECT("'Raw Data'!C"&amp; $H60)</f>
        <v xml:space="preserve"> MAT_BF</v>
      </c>
      <c r="D60" s="3" t="str">
        <f ca="1">INDIRECT("'Raw Data'!D"&amp; $H60)</f>
        <v xml:space="preserve"> SEL_NN</v>
      </c>
      <c r="E60" s="3">
        <f ca="1">AVERAGE(INDIRECT("'Raw Data'!H"&amp; $H60 &amp; ":H" &amp; $I60))</f>
        <v>15.852188888888886</v>
      </c>
      <c r="F60" s="3">
        <f ca="1">AVERAGE(INDIRECT("'Raw Data'!I"&amp; $H60 &amp; ":I" &amp; $I60))</f>
        <v>0.11482488888888888</v>
      </c>
      <c r="G60" s="3">
        <f ca="1">AVERAGE(INDIRECT("'Raw Data'!J"&amp; $H60 &amp; ":J" &amp; $I60))</f>
        <v>15.967011111111113</v>
      </c>
      <c r="H60" s="3">
        <v>290</v>
      </c>
      <c r="I60" s="10">
        <v>298</v>
      </c>
    </row>
    <row r="61" spans="1:9" x14ac:dyDescent="0.3">
      <c r="A61" s="8" t="str">
        <f ca="1">INDIRECT("'Raw Data'!A"&amp; $H61)</f>
        <v>HARRIS</v>
      </c>
      <c r="B61" s="3" t="str">
        <f ca="1">INDIRECT("'Raw Data'!B"&amp; $H61)</f>
        <v xml:space="preserve"> BRISK</v>
      </c>
      <c r="C61" s="3" t="str">
        <f ca="1">INDIRECT("'Raw Data'!C"&amp; $H61)</f>
        <v xml:space="preserve"> MAT_FLANN</v>
      </c>
      <c r="D61" s="3" t="str">
        <f ca="1">INDIRECT("'Raw Data'!D"&amp; $H61)</f>
        <v xml:space="preserve"> SEL_KNN</v>
      </c>
      <c r="E61" s="3">
        <f ca="1">AVERAGE(INDIRECT("'Raw Data'!H"&amp; $H61 &amp; ":H" &amp; $I61))</f>
        <v>15.665233333333333</v>
      </c>
      <c r="F61" s="3">
        <f ca="1">AVERAGE(INDIRECT("'Raw Data'!I"&amp; $H61 &amp; ":I" &amp; $I61))</f>
        <v>0.41849922222222219</v>
      </c>
      <c r="G61" s="3">
        <f ca="1">AVERAGE(INDIRECT("'Raw Data'!J"&amp; $H61 &amp; ":J" &amp; $I61))</f>
        <v>16.083744444444442</v>
      </c>
      <c r="H61" s="3">
        <v>209</v>
      </c>
      <c r="I61" s="10">
        <v>217</v>
      </c>
    </row>
    <row r="62" spans="1:9" x14ac:dyDescent="0.3">
      <c r="A62" s="8" t="str">
        <f ca="1">INDIRECT("'Raw Data'!A"&amp; $H62)</f>
        <v>HARRIS</v>
      </c>
      <c r="B62" s="3" t="str">
        <f ca="1">INDIRECT("'Raw Data'!B"&amp; $H62)</f>
        <v xml:space="preserve"> SIFT</v>
      </c>
      <c r="C62" s="3" t="str">
        <f ca="1">INDIRECT("'Raw Data'!C"&amp; $H62)</f>
        <v xml:space="preserve"> MAT_BF</v>
      </c>
      <c r="D62" s="3" t="str">
        <f ca="1">INDIRECT("'Raw Data'!D"&amp; $H62)</f>
        <v xml:space="preserve"> SEL_NN</v>
      </c>
      <c r="E62" s="3">
        <f ca="1">AVERAGE(INDIRECT("'Raw Data'!H"&amp; $H62 &amp; ":H" &amp; $I62))</f>
        <v>16.3126</v>
      </c>
      <c r="F62" s="3">
        <f ca="1">AVERAGE(INDIRECT("'Raw Data'!I"&amp; $H62 &amp; ":I" &amp; $I62))</f>
        <v>7.2853666666666664E-2</v>
      </c>
      <c r="G62" s="3">
        <f ca="1">AVERAGE(INDIRECT("'Raw Data'!J"&amp; $H62 &amp; ":J" &amp; $I62))</f>
        <v>16.38547777777778</v>
      </c>
      <c r="H62" s="3">
        <v>326</v>
      </c>
      <c r="I62" s="10">
        <v>334</v>
      </c>
    </row>
    <row r="63" spans="1:9" x14ac:dyDescent="0.3">
      <c r="A63" s="8" t="str">
        <f ca="1">INDIRECT("'Raw Data'!A"&amp; $H63)</f>
        <v>HARRIS</v>
      </c>
      <c r="B63" s="3" t="str">
        <f ca="1">INDIRECT("'Raw Data'!B"&amp; $H63)</f>
        <v xml:space="preserve"> FREAK</v>
      </c>
      <c r="C63" s="3" t="str">
        <f ca="1">INDIRECT("'Raw Data'!C"&amp; $H63)</f>
        <v xml:space="preserve"> MAT_BF</v>
      </c>
      <c r="D63" s="3" t="str">
        <f ca="1">INDIRECT("'Raw Data'!D"&amp; $H63)</f>
        <v xml:space="preserve"> SEL_KNN</v>
      </c>
      <c r="E63" s="3">
        <f ca="1">AVERAGE(INDIRECT("'Raw Data'!H"&amp; $H63 &amp; ":H" &amp; $I63))</f>
        <v>16.364066666666666</v>
      </c>
      <c r="F63" s="3">
        <f ca="1">AVERAGE(INDIRECT("'Raw Data'!I"&amp; $H63 &amp; ":I" &amp; $I63))</f>
        <v>0.16479577777777779</v>
      </c>
      <c r="G63" s="3">
        <f ca="1">AVERAGE(INDIRECT("'Raw Data'!J"&amp; $H63 &amp; ":J" &amp; $I63))</f>
        <v>16.52887777777778</v>
      </c>
      <c r="H63" s="3">
        <v>299</v>
      </c>
      <c r="I63" s="10">
        <v>307</v>
      </c>
    </row>
    <row r="64" spans="1:9" x14ac:dyDescent="0.3">
      <c r="A64" s="8" t="str">
        <f ca="1">INDIRECT("'Raw Data'!A"&amp; $H64)</f>
        <v>SHITOMASI</v>
      </c>
      <c r="B64" s="3" t="str">
        <f ca="1">INDIRECT("'Raw Data'!B"&amp; $H64)</f>
        <v xml:space="preserve"> BRIEF</v>
      </c>
      <c r="C64" s="3" t="str">
        <f ca="1">INDIRECT("'Raw Data'!C"&amp; $H64)</f>
        <v xml:space="preserve"> MAT_BF</v>
      </c>
      <c r="D64" s="3" t="str">
        <f ca="1">INDIRECT("'Raw Data'!D"&amp; $H64)</f>
        <v xml:space="preserve"> SEL_NN</v>
      </c>
      <c r="E64" s="3">
        <f ca="1">AVERAGE(INDIRECT("'Raw Data'!H"&amp; $H64 &amp; ":H" &amp; $I64))</f>
        <v>16.456222222222223</v>
      </c>
      <c r="F64" s="3">
        <f ca="1">AVERAGE(INDIRECT("'Raw Data'!I"&amp; $H64 &amp; ":I" &amp; $I64))</f>
        <v>0.2869753333333333</v>
      </c>
      <c r="G64" s="3">
        <f ca="1">AVERAGE(INDIRECT("'Raw Data'!J"&amp; $H64 &amp; ":J" &amp; $I64))</f>
        <v>16.743188888888888</v>
      </c>
      <c r="H64" s="3">
        <v>38</v>
      </c>
      <c r="I64" s="10">
        <v>46</v>
      </c>
    </row>
    <row r="65" spans="1:9" x14ac:dyDescent="0.3">
      <c r="A65" s="8" t="str">
        <f ca="1">INDIRECT("'Raw Data'!A"&amp; $H65)</f>
        <v>HARRIS</v>
      </c>
      <c r="B65" s="3" t="str">
        <f ca="1">INDIRECT("'Raw Data'!B"&amp; $H65)</f>
        <v xml:space="preserve"> FREAK</v>
      </c>
      <c r="C65" s="3" t="str">
        <f ca="1">INDIRECT("'Raw Data'!C"&amp; $H65)</f>
        <v xml:space="preserve"> MAT_FLANN</v>
      </c>
      <c r="D65" s="3" t="str">
        <f ca="1">INDIRECT("'Raw Data'!D"&amp; $H65)</f>
        <v xml:space="preserve"> SEL_KNN</v>
      </c>
      <c r="E65" s="3">
        <f ca="1">AVERAGE(INDIRECT("'Raw Data'!H"&amp; $H65 &amp; ":H" &amp; $I65))</f>
        <v>16.550599999999999</v>
      </c>
      <c r="F65" s="3">
        <f ca="1">AVERAGE(INDIRECT("'Raw Data'!I"&amp; $H65 &amp; ":I" &amp; $I65))</f>
        <v>0.40670288888888889</v>
      </c>
      <c r="G65" s="3">
        <f ca="1">AVERAGE(INDIRECT("'Raw Data'!J"&amp; $H65 &amp; ":J" &amp; $I65))</f>
        <v>16.957311111111114</v>
      </c>
      <c r="H65" s="3">
        <v>317</v>
      </c>
      <c r="I65" s="10">
        <v>325</v>
      </c>
    </row>
    <row r="66" spans="1:9" x14ac:dyDescent="0.3">
      <c r="A66" s="8" t="str">
        <f ca="1">INDIRECT("'Raw Data'!A"&amp; $H66)</f>
        <v>SHITOMASI</v>
      </c>
      <c r="B66" s="3" t="str">
        <f ca="1">INDIRECT("'Raw Data'!B"&amp; $H66)</f>
        <v xml:space="preserve"> BRIEF</v>
      </c>
      <c r="C66" s="3" t="str">
        <f ca="1">INDIRECT("'Raw Data'!C"&amp; $H66)</f>
        <v xml:space="preserve"> MAT_FLANN</v>
      </c>
      <c r="D66" s="3" t="str">
        <f ca="1">INDIRECT("'Raw Data'!D"&amp; $H66)</f>
        <v xml:space="preserve"> SEL_KNN</v>
      </c>
      <c r="E66" s="3">
        <f ca="1">AVERAGE(INDIRECT("'Raw Data'!H"&amp; $H66 &amp; ":H" &amp; $I66))</f>
        <v>15.544255555555553</v>
      </c>
      <c r="F66" s="3">
        <f ca="1">AVERAGE(INDIRECT("'Raw Data'!I"&amp; $H66 &amp; ":I" &amp; $I66))</f>
        <v>1.6451688888888887</v>
      </c>
      <c r="G66" s="3">
        <f ca="1">AVERAGE(INDIRECT("'Raw Data'!J"&amp; $H66 &amp; ":J" &amp; $I66))</f>
        <v>17.189433333333334</v>
      </c>
      <c r="H66" s="3">
        <v>65</v>
      </c>
      <c r="I66" s="10">
        <v>73</v>
      </c>
    </row>
    <row r="67" spans="1:9" x14ac:dyDescent="0.3">
      <c r="A67" s="8" t="str">
        <f ca="1">INDIRECT("'Raw Data'!A"&amp; $H67)</f>
        <v>HARRIS</v>
      </c>
      <c r="B67" s="3" t="str">
        <f ca="1">INDIRECT("'Raw Data'!B"&amp; $H67)</f>
        <v xml:space="preserve"> FREAK</v>
      </c>
      <c r="C67" s="3" t="str">
        <f ca="1">INDIRECT("'Raw Data'!C"&amp; $H67)</f>
        <v xml:space="preserve"> MAT_FLANN</v>
      </c>
      <c r="D67" s="3" t="str">
        <f ca="1">INDIRECT("'Raw Data'!D"&amp; $H67)</f>
        <v xml:space="preserve"> SEL_NN</v>
      </c>
      <c r="E67" s="3">
        <f ca="1">AVERAGE(INDIRECT("'Raw Data'!H"&amp; $H67 &amp; ":H" &amp; $I67))</f>
        <v>16.928255555555559</v>
      </c>
      <c r="F67" s="3">
        <f ca="1">AVERAGE(INDIRECT("'Raw Data'!I"&amp; $H67 &amp; ":I" &amp; $I67))</f>
        <v>0.40119677777777779</v>
      </c>
      <c r="G67" s="3">
        <f ca="1">AVERAGE(INDIRECT("'Raw Data'!J"&amp; $H67 &amp; ":J" &amp; $I67))</f>
        <v>17.329444444444441</v>
      </c>
      <c r="H67" s="3">
        <v>308</v>
      </c>
      <c r="I67" s="10">
        <v>316</v>
      </c>
    </row>
    <row r="68" spans="1:9" x14ac:dyDescent="0.3">
      <c r="A68" s="8" t="str">
        <f ca="1">INDIRECT("'Raw Data'!A"&amp; $H68)</f>
        <v>HARRIS</v>
      </c>
      <c r="B68" s="3" t="str">
        <f ca="1">INDIRECT("'Raw Data'!B"&amp; $H68)</f>
        <v xml:space="preserve"> BRIEF</v>
      </c>
      <c r="C68" s="3" t="str">
        <f ca="1">INDIRECT("'Raw Data'!C"&amp; $H68)</f>
        <v xml:space="preserve"> MAT_BF</v>
      </c>
      <c r="D68" s="3" t="str">
        <f ca="1">INDIRECT("'Raw Data'!D"&amp; $H68)</f>
        <v xml:space="preserve"> SEL_NN</v>
      </c>
      <c r="E68" s="3">
        <f ca="1">AVERAGE(INDIRECT("'Raw Data'!H"&amp; $H68 &amp; ":H" &amp; $I68))</f>
        <v>17.35842222222222</v>
      </c>
      <c r="F68" s="3">
        <f ca="1">AVERAGE(INDIRECT("'Raw Data'!I"&amp; $H68 &amp; ":I" &amp; $I68))</f>
        <v>9.8908777777777776E-2</v>
      </c>
      <c r="G68" s="3">
        <f ca="1">AVERAGE(INDIRECT("'Raw Data'!J"&amp; $H68 &amp; ":J" &amp; $I68))</f>
        <v>17.457322222222224</v>
      </c>
      <c r="H68" s="3">
        <v>218</v>
      </c>
      <c r="I68" s="10">
        <v>226</v>
      </c>
    </row>
    <row r="69" spans="1:9" x14ac:dyDescent="0.3">
      <c r="A69" s="8" t="str">
        <f ca="1">INDIRECT("'Raw Data'!A"&amp; $H69)</f>
        <v>HARRIS</v>
      </c>
      <c r="B69" s="3" t="str">
        <f ca="1">INDIRECT("'Raw Data'!B"&amp; $H69)</f>
        <v xml:space="preserve"> SIFT</v>
      </c>
      <c r="C69" s="3" t="str">
        <f ca="1">INDIRECT("'Raw Data'!C"&amp; $H69)</f>
        <v xml:space="preserve"> MAT_BF</v>
      </c>
      <c r="D69" s="3" t="str">
        <f ca="1">INDIRECT("'Raw Data'!D"&amp; $H69)</f>
        <v xml:space="preserve"> SEL_KNN</v>
      </c>
      <c r="E69" s="3">
        <f ca="1">AVERAGE(INDIRECT("'Raw Data'!H"&amp; $H69 &amp; ":H" &amp; $I69))</f>
        <v>17.345088888888888</v>
      </c>
      <c r="F69" s="3">
        <f ca="1">AVERAGE(INDIRECT("'Raw Data'!I"&amp; $H69 &amp; ":I" &amp; $I69))</f>
        <v>0.12521155555555558</v>
      </c>
      <c r="G69" s="3">
        <f ca="1">AVERAGE(INDIRECT("'Raw Data'!J"&amp; $H69 &amp; ":J" &amp; $I69))</f>
        <v>17.470300000000002</v>
      </c>
      <c r="H69" s="3">
        <v>335</v>
      </c>
      <c r="I69" s="10">
        <v>343</v>
      </c>
    </row>
    <row r="70" spans="1:9" x14ac:dyDescent="0.3">
      <c r="A70" s="8" t="str">
        <f ca="1">INDIRECT("'Raw Data'!A"&amp; $H70)</f>
        <v>SHITOMASI</v>
      </c>
      <c r="B70" s="3" t="str">
        <f ca="1">INDIRECT("'Raw Data'!B"&amp; $H70)</f>
        <v xml:space="preserve"> ORB</v>
      </c>
      <c r="C70" s="3" t="str">
        <f ca="1">INDIRECT("'Raw Data'!C"&amp; $H70)</f>
        <v xml:space="preserve"> MAT_BF</v>
      </c>
      <c r="D70" s="3" t="str">
        <f ca="1">INDIRECT("'Raw Data'!D"&amp; $H70)</f>
        <v xml:space="preserve"> SEL_KNN</v>
      </c>
      <c r="E70" s="3">
        <f ca="1">AVERAGE(INDIRECT("'Raw Data'!H"&amp; $H70 &amp; ":H" &amp; $I70))</f>
        <v>17.086600000000001</v>
      </c>
      <c r="F70" s="3">
        <f ca="1">AVERAGE(INDIRECT("'Raw Data'!I"&amp; $H70 &amp; ":I" &amp; $I70))</f>
        <v>0.3968496666666666</v>
      </c>
      <c r="G70" s="3">
        <f ca="1">AVERAGE(INDIRECT("'Raw Data'!J"&amp; $H70 &amp; ":J" &amp; $I70))</f>
        <v>17.483455555555558</v>
      </c>
      <c r="H70" s="3">
        <v>83</v>
      </c>
      <c r="I70" s="10">
        <v>91</v>
      </c>
    </row>
    <row r="71" spans="1:9" x14ac:dyDescent="0.3">
      <c r="A71" s="8" t="str">
        <f ca="1">INDIRECT("'Raw Data'!A"&amp; $H71)</f>
        <v>SHITOMASI</v>
      </c>
      <c r="B71" s="3" t="str">
        <f ca="1">INDIRECT("'Raw Data'!B"&amp; $H71)</f>
        <v xml:space="preserve"> ORB</v>
      </c>
      <c r="C71" s="3" t="str">
        <f ca="1">INDIRECT("'Raw Data'!C"&amp; $H71)</f>
        <v xml:space="preserve"> MAT_BF</v>
      </c>
      <c r="D71" s="3" t="str">
        <f ca="1">INDIRECT("'Raw Data'!D"&amp; $H71)</f>
        <v xml:space="preserve"> SEL_NN</v>
      </c>
      <c r="E71" s="3">
        <f ca="1">AVERAGE(INDIRECT("'Raw Data'!H"&amp; $H71 &amp; ":H" &amp; $I71))</f>
        <v>17.209077777777779</v>
      </c>
      <c r="F71" s="3">
        <f ca="1">AVERAGE(INDIRECT("'Raw Data'!I"&amp; $H71 &amp; ":I" &amp; $I71))</f>
        <v>0.28174722222222226</v>
      </c>
      <c r="G71" s="3">
        <f ca="1">AVERAGE(INDIRECT("'Raw Data'!J"&amp; $H71 &amp; ":J" &amp; $I71))</f>
        <v>17.490822222222221</v>
      </c>
      <c r="H71" s="3">
        <v>74</v>
      </c>
      <c r="I71" s="10">
        <v>82</v>
      </c>
    </row>
    <row r="72" spans="1:9" x14ac:dyDescent="0.3">
      <c r="A72" s="8" t="str">
        <f ca="1">INDIRECT("'Raw Data'!A"&amp; $H72)</f>
        <v>HARRIS</v>
      </c>
      <c r="B72" s="3" t="str">
        <f ca="1">INDIRECT("'Raw Data'!B"&amp; $H72)</f>
        <v xml:space="preserve"> SIFT</v>
      </c>
      <c r="C72" s="3" t="str">
        <f ca="1">INDIRECT("'Raw Data'!C"&amp; $H72)</f>
        <v xml:space="preserve"> MAT_FLANN</v>
      </c>
      <c r="D72" s="3" t="str">
        <f ca="1">INDIRECT("'Raw Data'!D"&amp; $H72)</f>
        <v xml:space="preserve"> SEL_NN</v>
      </c>
      <c r="E72" s="3">
        <f ca="1">AVERAGE(INDIRECT("'Raw Data'!H"&amp; $H72 &amp; ":H" &amp; $I72))</f>
        <v>17.131788888888892</v>
      </c>
      <c r="F72" s="3">
        <f ca="1">AVERAGE(INDIRECT("'Raw Data'!I"&amp; $H72 &amp; ":I" &amp; $I72))</f>
        <v>0.4240308888888889</v>
      </c>
      <c r="G72" s="3">
        <f ca="1">AVERAGE(INDIRECT("'Raw Data'!J"&amp; $H72 &amp; ":J" &amp; $I72))</f>
        <v>17.555799999999998</v>
      </c>
      <c r="H72" s="3">
        <v>344</v>
      </c>
      <c r="I72" s="10">
        <v>352</v>
      </c>
    </row>
    <row r="73" spans="1:9" x14ac:dyDescent="0.3">
      <c r="A73" s="8" t="str">
        <f ca="1">INDIRECT("'Raw Data'!A"&amp; $H73)</f>
        <v>SHITOMASI</v>
      </c>
      <c r="B73" s="3" t="str">
        <f ca="1">INDIRECT("'Raw Data'!B"&amp; $H73)</f>
        <v xml:space="preserve"> ORB</v>
      </c>
      <c r="C73" s="3" t="str">
        <f ca="1">INDIRECT("'Raw Data'!C"&amp; $H73)</f>
        <v xml:space="preserve"> MAT_FLANN</v>
      </c>
      <c r="D73" s="3" t="str">
        <f ca="1">INDIRECT("'Raw Data'!D"&amp; $H73)</f>
        <v xml:space="preserve"> SEL_NN</v>
      </c>
      <c r="E73" s="3">
        <f ca="1">AVERAGE(INDIRECT("'Raw Data'!H"&amp; $H73 &amp; ":H" &amp; $I73))</f>
        <v>16.083455555555556</v>
      </c>
      <c r="F73" s="3">
        <f ca="1">AVERAGE(INDIRECT("'Raw Data'!I"&amp; $H73 &amp; ":I" &amp; $I73))</f>
        <v>1.4810699999999999</v>
      </c>
      <c r="G73" s="3">
        <f ca="1">AVERAGE(INDIRECT("'Raw Data'!J"&amp; $H73 &amp; ":J" &amp; $I73))</f>
        <v>17.564522222222219</v>
      </c>
      <c r="H73" s="3">
        <v>92</v>
      </c>
      <c r="I73" s="10">
        <v>100</v>
      </c>
    </row>
    <row r="74" spans="1:9" x14ac:dyDescent="0.3">
      <c r="A74" s="8" t="str">
        <f ca="1">INDIRECT("'Raw Data'!A"&amp; $H74)</f>
        <v>SHITOMASI</v>
      </c>
      <c r="B74" s="3" t="str">
        <f ca="1">INDIRECT("'Raw Data'!B"&amp; $H74)</f>
        <v xml:space="preserve"> BRIEF</v>
      </c>
      <c r="C74" s="3" t="str">
        <f ca="1">INDIRECT("'Raw Data'!C"&amp; $H74)</f>
        <v xml:space="preserve"> MAT_FLANN</v>
      </c>
      <c r="D74" s="3" t="str">
        <f ca="1">INDIRECT("'Raw Data'!D"&amp; $H74)</f>
        <v xml:space="preserve"> SEL_NN</v>
      </c>
      <c r="E74" s="3">
        <f ca="1">AVERAGE(INDIRECT("'Raw Data'!H"&amp; $H74 &amp; ":H" &amp; $I74))</f>
        <v>16.471488888888889</v>
      </c>
      <c r="F74" s="3">
        <f ca="1">AVERAGE(INDIRECT("'Raw Data'!I"&amp; $H74 &amp; ":I" &amp; $I74))</f>
        <v>1.5046166666666665</v>
      </c>
      <c r="G74" s="3">
        <f ca="1">AVERAGE(INDIRECT("'Raw Data'!J"&amp; $H74 &amp; ":J" &amp; $I74))</f>
        <v>17.976111111111109</v>
      </c>
      <c r="H74" s="3">
        <v>56</v>
      </c>
      <c r="I74" s="10">
        <v>64</v>
      </c>
    </row>
    <row r="75" spans="1:9" x14ac:dyDescent="0.3">
      <c r="A75" s="8" t="str">
        <f ca="1">INDIRECT("'Raw Data'!A"&amp; $H75)</f>
        <v>SHITOMASI</v>
      </c>
      <c r="B75" s="3" t="str">
        <f ca="1">INDIRECT("'Raw Data'!B"&amp; $H75)</f>
        <v xml:space="preserve"> BRISK</v>
      </c>
      <c r="C75" s="3" t="str">
        <f ca="1">INDIRECT("'Raw Data'!C"&amp; $H75)</f>
        <v xml:space="preserve"> MAT_BF</v>
      </c>
      <c r="D75" s="3" t="str">
        <f ca="1">INDIRECT("'Raw Data'!D"&amp; $H75)</f>
        <v xml:space="preserve"> SEL_KNN</v>
      </c>
      <c r="E75" s="3">
        <f ca="1">AVERAGE(INDIRECT("'Raw Data'!H"&amp; $H75 &amp; ":H" &amp; $I75))</f>
        <v>17.800666666666665</v>
      </c>
      <c r="F75" s="3">
        <f ca="1">AVERAGE(INDIRECT("'Raw Data'!I"&amp; $H75 &amp; ":I" &amp; $I75))</f>
        <v>0.40559677777777781</v>
      </c>
      <c r="G75" s="3">
        <f ca="1">AVERAGE(INDIRECT("'Raw Data'!J"&amp; $H75 &amp; ":J" &amp; $I75))</f>
        <v>18.206277777777782</v>
      </c>
      <c r="H75" s="3">
        <v>11</v>
      </c>
      <c r="I75" s="10">
        <v>19</v>
      </c>
    </row>
    <row r="76" spans="1:9" x14ac:dyDescent="0.3">
      <c r="A76" s="8" t="str">
        <f ca="1">INDIRECT("'Raw Data'!A"&amp; $H76)</f>
        <v>HARRIS</v>
      </c>
      <c r="B76" s="3" t="str">
        <f ca="1">INDIRECT("'Raw Data'!B"&amp; $H76)</f>
        <v xml:space="preserve"> SIFT</v>
      </c>
      <c r="C76" s="3" t="str">
        <f ca="1">INDIRECT("'Raw Data'!C"&amp; $H76)</f>
        <v xml:space="preserve"> MAT_FLANN</v>
      </c>
      <c r="D76" s="3" t="str">
        <f ca="1">INDIRECT("'Raw Data'!D"&amp; $H76)</f>
        <v xml:space="preserve"> SEL_KNN</v>
      </c>
      <c r="E76" s="3">
        <f ca="1">AVERAGE(INDIRECT("'Raw Data'!H"&amp; $H76 &amp; ":H" &amp; $I76))</f>
        <v>17.817355555555555</v>
      </c>
      <c r="F76" s="3">
        <f ca="1">AVERAGE(INDIRECT("'Raw Data'!I"&amp; $H76 &amp; ":I" &amp; $I76))</f>
        <v>0.61617044444444458</v>
      </c>
      <c r="G76" s="3">
        <f ca="1">AVERAGE(INDIRECT("'Raw Data'!J"&amp; $H76 &amp; ":J" &amp; $I76))</f>
        <v>18.43353333333333</v>
      </c>
      <c r="H76" s="3">
        <v>353</v>
      </c>
      <c r="I76" s="10">
        <v>361</v>
      </c>
    </row>
    <row r="77" spans="1:9" x14ac:dyDescent="0.3">
      <c r="A77" s="8" t="str">
        <f ca="1">INDIRECT("'Raw Data'!A"&amp; $H77)</f>
        <v>SHITOMASI</v>
      </c>
      <c r="B77" s="3" t="str">
        <f ca="1">INDIRECT("'Raw Data'!B"&amp; $H77)</f>
        <v xml:space="preserve"> BRISK</v>
      </c>
      <c r="C77" s="3" t="str">
        <f ca="1">INDIRECT("'Raw Data'!C"&amp; $H77)</f>
        <v xml:space="preserve"> MAT_BF</v>
      </c>
      <c r="D77" s="3" t="str">
        <f ca="1">INDIRECT("'Raw Data'!D"&amp; $H77)</f>
        <v xml:space="preserve"> SEL_NN</v>
      </c>
      <c r="E77" s="3">
        <f ca="1">AVERAGE(INDIRECT("'Raw Data'!H"&amp; $H77 &amp; ":H" &amp; $I77))</f>
        <v>18.117855555555558</v>
      </c>
      <c r="F77" s="3">
        <f ca="1">AVERAGE(INDIRECT("'Raw Data'!I"&amp; $H77 &amp; ":I" &amp; $I77))</f>
        <v>0.32725211111111113</v>
      </c>
      <c r="G77" s="3">
        <f ca="1">AVERAGE(INDIRECT("'Raw Data'!J"&amp; $H77 &amp; ":J" &amp; $I77))</f>
        <v>18.44511111111111</v>
      </c>
      <c r="H77" s="3">
        <v>2</v>
      </c>
      <c r="I77" s="10">
        <v>10</v>
      </c>
    </row>
    <row r="78" spans="1:9" x14ac:dyDescent="0.3">
      <c r="A78" s="8" t="str">
        <f ca="1">INDIRECT("'Raw Data'!A"&amp; $H78)</f>
        <v>SHITOMASI</v>
      </c>
      <c r="B78" s="3" t="str">
        <f ca="1">INDIRECT("'Raw Data'!B"&amp; $H78)</f>
        <v xml:space="preserve"> BRISK</v>
      </c>
      <c r="C78" s="3" t="str">
        <f ca="1">INDIRECT("'Raw Data'!C"&amp; $H78)</f>
        <v xml:space="preserve"> MAT_FLANN</v>
      </c>
      <c r="D78" s="3" t="str">
        <f ca="1">INDIRECT("'Raw Data'!D"&amp; $H78)</f>
        <v xml:space="preserve"> SEL_NN</v>
      </c>
      <c r="E78" s="3">
        <f ca="1">AVERAGE(INDIRECT("'Raw Data'!H"&amp; $H78 &amp; ":H" &amp; $I78))</f>
        <v>17.427033333333334</v>
      </c>
      <c r="F78" s="3">
        <f ca="1">AVERAGE(INDIRECT("'Raw Data'!I"&amp; $H78 &amp; ":I" &amp; $I78))</f>
        <v>1.6796311111111111</v>
      </c>
      <c r="G78" s="3">
        <f ca="1">AVERAGE(INDIRECT("'Raw Data'!J"&amp; $H78 &amp; ":J" &amp; $I78))</f>
        <v>19.106666666666666</v>
      </c>
      <c r="H78" s="3">
        <v>20</v>
      </c>
      <c r="I78" s="10">
        <v>28</v>
      </c>
    </row>
    <row r="79" spans="1:9" x14ac:dyDescent="0.3">
      <c r="A79" s="8" t="str">
        <f ca="1">INDIRECT("'Raw Data'!A"&amp; $H79)</f>
        <v>SHITOMASI</v>
      </c>
      <c r="B79" s="3" t="str">
        <f ca="1">INDIRECT("'Raw Data'!B"&amp; $H79)</f>
        <v xml:space="preserve"> ORB</v>
      </c>
      <c r="C79" s="3" t="str">
        <f ca="1">INDIRECT("'Raw Data'!C"&amp; $H79)</f>
        <v xml:space="preserve"> MAT_FLANN</v>
      </c>
      <c r="D79" s="3" t="str">
        <f ca="1">INDIRECT("'Raw Data'!D"&amp; $H79)</f>
        <v xml:space="preserve"> SEL_KNN</v>
      </c>
      <c r="E79" s="3">
        <f ca="1">AVERAGE(INDIRECT("'Raw Data'!H"&amp; $H79 &amp; ":H" &amp; $I79))</f>
        <v>17.323011111111111</v>
      </c>
      <c r="F79" s="3">
        <f ca="1">AVERAGE(INDIRECT("'Raw Data'!I"&amp; $H79 &amp; ":I" &amp; $I79))</f>
        <v>2.0329255555555559</v>
      </c>
      <c r="G79" s="3">
        <f ca="1">AVERAGE(INDIRECT("'Raw Data'!J"&amp; $H79 &amp; ":J" &amp; $I79))</f>
        <v>19.355944444444443</v>
      </c>
      <c r="H79" s="3">
        <v>101</v>
      </c>
      <c r="I79" s="10">
        <v>109</v>
      </c>
    </row>
    <row r="80" spans="1:9" x14ac:dyDescent="0.3">
      <c r="A80" s="8" t="str">
        <f ca="1">INDIRECT("'Raw Data'!A"&amp; $H80)</f>
        <v>SHITOMASI</v>
      </c>
      <c r="B80" s="3" t="str">
        <f ca="1">INDIRECT("'Raw Data'!B"&amp; $H80)</f>
        <v xml:space="preserve"> BRISK</v>
      </c>
      <c r="C80" s="3" t="str">
        <f ca="1">INDIRECT("'Raw Data'!C"&amp; $H80)</f>
        <v xml:space="preserve"> MAT_FLANN</v>
      </c>
      <c r="D80" s="3" t="str">
        <f ca="1">INDIRECT("'Raw Data'!D"&amp; $H80)</f>
        <v xml:space="preserve"> SEL_KNN</v>
      </c>
      <c r="E80" s="3">
        <f ca="1">AVERAGE(INDIRECT("'Raw Data'!H"&amp; $H80 &amp; ":H" &amp; $I80))</f>
        <v>17.58593333333333</v>
      </c>
      <c r="F80" s="3">
        <f ca="1">AVERAGE(INDIRECT("'Raw Data'!I"&amp; $H80 &amp; ":I" &amp; $I80))</f>
        <v>1.8117588888888885</v>
      </c>
      <c r="G80" s="3">
        <f ca="1">AVERAGE(INDIRECT("'Raw Data'!J"&amp; $H80 &amp; ":J" &amp; $I80))</f>
        <v>19.3977</v>
      </c>
      <c r="H80" s="3">
        <v>29</v>
      </c>
      <c r="I80" s="10">
        <v>37</v>
      </c>
    </row>
    <row r="81" spans="1:9" x14ac:dyDescent="0.3">
      <c r="A81" s="8" t="str">
        <f ca="1">INDIRECT("'Raw Data'!A"&amp; $H81)</f>
        <v>SHITOMASI</v>
      </c>
      <c r="B81" s="3" t="str">
        <f ca="1">INDIRECT("'Raw Data'!B"&amp; $H81)</f>
        <v xml:space="preserve"> BRIEF</v>
      </c>
      <c r="C81" s="3" t="str">
        <f ca="1">INDIRECT("'Raw Data'!C"&amp; $H81)</f>
        <v xml:space="preserve"> MAT_BF</v>
      </c>
      <c r="D81" s="3" t="str">
        <f ca="1">INDIRECT("'Raw Data'!D"&amp; $H81)</f>
        <v xml:space="preserve"> SEL_KNN</v>
      </c>
      <c r="E81" s="3">
        <f ca="1">AVERAGE(INDIRECT("'Raw Data'!H"&amp; $H81 &amp; ":H" &amp; $I81))</f>
        <v>19.294488888888893</v>
      </c>
      <c r="F81" s="3">
        <f ca="1">AVERAGE(INDIRECT("'Raw Data'!I"&amp; $H81 &amp; ":I" &amp; $I81))</f>
        <v>0.36190177777777777</v>
      </c>
      <c r="G81" s="3">
        <f ca="1">AVERAGE(INDIRECT("'Raw Data'!J"&amp; $H81 &amp; ":J" &amp; $I81))</f>
        <v>19.656400000000001</v>
      </c>
      <c r="H81" s="3">
        <v>47</v>
      </c>
      <c r="I81" s="10">
        <v>55</v>
      </c>
    </row>
    <row r="82" spans="1:9" x14ac:dyDescent="0.3">
      <c r="A82" s="8" t="str">
        <f ca="1">INDIRECT("'Raw Data'!A"&amp; $H82)</f>
        <v>AKAZE</v>
      </c>
      <c r="B82" s="3" t="str">
        <f ca="1">INDIRECT("'Raw Data'!B"&amp; $H82)</f>
        <v xml:space="preserve"> AKAZE</v>
      </c>
      <c r="C82" s="3" t="str">
        <f ca="1">INDIRECT("'Raw Data'!C"&amp; $H82)</f>
        <v xml:space="preserve"> MAT_BF</v>
      </c>
      <c r="D82" s="3" t="str">
        <f ca="1">INDIRECT("'Raw Data'!D"&amp; $H82)</f>
        <v xml:space="preserve"> SEL_NN</v>
      </c>
      <c r="E82" s="3">
        <f ca="1">AVERAGE(INDIRECT("'Raw Data'!H"&amp; $H82 &amp; ":H" &amp; $I82))</f>
        <v>72.952200000000005</v>
      </c>
      <c r="F82" s="3">
        <f ca="1">AVERAGE(INDIRECT("'Raw Data'!I"&amp; $H82 &amp; ":I" &amp; $I82))</f>
        <v>0.55380722222222234</v>
      </c>
      <c r="G82" s="3">
        <f ca="1">AVERAGE(INDIRECT("'Raw Data'!J"&amp; $H82 &amp; ":J" &amp; $I82))</f>
        <v>73.506011111111135</v>
      </c>
      <c r="H82" s="3">
        <v>1046</v>
      </c>
      <c r="I82" s="10">
        <v>1054</v>
      </c>
    </row>
    <row r="83" spans="1:9" x14ac:dyDescent="0.3">
      <c r="A83" s="8" t="str">
        <f ca="1">INDIRECT("'Raw Data'!A"&amp; $H83)</f>
        <v>AKAZE</v>
      </c>
      <c r="B83" s="3" t="str">
        <f ca="1">INDIRECT("'Raw Data'!B"&amp; $H83)</f>
        <v xml:space="preserve"> FREAK</v>
      </c>
      <c r="C83" s="3" t="str">
        <f ca="1">INDIRECT("'Raw Data'!C"&amp; $H83)</f>
        <v xml:space="preserve"> MAT_BF</v>
      </c>
      <c r="D83" s="3" t="str">
        <f ca="1">INDIRECT("'Raw Data'!D"&amp; $H83)</f>
        <v xml:space="preserve"> SEL_NN</v>
      </c>
      <c r="E83" s="3">
        <f ca="1">AVERAGE(INDIRECT("'Raw Data'!H"&amp; $H83 &amp; ":H" &amp; $I83))</f>
        <v>73.071144444444442</v>
      </c>
      <c r="F83" s="3">
        <f ca="1">AVERAGE(INDIRECT("'Raw Data'!I"&amp; $H83 &amp; ":I" &amp; $I83))</f>
        <v>0.46802644444444447</v>
      </c>
      <c r="G83" s="3">
        <f ca="1">AVERAGE(INDIRECT("'Raw Data'!J"&amp; $H83 &amp; ":J" &amp; $I83))</f>
        <v>73.539166666666659</v>
      </c>
      <c r="H83" s="3">
        <v>1010</v>
      </c>
      <c r="I83" s="10">
        <v>1018</v>
      </c>
    </row>
    <row r="84" spans="1:9" x14ac:dyDescent="0.3">
      <c r="A84" s="8" t="str">
        <f ca="1">INDIRECT("'Raw Data'!A"&amp; $H84)</f>
        <v>AKAZE</v>
      </c>
      <c r="B84" s="3" t="str">
        <f ca="1">INDIRECT("'Raw Data'!B"&amp; $H84)</f>
        <v xml:space="preserve"> SIFT</v>
      </c>
      <c r="C84" s="3" t="str">
        <f ca="1">INDIRECT("'Raw Data'!C"&amp; $H84)</f>
        <v xml:space="preserve"> MAT_BF</v>
      </c>
      <c r="D84" s="3" t="str">
        <f ca="1">INDIRECT("'Raw Data'!D"&amp; $H84)</f>
        <v xml:space="preserve"> SEL_NN</v>
      </c>
      <c r="E84" s="3">
        <f ca="1">AVERAGE(INDIRECT("'Raw Data'!H"&amp; $H84 &amp; ":H" &amp; $I84))</f>
        <v>72.825155555555568</v>
      </c>
      <c r="F84" s="3">
        <f ca="1">AVERAGE(INDIRECT("'Raw Data'!I"&amp; $H84 &amp; ":I" &amp; $I84))</f>
        <v>0.78348044444444442</v>
      </c>
      <c r="G84" s="3">
        <f ca="1">AVERAGE(INDIRECT("'Raw Data'!J"&amp; $H84 &amp; ":J" &amp; $I84))</f>
        <v>73.608622222222209</v>
      </c>
      <c r="H84" s="3">
        <v>1082</v>
      </c>
      <c r="I84" s="10">
        <v>1090</v>
      </c>
    </row>
    <row r="85" spans="1:9" x14ac:dyDescent="0.3">
      <c r="A85" s="8" t="str">
        <f ca="1">INDIRECT("'Raw Data'!A"&amp; $H85)</f>
        <v>AKAZE</v>
      </c>
      <c r="B85" s="3" t="str">
        <f ca="1">INDIRECT("'Raw Data'!B"&amp; $H85)</f>
        <v xml:space="preserve"> ORB</v>
      </c>
      <c r="C85" s="3" t="str">
        <f ca="1">INDIRECT("'Raw Data'!C"&amp; $H85)</f>
        <v xml:space="preserve"> MAT_BF</v>
      </c>
      <c r="D85" s="3" t="str">
        <f ca="1">INDIRECT("'Raw Data'!D"&amp; $H85)</f>
        <v xml:space="preserve"> SEL_NN</v>
      </c>
      <c r="E85" s="3">
        <f ca="1">AVERAGE(INDIRECT("'Raw Data'!H"&amp; $H85 &amp; ":H" &amp; $I85))</f>
        <v>75.511011111111102</v>
      </c>
      <c r="F85" s="3">
        <f ca="1">AVERAGE(INDIRECT("'Raw Data'!I"&amp; $H85 &amp; ":I" &amp; $I85))</f>
        <v>0.46493333333333337</v>
      </c>
      <c r="G85" s="3">
        <f ca="1">AVERAGE(INDIRECT("'Raw Data'!J"&amp; $H85 &amp; ":J" &amp; $I85))</f>
        <v>75.975944444444437</v>
      </c>
      <c r="H85" s="3">
        <v>974</v>
      </c>
      <c r="I85" s="10">
        <v>982</v>
      </c>
    </row>
    <row r="86" spans="1:9" x14ac:dyDescent="0.3">
      <c r="A86" s="8" t="str">
        <f ca="1">INDIRECT("'Raw Data'!A"&amp; $H86)</f>
        <v>AKAZE</v>
      </c>
      <c r="B86" s="3" t="str">
        <f ca="1">INDIRECT("'Raw Data'!B"&amp; $H86)</f>
        <v xml:space="preserve"> FREAK</v>
      </c>
      <c r="C86" s="3" t="str">
        <f ca="1">INDIRECT("'Raw Data'!C"&amp; $H86)</f>
        <v xml:space="preserve"> MAT_BF</v>
      </c>
      <c r="D86" s="3" t="str">
        <f ca="1">INDIRECT("'Raw Data'!D"&amp; $H86)</f>
        <v xml:space="preserve"> SEL_KNN</v>
      </c>
      <c r="E86" s="3">
        <f ca="1">AVERAGE(INDIRECT("'Raw Data'!H"&amp; $H86 &amp; ":H" &amp; $I86))</f>
        <v>76.468677777777785</v>
      </c>
      <c r="F86" s="3">
        <f ca="1">AVERAGE(INDIRECT("'Raw Data'!I"&amp; $H86 &amp; ":I" &amp; $I86))</f>
        <v>0.60458844444444459</v>
      </c>
      <c r="G86" s="3">
        <f ca="1">AVERAGE(INDIRECT("'Raw Data'!J"&amp; $H86 &amp; ":J" &amp; $I86))</f>
        <v>77.073255555555562</v>
      </c>
      <c r="H86" s="3">
        <v>1019</v>
      </c>
      <c r="I86" s="10">
        <v>1027</v>
      </c>
    </row>
    <row r="87" spans="1:9" x14ac:dyDescent="0.3">
      <c r="A87" s="8" t="str">
        <f ca="1">INDIRECT("'Raw Data'!A"&amp; $H87)</f>
        <v>AKAZE</v>
      </c>
      <c r="B87" s="3" t="str">
        <f ca="1">INDIRECT("'Raw Data'!B"&amp; $H87)</f>
        <v xml:space="preserve"> AKAZE</v>
      </c>
      <c r="C87" s="3" t="str">
        <f ca="1">INDIRECT("'Raw Data'!C"&amp; $H87)</f>
        <v xml:space="preserve"> MAT_BF</v>
      </c>
      <c r="D87" s="3" t="str">
        <f ca="1">INDIRECT("'Raw Data'!D"&amp; $H87)</f>
        <v xml:space="preserve"> SEL_KNN</v>
      </c>
      <c r="E87" s="3">
        <f ca="1">AVERAGE(INDIRECT("'Raw Data'!H"&amp; $H87 &amp; ":H" &amp; $I87))</f>
        <v>76.749266666666657</v>
      </c>
      <c r="F87" s="3">
        <f ca="1">AVERAGE(INDIRECT("'Raw Data'!I"&amp; $H87 &amp; ":I" &amp; $I87))</f>
        <v>0.63268100000000005</v>
      </c>
      <c r="G87" s="3">
        <f ca="1">AVERAGE(INDIRECT("'Raw Data'!J"&amp; $H87 &amp; ":J" &amp; $I87))</f>
        <v>77.381922222222215</v>
      </c>
      <c r="H87" s="3">
        <v>1055</v>
      </c>
      <c r="I87" s="10">
        <v>1063</v>
      </c>
    </row>
    <row r="88" spans="1:9" x14ac:dyDescent="0.3">
      <c r="A88" s="8" t="str">
        <f ca="1">INDIRECT("'Raw Data'!A"&amp; $H88)</f>
        <v>AKAZE</v>
      </c>
      <c r="B88" s="3" t="str">
        <f ca="1">INDIRECT("'Raw Data'!B"&amp; $H88)</f>
        <v xml:space="preserve"> BRISK</v>
      </c>
      <c r="C88" s="3" t="str">
        <f ca="1">INDIRECT("'Raw Data'!C"&amp; $H88)</f>
        <v xml:space="preserve"> MAT_BF</v>
      </c>
      <c r="D88" s="3" t="str">
        <f ca="1">INDIRECT("'Raw Data'!D"&amp; $H88)</f>
        <v xml:space="preserve"> SEL_KNN</v>
      </c>
      <c r="E88" s="3">
        <f ca="1">AVERAGE(INDIRECT("'Raw Data'!H"&amp; $H88 &amp; ":H" &amp; $I88))</f>
        <v>76.809711111111099</v>
      </c>
      <c r="F88" s="3">
        <f ca="1">AVERAGE(INDIRECT("'Raw Data'!I"&amp; $H88 &amp; ":I" &amp; $I88))</f>
        <v>0.58765044444444436</v>
      </c>
      <c r="G88" s="3">
        <f ca="1">AVERAGE(INDIRECT("'Raw Data'!J"&amp; $H88 &amp; ":J" &amp; $I88))</f>
        <v>77.397366666666656</v>
      </c>
      <c r="H88" s="3">
        <v>911</v>
      </c>
      <c r="I88" s="10">
        <v>919</v>
      </c>
    </row>
    <row r="89" spans="1:9" x14ac:dyDescent="0.3">
      <c r="A89" s="8" t="str">
        <f ca="1">INDIRECT("'Raw Data'!A"&amp; $H89)</f>
        <v>AKAZE</v>
      </c>
      <c r="B89" s="3" t="str">
        <f ca="1">INDIRECT("'Raw Data'!B"&amp; $H89)</f>
        <v xml:space="preserve"> FREAK</v>
      </c>
      <c r="C89" s="3" t="str">
        <f ca="1">INDIRECT("'Raw Data'!C"&amp; $H89)</f>
        <v xml:space="preserve"> MAT_FLANN</v>
      </c>
      <c r="D89" s="3" t="str">
        <f ca="1">INDIRECT("'Raw Data'!D"&amp; $H89)</f>
        <v xml:space="preserve"> SEL_KNN</v>
      </c>
      <c r="E89" s="3">
        <f ca="1">AVERAGE(INDIRECT("'Raw Data'!H"&amp; $H89 &amp; ":H" &amp; $I89))</f>
        <v>75.284488888888887</v>
      </c>
      <c r="F89" s="3">
        <f ca="1">AVERAGE(INDIRECT("'Raw Data'!I"&amp; $H89 &amp; ":I" &amp; $I89))</f>
        <v>2.5041922222222217</v>
      </c>
      <c r="G89" s="3">
        <f ca="1">AVERAGE(INDIRECT("'Raw Data'!J"&amp; $H89 &amp; ":J" &amp; $I89))</f>
        <v>77.788700000000006</v>
      </c>
      <c r="H89" s="3">
        <v>1037</v>
      </c>
      <c r="I89" s="10">
        <v>1045</v>
      </c>
    </row>
    <row r="90" spans="1:9" x14ac:dyDescent="0.3">
      <c r="A90" s="8" t="str">
        <f ca="1">INDIRECT("'Raw Data'!A"&amp; $H90)</f>
        <v>AKAZE</v>
      </c>
      <c r="B90" s="3" t="str">
        <f ca="1">INDIRECT("'Raw Data'!B"&amp; $H90)</f>
        <v xml:space="preserve"> ORB</v>
      </c>
      <c r="C90" s="3" t="str">
        <f ca="1">INDIRECT("'Raw Data'!C"&amp; $H90)</f>
        <v xml:space="preserve"> MAT_FLANN</v>
      </c>
      <c r="D90" s="3" t="str">
        <f ca="1">INDIRECT("'Raw Data'!D"&amp; $H90)</f>
        <v xml:space="preserve"> SEL_NN</v>
      </c>
      <c r="E90" s="3">
        <f ca="1">AVERAGE(INDIRECT("'Raw Data'!H"&amp; $H90 &amp; ":H" &amp; $I90))</f>
        <v>75.982399999999998</v>
      </c>
      <c r="F90" s="3">
        <f ca="1">AVERAGE(INDIRECT("'Raw Data'!I"&amp; $H90 &amp; ":I" &amp; $I90))</f>
        <v>2.0688688888888889</v>
      </c>
      <c r="G90" s="3">
        <f ca="1">AVERAGE(INDIRECT("'Raw Data'!J"&amp; $H90 &amp; ":J" &amp; $I90))</f>
        <v>78.051277777777784</v>
      </c>
      <c r="H90" s="3">
        <v>992</v>
      </c>
      <c r="I90" s="10">
        <v>1000</v>
      </c>
    </row>
    <row r="91" spans="1:9" x14ac:dyDescent="0.3">
      <c r="A91" s="8" t="str">
        <f ca="1">INDIRECT("'Raw Data'!A"&amp; $H91)</f>
        <v>AKAZE</v>
      </c>
      <c r="B91" s="3" t="str">
        <f ca="1">INDIRECT("'Raw Data'!B"&amp; $H91)</f>
        <v xml:space="preserve"> BRISK</v>
      </c>
      <c r="C91" s="3" t="str">
        <f ca="1">INDIRECT("'Raw Data'!C"&amp; $H91)</f>
        <v xml:space="preserve"> MAT_BF</v>
      </c>
      <c r="D91" s="3" t="str">
        <f ca="1">INDIRECT("'Raw Data'!D"&amp; $H91)</f>
        <v xml:space="preserve"> SEL_NN</v>
      </c>
      <c r="E91" s="3">
        <f ca="1">AVERAGE(INDIRECT("'Raw Data'!H"&amp; $H91 &amp; ":H" &amp; $I91))</f>
        <v>77.587266666666679</v>
      </c>
      <c r="F91" s="3">
        <f ca="1">AVERAGE(INDIRECT("'Raw Data'!I"&amp; $H91 &amp; ":I" &amp; $I91))</f>
        <v>0.4857961111111111</v>
      </c>
      <c r="G91" s="3">
        <f ca="1">AVERAGE(INDIRECT("'Raw Data'!J"&amp; $H91 &amp; ":J" &amp; $I91))</f>
        <v>78.073055555555555</v>
      </c>
      <c r="H91" s="3">
        <v>902</v>
      </c>
      <c r="I91" s="10">
        <v>910</v>
      </c>
    </row>
    <row r="92" spans="1:9" x14ac:dyDescent="0.3">
      <c r="A92" s="8" t="str">
        <f ca="1">INDIRECT("'Raw Data'!A"&amp; $H92)</f>
        <v>AKAZE</v>
      </c>
      <c r="B92" s="3" t="str">
        <f ca="1">INDIRECT("'Raw Data'!B"&amp; $H92)</f>
        <v xml:space="preserve"> SIFT</v>
      </c>
      <c r="C92" s="3" t="str">
        <f ca="1">INDIRECT("'Raw Data'!C"&amp; $H92)</f>
        <v xml:space="preserve"> MAT_BF</v>
      </c>
      <c r="D92" s="3" t="str">
        <f ca="1">INDIRECT("'Raw Data'!D"&amp; $H92)</f>
        <v xml:space="preserve"> SEL_KNN</v>
      </c>
      <c r="E92" s="3">
        <f ca="1">AVERAGE(INDIRECT("'Raw Data'!H"&amp; $H92 &amp; ":H" &amp; $I92))</f>
        <v>77.37177777777778</v>
      </c>
      <c r="F92" s="3">
        <f ca="1">AVERAGE(INDIRECT("'Raw Data'!I"&amp; $H92 &amp; ":I" &amp; $I92))</f>
        <v>0.84445288888888881</v>
      </c>
      <c r="G92" s="3">
        <f ca="1">AVERAGE(INDIRECT("'Raw Data'!J"&amp; $H92 &amp; ":J" &amp; $I92))</f>
        <v>78.216244444444442</v>
      </c>
      <c r="H92" s="3">
        <v>1091</v>
      </c>
      <c r="I92" s="10">
        <v>1099</v>
      </c>
    </row>
    <row r="93" spans="1:9" x14ac:dyDescent="0.3">
      <c r="A93" s="8" t="str">
        <f ca="1">INDIRECT("'Raw Data'!A"&amp; $H93)</f>
        <v>AKAZE</v>
      </c>
      <c r="B93" s="3" t="str">
        <f ca="1">INDIRECT("'Raw Data'!B"&amp; $H93)</f>
        <v xml:space="preserve"> ORB</v>
      </c>
      <c r="C93" s="3" t="str">
        <f ca="1">INDIRECT("'Raw Data'!C"&amp; $H93)</f>
        <v xml:space="preserve"> MAT_BF</v>
      </c>
      <c r="D93" s="3" t="str">
        <f ca="1">INDIRECT("'Raw Data'!D"&amp; $H93)</f>
        <v xml:space="preserve"> SEL_KNN</v>
      </c>
      <c r="E93" s="3">
        <f ca="1">AVERAGE(INDIRECT("'Raw Data'!H"&amp; $H93 &amp; ":H" &amp; $I93))</f>
        <v>77.784744444444456</v>
      </c>
      <c r="F93" s="3">
        <f ca="1">AVERAGE(INDIRECT("'Raw Data'!I"&amp; $H93 &amp; ":I" &amp; $I93))</f>
        <v>0.53426488888888879</v>
      </c>
      <c r="G93" s="3">
        <f ca="1">AVERAGE(INDIRECT("'Raw Data'!J"&amp; $H93 &amp; ":J" &amp; $I93))</f>
        <v>78.319022222222216</v>
      </c>
      <c r="H93" s="3">
        <v>983</v>
      </c>
      <c r="I93" s="10">
        <v>991</v>
      </c>
    </row>
    <row r="94" spans="1:9" x14ac:dyDescent="0.3">
      <c r="A94" s="8" t="str">
        <f ca="1">INDIRECT("'Raw Data'!A"&amp; $H94)</f>
        <v>AKAZE</v>
      </c>
      <c r="B94" s="3" t="str">
        <f ca="1">INDIRECT("'Raw Data'!B"&amp; $H94)</f>
        <v xml:space="preserve"> BRIEF</v>
      </c>
      <c r="C94" s="3" t="str">
        <f ca="1">INDIRECT("'Raw Data'!C"&amp; $H94)</f>
        <v xml:space="preserve"> MAT_BF</v>
      </c>
      <c r="D94" s="3" t="str">
        <f ca="1">INDIRECT("'Raw Data'!D"&amp; $H94)</f>
        <v xml:space="preserve"> SEL_NN</v>
      </c>
      <c r="E94" s="3">
        <f ca="1">AVERAGE(INDIRECT("'Raw Data'!H"&amp; $H94 &amp; ":H" &amp; $I94))</f>
        <v>78.536933333333337</v>
      </c>
      <c r="F94" s="3">
        <f ca="1">AVERAGE(INDIRECT("'Raw Data'!I"&amp; $H94 &amp; ":I" &amp; $I94))</f>
        <v>0.45786177777777781</v>
      </c>
      <c r="G94" s="3">
        <f ca="1">AVERAGE(INDIRECT("'Raw Data'!J"&amp; $H94 &amp; ":J" &amp; $I94))</f>
        <v>78.994788888888877</v>
      </c>
      <c r="H94" s="3">
        <v>938</v>
      </c>
      <c r="I94" s="10">
        <v>946</v>
      </c>
    </row>
    <row r="95" spans="1:9" x14ac:dyDescent="0.3">
      <c r="A95" s="8" t="str">
        <f ca="1">INDIRECT("'Raw Data'!A"&amp; $H95)</f>
        <v>AKAZE</v>
      </c>
      <c r="B95" s="3" t="str">
        <f ca="1">INDIRECT("'Raw Data'!B"&amp; $H95)</f>
        <v xml:space="preserve"> ORB</v>
      </c>
      <c r="C95" s="3" t="str">
        <f ca="1">INDIRECT("'Raw Data'!C"&amp; $H95)</f>
        <v xml:space="preserve"> MAT_FLANN</v>
      </c>
      <c r="D95" s="3" t="str">
        <f ca="1">INDIRECT("'Raw Data'!D"&amp; $H95)</f>
        <v xml:space="preserve"> SEL_KNN</v>
      </c>
      <c r="E95" s="3">
        <f ca="1">AVERAGE(INDIRECT("'Raw Data'!H"&amp; $H95 &amp; ":H" &amp; $I95))</f>
        <v>76.970577777777791</v>
      </c>
      <c r="F95" s="3">
        <f ca="1">AVERAGE(INDIRECT("'Raw Data'!I"&amp; $H95 &amp; ":I" &amp; $I95))</f>
        <v>2.1981744444444447</v>
      </c>
      <c r="G95" s="3">
        <f ca="1">AVERAGE(INDIRECT("'Raw Data'!J"&amp; $H95 &amp; ":J" &amp; $I95))</f>
        <v>79.168744444444442</v>
      </c>
      <c r="H95" s="3">
        <v>1001</v>
      </c>
      <c r="I95" s="10">
        <v>1009</v>
      </c>
    </row>
    <row r="96" spans="1:9" x14ac:dyDescent="0.3">
      <c r="A96" s="8" t="str">
        <f ca="1">INDIRECT("'Raw Data'!A"&amp; $H96)</f>
        <v>AKAZE</v>
      </c>
      <c r="B96" s="3" t="str">
        <f ca="1">INDIRECT("'Raw Data'!B"&amp; $H96)</f>
        <v xml:space="preserve"> BRIEF</v>
      </c>
      <c r="C96" s="3" t="str">
        <f ca="1">INDIRECT("'Raw Data'!C"&amp; $H96)</f>
        <v xml:space="preserve"> MAT_BF</v>
      </c>
      <c r="D96" s="3" t="str">
        <f ca="1">INDIRECT("'Raw Data'!D"&amp; $H96)</f>
        <v xml:space="preserve"> SEL_KNN</v>
      </c>
      <c r="E96" s="3">
        <f ca="1">AVERAGE(INDIRECT("'Raw Data'!H"&amp; $H96 &amp; ":H" &amp; $I96))</f>
        <v>78.997566666666643</v>
      </c>
      <c r="F96" s="3">
        <f ca="1">AVERAGE(INDIRECT("'Raw Data'!I"&amp; $H96 &amp; ":I" &amp; $I96))</f>
        <v>0.66670455555555563</v>
      </c>
      <c r="G96" s="3">
        <f ca="1">AVERAGE(INDIRECT("'Raw Data'!J"&amp; $H96 &amp; ":J" &amp; $I96))</f>
        <v>79.664300000000011</v>
      </c>
      <c r="H96" s="3">
        <v>947</v>
      </c>
      <c r="I96" s="10">
        <v>955</v>
      </c>
    </row>
    <row r="97" spans="1:9" x14ac:dyDescent="0.3">
      <c r="A97" s="8" t="str">
        <f ca="1">INDIRECT("'Raw Data'!A"&amp; $H97)</f>
        <v>AKAZE</v>
      </c>
      <c r="B97" s="3" t="str">
        <f ca="1">INDIRECT("'Raw Data'!B"&amp; $H97)</f>
        <v xml:space="preserve"> AKAZE</v>
      </c>
      <c r="C97" s="3" t="str">
        <f ca="1">INDIRECT("'Raw Data'!C"&amp; $H97)</f>
        <v xml:space="preserve"> MAT_FLANN</v>
      </c>
      <c r="D97" s="3" t="str">
        <f ca="1">INDIRECT("'Raw Data'!D"&amp; $H97)</f>
        <v xml:space="preserve"> SEL_NN</v>
      </c>
      <c r="E97" s="3">
        <f ca="1">AVERAGE(INDIRECT("'Raw Data'!H"&amp; $H97 &amp; ":H" &amp; $I97))</f>
        <v>77.366555555555564</v>
      </c>
      <c r="F97" s="3">
        <f ca="1">AVERAGE(INDIRECT("'Raw Data'!I"&amp; $H97 &amp; ":I" &amp; $I97))</f>
        <v>2.2989188888888892</v>
      </c>
      <c r="G97" s="3">
        <f ca="1">AVERAGE(INDIRECT("'Raw Data'!J"&amp; $H97 &amp; ":J" &amp; $I97))</f>
        <v>79.665477777777781</v>
      </c>
      <c r="H97" s="3">
        <v>1064</v>
      </c>
      <c r="I97" s="10">
        <v>1072</v>
      </c>
    </row>
    <row r="98" spans="1:9" x14ac:dyDescent="0.3">
      <c r="A98" s="8" t="str">
        <f ca="1">INDIRECT("'Raw Data'!A"&amp; $H98)</f>
        <v>AKAZE</v>
      </c>
      <c r="B98" s="3" t="str">
        <f ca="1">INDIRECT("'Raw Data'!B"&amp; $H98)</f>
        <v xml:space="preserve"> SIFT</v>
      </c>
      <c r="C98" s="3" t="str">
        <f ca="1">INDIRECT("'Raw Data'!C"&amp; $H98)</f>
        <v xml:space="preserve"> MAT_FLANN</v>
      </c>
      <c r="D98" s="3" t="str">
        <f ca="1">INDIRECT("'Raw Data'!D"&amp; $H98)</f>
        <v xml:space="preserve"> SEL_KNN</v>
      </c>
      <c r="E98" s="3">
        <f ca="1">AVERAGE(INDIRECT("'Raw Data'!H"&amp; $H98 &amp; ":H" &amp; $I98))</f>
        <v>75.820544444444451</v>
      </c>
      <c r="F98" s="3">
        <f ca="1">AVERAGE(INDIRECT("'Raw Data'!I"&amp; $H98 &amp; ":I" &amp; $I98))</f>
        <v>3.9300822222222229</v>
      </c>
      <c r="G98" s="3">
        <f ca="1">AVERAGE(INDIRECT("'Raw Data'!J"&amp; $H98 &amp; ":J" &amp; $I98))</f>
        <v>79.750622222222233</v>
      </c>
      <c r="H98" s="3">
        <v>1109</v>
      </c>
      <c r="I98" s="10">
        <v>1117</v>
      </c>
    </row>
    <row r="99" spans="1:9" x14ac:dyDescent="0.3">
      <c r="A99" s="8" t="str">
        <f ca="1">INDIRECT("'Raw Data'!A"&amp; $H99)</f>
        <v>AKAZE</v>
      </c>
      <c r="B99" s="3" t="str">
        <f ca="1">INDIRECT("'Raw Data'!B"&amp; $H99)</f>
        <v xml:space="preserve"> SIFT</v>
      </c>
      <c r="C99" s="3" t="str">
        <f ca="1">INDIRECT("'Raw Data'!C"&amp; $H99)</f>
        <v xml:space="preserve"> MAT_FLANN</v>
      </c>
      <c r="D99" s="3" t="str">
        <f ca="1">INDIRECT("'Raw Data'!D"&amp; $H99)</f>
        <v xml:space="preserve"> SEL_NN</v>
      </c>
      <c r="E99" s="3">
        <f ca="1">AVERAGE(INDIRECT("'Raw Data'!H"&amp; $H99 &amp; ":H" &amp; $I99))</f>
        <v>77.236011111111111</v>
      </c>
      <c r="F99" s="3">
        <f ca="1">AVERAGE(INDIRECT("'Raw Data'!I"&amp; $H99 &amp; ":I" &amp; $I99))</f>
        <v>3.0964566666666666</v>
      </c>
      <c r="G99" s="3">
        <f ca="1">AVERAGE(INDIRECT("'Raw Data'!J"&amp; $H99 &amp; ":J" &amp; $I99))</f>
        <v>80.332477777777797</v>
      </c>
      <c r="H99" s="3">
        <v>1100</v>
      </c>
      <c r="I99" s="10">
        <v>1108</v>
      </c>
    </row>
    <row r="100" spans="1:9" x14ac:dyDescent="0.3">
      <c r="A100" s="8" t="str">
        <f ca="1">INDIRECT("'Raw Data'!A"&amp; $H100)</f>
        <v>AKAZE</v>
      </c>
      <c r="B100" s="3" t="str">
        <f ca="1">INDIRECT("'Raw Data'!B"&amp; $H100)</f>
        <v xml:space="preserve"> FREAK</v>
      </c>
      <c r="C100" s="3" t="str">
        <f ca="1">INDIRECT("'Raw Data'!C"&amp; $H100)</f>
        <v xml:space="preserve"> MAT_FLANN</v>
      </c>
      <c r="D100" s="3" t="str">
        <f ca="1">INDIRECT("'Raw Data'!D"&amp; $H100)</f>
        <v xml:space="preserve"> SEL_NN</v>
      </c>
      <c r="E100" s="3">
        <f ca="1">AVERAGE(INDIRECT("'Raw Data'!H"&amp; $H100 &amp; ":H" &amp; $I100))</f>
        <v>78.509777777777771</v>
      </c>
      <c r="F100" s="3">
        <f ca="1">AVERAGE(INDIRECT("'Raw Data'!I"&amp; $H100 &amp; ":I" &amp; $I100))</f>
        <v>2.3557344444444439</v>
      </c>
      <c r="G100" s="3">
        <f ca="1">AVERAGE(INDIRECT("'Raw Data'!J"&amp; $H100 &amp; ":J" &amp; $I100))</f>
        <v>80.865511111111118</v>
      </c>
      <c r="H100" s="3">
        <v>1028</v>
      </c>
      <c r="I100" s="10">
        <v>1036</v>
      </c>
    </row>
    <row r="101" spans="1:9" x14ac:dyDescent="0.3">
      <c r="A101" s="8" t="str">
        <f ca="1">INDIRECT("'Raw Data'!A"&amp; $H101)</f>
        <v>AKAZE</v>
      </c>
      <c r="B101" s="3" t="str">
        <f ca="1">INDIRECT("'Raw Data'!B"&amp; $H101)</f>
        <v xml:space="preserve"> BRIEF</v>
      </c>
      <c r="C101" s="3" t="str">
        <f ca="1">INDIRECT("'Raw Data'!C"&amp; $H101)</f>
        <v xml:space="preserve"> MAT_FLANN</v>
      </c>
      <c r="D101" s="3" t="str">
        <f ca="1">INDIRECT("'Raw Data'!D"&amp; $H101)</f>
        <v xml:space="preserve"> SEL_NN</v>
      </c>
      <c r="E101" s="3">
        <f ca="1">AVERAGE(INDIRECT("'Raw Data'!H"&amp; $H101 &amp; ":H" &amp; $I101))</f>
        <v>79.318844444444437</v>
      </c>
      <c r="F101" s="3">
        <f ca="1">AVERAGE(INDIRECT("'Raw Data'!I"&amp; $H101 &amp; ":I" &amp; $I101))</f>
        <v>1.9729000000000001</v>
      </c>
      <c r="G101" s="3">
        <f ca="1">AVERAGE(INDIRECT("'Raw Data'!J"&amp; $H101 &amp; ":J" &amp; $I101))</f>
        <v>81.291755555555554</v>
      </c>
      <c r="H101" s="3">
        <v>956</v>
      </c>
      <c r="I101" s="10">
        <v>964</v>
      </c>
    </row>
    <row r="102" spans="1:9" x14ac:dyDescent="0.3">
      <c r="A102" s="8" t="str">
        <f ca="1">INDIRECT("'Raw Data'!A"&amp; $H102)</f>
        <v>AKAZE</v>
      </c>
      <c r="B102" s="3" t="str">
        <f ca="1">INDIRECT("'Raw Data'!B"&amp; $H102)</f>
        <v xml:space="preserve"> BRIEF</v>
      </c>
      <c r="C102" s="3" t="str">
        <f ca="1">INDIRECT("'Raw Data'!C"&amp; $H102)</f>
        <v xml:space="preserve"> MAT_FLANN</v>
      </c>
      <c r="D102" s="3" t="str">
        <f ca="1">INDIRECT("'Raw Data'!D"&amp; $H102)</f>
        <v xml:space="preserve"> SEL_KNN</v>
      </c>
      <c r="E102" s="3">
        <f ca="1">AVERAGE(INDIRECT("'Raw Data'!H"&amp; $H102 &amp; ":H" &amp; $I102))</f>
        <v>79.151744444444432</v>
      </c>
      <c r="F102" s="3">
        <f ca="1">AVERAGE(INDIRECT("'Raw Data'!I"&amp; $H102 &amp; ":I" &amp; $I102))</f>
        <v>2.3027755555555554</v>
      </c>
      <c r="G102" s="3">
        <f ca="1">AVERAGE(INDIRECT("'Raw Data'!J"&amp; $H102 &amp; ":J" &amp; $I102))</f>
        <v>81.454511111111103</v>
      </c>
      <c r="H102" s="3">
        <v>965</v>
      </c>
      <c r="I102" s="10">
        <v>973</v>
      </c>
    </row>
    <row r="103" spans="1:9" x14ac:dyDescent="0.3">
      <c r="A103" s="8" t="str">
        <f ca="1">INDIRECT("'Raw Data'!A"&amp; $H103)</f>
        <v>AKAZE</v>
      </c>
      <c r="B103" s="3" t="str">
        <f ca="1">INDIRECT("'Raw Data'!B"&amp; $H103)</f>
        <v xml:space="preserve"> BRISK</v>
      </c>
      <c r="C103" s="3" t="str">
        <f ca="1">INDIRECT("'Raw Data'!C"&amp; $H103)</f>
        <v xml:space="preserve"> MAT_FLANN</v>
      </c>
      <c r="D103" s="3" t="str">
        <f ca="1">INDIRECT("'Raw Data'!D"&amp; $H103)</f>
        <v xml:space="preserve"> SEL_NN</v>
      </c>
      <c r="E103" s="3">
        <f ca="1">AVERAGE(INDIRECT("'Raw Data'!H"&amp; $H103 &amp; ":H" &amp; $I103))</f>
        <v>79.234422222222221</v>
      </c>
      <c r="F103" s="3">
        <f ca="1">AVERAGE(INDIRECT("'Raw Data'!I"&amp; $H103 &amp; ":I" &amp; $I103))</f>
        <v>2.3456244444444447</v>
      </c>
      <c r="G103" s="3">
        <f ca="1">AVERAGE(INDIRECT("'Raw Data'!J"&amp; $H103 &amp; ":J" &amp; $I103))</f>
        <v>81.58005555555556</v>
      </c>
      <c r="H103" s="3">
        <v>920</v>
      </c>
      <c r="I103" s="10">
        <v>928</v>
      </c>
    </row>
    <row r="104" spans="1:9" x14ac:dyDescent="0.3">
      <c r="A104" s="8" t="str">
        <f ca="1">INDIRECT("'Raw Data'!A"&amp; $H104)</f>
        <v>AKAZE</v>
      </c>
      <c r="B104" s="3" t="str">
        <f ca="1">INDIRECT("'Raw Data'!B"&amp; $H104)</f>
        <v xml:space="preserve"> AKAZE</v>
      </c>
      <c r="C104" s="3" t="str">
        <f ca="1">INDIRECT("'Raw Data'!C"&amp; $H104)</f>
        <v xml:space="preserve"> MAT_FLANN</v>
      </c>
      <c r="D104" s="3" t="str">
        <f ca="1">INDIRECT("'Raw Data'!D"&amp; $H104)</f>
        <v xml:space="preserve"> SEL_KNN</v>
      </c>
      <c r="E104" s="3">
        <f ca="1">AVERAGE(INDIRECT("'Raw Data'!H"&amp; $H104 &amp; ":H" &amp; $I104))</f>
        <v>79.195933333333343</v>
      </c>
      <c r="F104" s="3">
        <f ca="1">AVERAGE(INDIRECT("'Raw Data'!I"&amp; $H104 &amp; ":I" &amp; $I104))</f>
        <v>2.5353233333333329</v>
      </c>
      <c r="G104" s="3">
        <f ca="1">AVERAGE(INDIRECT("'Raw Data'!J"&amp; $H104 &amp; ":J" &amp; $I104))</f>
        <v>81.731277777777777</v>
      </c>
      <c r="H104" s="3">
        <v>1073</v>
      </c>
      <c r="I104" s="10">
        <v>1081</v>
      </c>
    </row>
    <row r="105" spans="1:9" x14ac:dyDescent="0.3">
      <c r="A105" s="8" t="str">
        <f ca="1">INDIRECT("'Raw Data'!A"&amp; $H105)</f>
        <v>AKAZE</v>
      </c>
      <c r="B105" s="3" t="str">
        <f ca="1">INDIRECT("'Raw Data'!B"&amp; $H105)</f>
        <v xml:space="preserve"> BRISK</v>
      </c>
      <c r="C105" s="3" t="str">
        <f ca="1">INDIRECT("'Raw Data'!C"&amp; $H105)</f>
        <v xml:space="preserve"> MAT_FLANN</v>
      </c>
      <c r="D105" s="3" t="str">
        <f ca="1">INDIRECT("'Raw Data'!D"&amp; $H105)</f>
        <v xml:space="preserve"> SEL_KNN</v>
      </c>
      <c r="E105" s="3">
        <f ca="1">AVERAGE(INDIRECT("'Raw Data'!H"&amp; $H105 &amp; ":H" &amp; $I105))</f>
        <v>80.551477777777762</v>
      </c>
      <c r="F105" s="3">
        <f ca="1">AVERAGE(INDIRECT("'Raw Data'!I"&amp; $H105 &amp; ":I" &amp; $I105))</f>
        <v>2.6161388888888886</v>
      </c>
      <c r="G105" s="3">
        <f ca="1">AVERAGE(INDIRECT("'Raw Data'!J"&amp; $H105 &amp; ":J" &amp; $I105))</f>
        <v>83.167622222222207</v>
      </c>
      <c r="H105" s="3">
        <v>929</v>
      </c>
      <c r="I105" s="10">
        <v>937</v>
      </c>
    </row>
    <row r="106" spans="1:9" x14ac:dyDescent="0.3">
      <c r="A106" s="8" t="str">
        <f ca="1">INDIRECT("'Raw Data'!A"&amp; $H106)</f>
        <v>SIFT</v>
      </c>
      <c r="B106" s="3" t="str">
        <f ca="1">INDIRECT("'Raw Data'!B"&amp; $H106)</f>
        <v xml:space="preserve"> SIFT</v>
      </c>
      <c r="C106" s="3" t="str">
        <f ca="1">INDIRECT("'Raw Data'!C"&amp; $H106)</f>
        <v xml:space="preserve"> MAT_BF</v>
      </c>
      <c r="D106" s="3" t="str">
        <f ca="1">INDIRECT("'Raw Data'!D"&amp; $H106)</f>
        <v xml:space="preserve"> SEL_NN</v>
      </c>
      <c r="E106" s="3">
        <f ca="1">AVERAGE(INDIRECT("'Raw Data'!H"&amp; $H106 &amp; ":H" &amp; $I106))</f>
        <v>99.789555555555552</v>
      </c>
      <c r="F106" s="3">
        <f ca="1">AVERAGE(INDIRECT("'Raw Data'!I"&amp; $H106 &amp; ":I" &amp; $I106))</f>
        <v>0.51683577777777778</v>
      </c>
      <c r="G106" s="3">
        <f ca="1">AVERAGE(INDIRECT("'Raw Data'!J"&amp; $H106 &amp; ":J" &amp; $I106))</f>
        <v>100.30642222222221</v>
      </c>
      <c r="H106" s="3">
        <v>1226</v>
      </c>
      <c r="I106" s="10">
        <v>1234</v>
      </c>
    </row>
    <row r="107" spans="1:9" x14ac:dyDescent="0.3">
      <c r="A107" s="8" t="str">
        <f ca="1">INDIRECT("'Raw Data'!A"&amp; $H107)</f>
        <v>SIFT</v>
      </c>
      <c r="B107" s="3" t="str">
        <f ca="1">INDIRECT("'Raw Data'!B"&amp; $H107)</f>
        <v xml:space="preserve"> SIFT</v>
      </c>
      <c r="C107" s="3" t="str">
        <f ca="1">INDIRECT("'Raw Data'!C"&amp; $H107)</f>
        <v xml:space="preserve"> MAT_FLANN</v>
      </c>
      <c r="D107" s="3" t="str">
        <f ca="1">INDIRECT("'Raw Data'!D"&amp; $H107)</f>
        <v xml:space="preserve"> SEL_NN</v>
      </c>
      <c r="E107" s="3">
        <f ca="1">AVERAGE(INDIRECT("'Raw Data'!H"&amp; $H107 &amp; ":H" &amp; $I107))</f>
        <v>108.02976666666666</v>
      </c>
      <c r="F107" s="3">
        <f ca="1">AVERAGE(INDIRECT("'Raw Data'!I"&amp; $H107 &amp; ":I" &amp; $I107))</f>
        <v>2.4683777777777776</v>
      </c>
      <c r="G107" s="3">
        <f ca="1">AVERAGE(INDIRECT("'Raw Data'!J"&amp; $H107 &amp; ":J" &amp; $I107))</f>
        <v>110.49808888888889</v>
      </c>
      <c r="H107" s="3">
        <v>1244</v>
      </c>
      <c r="I107" s="10">
        <v>1252</v>
      </c>
    </row>
    <row r="108" spans="1:9" x14ac:dyDescent="0.3">
      <c r="A108" s="8" t="str">
        <f ca="1">INDIRECT("'Raw Data'!A"&amp; $H108)</f>
        <v>SIFT</v>
      </c>
      <c r="B108" s="3" t="str">
        <f ca="1">INDIRECT("'Raw Data'!B"&amp; $H108)</f>
        <v xml:space="preserve"> SIFT</v>
      </c>
      <c r="C108" s="3" t="str">
        <f ca="1">INDIRECT("'Raw Data'!C"&amp; $H108)</f>
        <v xml:space="preserve"> MAT_BF</v>
      </c>
      <c r="D108" s="3" t="str">
        <f ca="1">INDIRECT("'Raw Data'!D"&amp; $H108)</f>
        <v xml:space="preserve"> SEL_KNN</v>
      </c>
      <c r="E108" s="3">
        <f ca="1">AVERAGE(INDIRECT("'Raw Data'!H"&amp; $H108 &amp; ":H" &amp; $I108))</f>
        <v>110.90366666666667</v>
      </c>
      <c r="F108" s="3">
        <f ca="1">AVERAGE(INDIRECT("'Raw Data'!I"&amp; $H108 &amp; ":I" &amp; $I108))</f>
        <v>0.60326777777777774</v>
      </c>
      <c r="G108" s="3">
        <f ca="1">AVERAGE(INDIRECT("'Raw Data'!J"&amp; $H108 &amp; ":J" &amp; $I108))</f>
        <v>111.50684444444445</v>
      </c>
      <c r="H108" s="3">
        <v>1235</v>
      </c>
      <c r="I108" s="10">
        <v>1243</v>
      </c>
    </row>
    <row r="109" spans="1:9" x14ac:dyDescent="0.3">
      <c r="A109" s="8" t="str">
        <f ca="1">INDIRECT("'Raw Data'!A"&amp; $H109)</f>
        <v>SIFT</v>
      </c>
      <c r="B109" s="3" t="str">
        <f ca="1">INDIRECT("'Raw Data'!B"&amp; $H109)</f>
        <v xml:space="preserve"> SIFT</v>
      </c>
      <c r="C109" s="3" t="str">
        <f ca="1">INDIRECT("'Raw Data'!C"&amp; $H109)</f>
        <v xml:space="preserve"> MAT_FLANN</v>
      </c>
      <c r="D109" s="3" t="str">
        <f ca="1">INDIRECT("'Raw Data'!D"&amp; $H109)</f>
        <v xml:space="preserve"> SEL_KNN</v>
      </c>
      <c r="E109" s="3">
        <f ca="1">AVERAGE(INDIRECT("'Raw Data'!H"&amp; $H109 &amp; ":H" &amp; $I109))</f>
        <v>111.93922222222221</v>
      </c>
      <c r="F109" s="3">
        <f ca="1">AVERAGE(INDIRECT("'Raw Data'!I"&amp; $H109 &amp; ":I" &amp; $I109))</f>
        <v>2.7652633333333334</v>
      </c>
      <c r="G109" s="3">
        <f ca="1">AVERAGE(INDIRECT("'Raw Data'!J"&amp; $H109 &amp; ":J" &amp; $I109))</f>
        <v>114.70454444444444</v>
      </c>
      <c r="H109" s="3">
        <v>1253</v>
      </c>
      <c r="I109" s="10">
        <v>1261</v>
      </c>
    </row>
    <row r="110" spans="1:9" x14ac:dyDescent="0.3">
      <c r="A110" s="8" t="str">
        <f ca="1">INDIRECT("'Raw Data'!A"&amp; $H110)</f>
        <v>SIFT</v>
      </c>
      <c r="B110" s="3" t="str">
        <f ca="1">INDIRECT("'Raw Data'!B"&amp; $H110)</f>
        <v xml:space="preserve"> BRISK</v>
      </c>
      <c r="C110" s="3" t="str">
        <f ca="1">INDIRECT("'Raw Data'!C"&amp; $H110)</f>
        <v xml:space="preserve"> MAT_BF</v>
      </c>
      <c r="D110" s="3" t="str">
        <f ca="1">INDIRECT("'Raw Data'!D"&amp; $H110)</f>
        <v xml:space="preserve"> SEL_NN</v>
      </c>
      <c r="E110" s="3">
        <f ca="1">AVERAGE(INDIRECT("'Raw Data'!H"&amp; $H110 &amp; ":H" &amp; $I110))</f>
        <v>131.86788888888887</v>
      </c>
      <c r="F110" s="3">
        <f ca="1">AVERAGE(INDIRECT("'Raw Data'!I"&amp; $H110 &amp; ":I" &amp; $I110))</f>
        <v>0.41309522222222222</v>
      </c>
      <c r="G110" s="3">
        <f ca="1">AVERAGE(INDIRECT("'Raw Data'!J"&amp; $H110 &amp; ":J" &amp; $I110))</f>
        <v>132.28100000000001</v>
      </c>
      <c r="H110" s="3">
        <v>1118</v>
      </c>
      <c r="I110" s="10">
        <v>1126</v>
      </c>
    </row>
    <row r="111" spans="1:9" x14ac:dyDescent="0.3">
      <c r="A111" s="8" t="str">
        <f ca="1">INDIRECT("'Raw Data'!A"&amp; $H111)</f>
        <v>SIFT</v>
      </c>
      <c r="B111" s="3" t="str">
        <f ca="1">INDIRECT("'Raw Data'!B"&amp; $H111)</f>
        <v xml:space="preserve"> FREAK</v>
      </c>
      <c r="C111" s="3" t="str">
        <f ca="1">INDIRECT("'Raw Data'!C"&amp; $H111)</f>
        <v xml:space="preserve"> MAT_BF</v>
      </c>
      <c r="D111" s="3" t="str">
        <f ca="1">INDIRECT("'Raw Data'!D"&amp; $H111)</f>
        <v xml:space="preserve"> SEL_KNN</v>
      </c>
      <c r="E111" s="3">
        <f ca="1">AVERAGE(INDIRECT("'Raw Data'!H"&amp; $H111 &amp; ":H" &amp; $I111))</f>
        <v>134.303</v>
      </c>
      <c r="F111" s="3">
        <f ca="1">AVERAGE(INDIRECT("'Raw Data'!I"&amp; $H111 &amp; ":I" &amp; $I111))</f>
        <v>0.45660422222222219</v>
      </c>
      <c r="G111" s="3">
        <f ca="1">AVERAGE(INDIRECT("'Raw Data'!J"&amp; $H111 &amp; ":J" &amp; $I111))</f>
        <v>134.75922222222223</v>
      </c>
      <c r="H111" s="3">
        <v>1199</v>
      </c>
      <c r="I111" s="10">
        <v>1207</v>
      </c>
    </row>
    <row r="112" spans="1:9" x14ac:dyDescent="0.3">
      <c r="A112" s="8" t="str">
        <f ca="1">INDIRECT("'Raw Data'!A"&amp; $H112)</f>
        <v>SIFT</v>
      </c>
      <c r="B112" s="3" t="str">
        <f ca="1">INDIRECT("'Raw Data'!B"&amp; $H112)</f>
        <v xml:space="preserve"> BRISK</v>
      </c>
      <c r="C112" s="3" t="str">
        <f ca="1">INDIRECT("'Raw Data'!C"&amp; $H112)</f>
        <v xml:space="preserve"> MAT_FLANN</v>
      </c>
      <c r="D112" s="3" t="str">
        <f ca="1">INDIRECT("'Raw Data'!D"&amp; $H112)</f>
        <v xml:space="preserve"> SEL_NN</v>
      </c>
      <c r="E112" s="3">
        <f ca="1">AVERAGE(INDIRECT("'Raw Data'!H"&amp; $H112 &amp; ":H" &amp; $I112))</f>
        <v>133.39422222222223</v>
      </c>
      <c r="F112" s="3">
        <f ca="1">AVERAGE(INDIRECT("'Raw Data'!I"&amp; $H112 &amp; ":I" &amp; $I112))</f>
        <v>1.8053066666666666</v>
      </c>
      <c r="G112" s="3">
        <f ca="1">AVERAGE(INDIRECT("'Raw Data'!J"&amp; $H112 &amp; ":J" &amp; $I112))</f>
        <v>135.19955555555555</v>
      </c>
      <c r="H112" s="3">
        <v>1136</v>
      </c>
      <c r="I112" s="10">
        <v>1144</v>
      </c>
    </row>
    <row r="113" spans="1:9" x14ac:dyDescent="0.3">
      <c r="A113" s="8" t="str">
        <f ca="1">INDIRECT("'Raw Data'!A"&amp; $H113)</f>
        <v>SIFT</v>
      </c>
      <c r="B113" s="3" t="str">
        <f ca="1">INDIRECT("'Raw Data'!B"&amp; $H113)</f>
        <v xml:space="preserve"> BRISK</v>
      </c>
      <c r="C113" s="3" t="str">
        <f ca="1">INDIRECT("'Raw Data'!C"&amp; $H113)</f>
        <v xml:space="preserve"> MAT_BF</v>
      </c>
      <c r="D113" s="3" t="str">
        <f ca="1">INDIRECT("'Raw Data'!D"&amp; $H113)</f>
        <v xml:space="preserve"> SEL_KNN</v>
      </c>
      <c r="E113" s="3">
        <f ca="1">AVERAGE(INDIRECT("'Raw Data'!H"&amp; $H113 &amp; ":H" &amp; $I113))</f>
        <v>134.7718888888889</v>
      </c>
      <c r="F113" s="3">
        <f ca="1">AVERAGE(INDIRECT("'Raw Data'!I"&amp; $H113 &amp; ":I" &amp; $I113))</f>
        <v>0.51211455555555552</v>
      </c>
      <c r="G113" s="3">
        <f ca="1">AVERAGE(INDIRECT("'Raw Data'!J"&amp; $H113 &amp; ":J" &amp; $I113))</f>
        <v>135.28422222222221</v>
      </c>
      <c r="H113" s="3">
        <v>1127</v>
      </c>
      <c r="I113" s="10">
        <v>1135</v>
      </c>
    </row>
    <row r="114" spans="1:9" x14ac:dyDescent="0.3">
      <c r="A114" s="8" t="str">
        <f ca="1">INDIRECT("'Raw Data'!A"&amp; $H114)</f>
        <v>SIFT</v>
      </c>
      <c r="B114" s="3" t="str">
        <f ca="1">INDIRECT("'Raw Data'!B"&amp; $H114)</f>
        <v xml:space="preserve"> FREAK</v>
      </c>
      <c r="C114" s="3" t="str">
        <f ca="1">INDIRECT("'Raw Data'!C"&amp; $H114)</f>
        <v xml:space="preserve"> MAT_FLANN</v>
      </c>
      <c r="D114" s="3" t="str">
        <f ca="1">INDIRECT("'Raw Data'!D"&amp; $H114)</f>
        <v xml:space="preserve"> SEL_KNN</v>
      </c>
      <c r="E114" s="3">
        <f ca="1">AVERAGE(INDIRECT("'Raw Data'!H"&amp; $H114 &amp; ":H" &amp; $I114))</f>
        <v>133.54411111111114</v>
      </c>
      <c r="F114" s="3">
        <f ca="1">AVERAGE(INDIRECT("'Raw Data'!I"&amp; $H114 &amp; ":I" &amp; $I114))</f>
        <v>2.0037744444444443</v>
      </c>
      <c r="G114" s="3">
        <f ca="1">AVERAGE(INDIRECT("'Raw Data'!J"&amp; $H114 &amp; ":J" &amp; $I114))</f>
        <v>135.54788888888888</v>
      </c>
      <c r="H114" s="3">
        <v>1217</v>
      </c>
      <c r="I114" s="10">
        <v>1225</v>
      </c>
    </row>
    <row r="115" spans="1:9" x14ac:dyDescent="0.3">
      <c r="A115" s="8" t="str">
        <f ca="1">INDIRECT("'Raw Data'!A"&amp; $H115)</f>
        <v>SIFT</v>
      </c>
      <c r="B115" s="3" t="str">
        <f ca="1">INDIRECT("'Raw Data'!B"&amp; $H115)</f>
        <v xml:space="preserve"> BRIEF</v>
      </c>
      <c r="C115" s="3" t="str">
        <f ca="1">INDIRECT("'Raw Data'!C"&amp; $H115)</f>
        <v xml:space="preserve"> MAT_FLANN</v>
      </c>
      <c r="D115" s="3" t="str">
        <f ca="1">INDIRECT("'Raw Data'!D"&amp; $H115)</f>
        <v xml:space="preserve"> SEL_KNN</v>
      </c>
      <c r="E115" s="3">
        <f ca="1">AVERAGE(INDIRECT("'Raw Data'!H"&amp; $H115 &amp; ":H" &amp; $I115))</f>
        <v>134.22566666666665</v>
      </c>
      <c r="F115" s="3">
        <f ca="1">AVERAGE(INDIRECT("'Raw Data'!I"&amp; $H115 &amp; ":I" &amp; $I115))</f>
        <v>1.7498055555555556</v>
      </c>
      <c r="G115" s="3">
        <f ca="1">AVERAGE(INDIRECT("'Raw Data'!J"&amp; $H115 &amp; ":J" &amp; $I115))</f>
        <v>135.97533333333334</v>
      </c>
      <c r="H115" s="3">
        <v>1181</v>
      </c>
      <c r="I115" s="10">
        <v>1189</v>
      </c>
    </row>
    <row r="116" spans="1:9" x14ac:dyDescent="0.3">
      <c r="A116" s="8" t="str">
        <f ca="1">INDIRECT("'Raw Data'!A"&amp; $H116)</f>
        <v>SIFT</v>
      </c>
      <c r="B116" s="3" t="str">
        <f ca="1">INDIRECT("'Raw Data'!B"&amp; $H116)</f>
        <v xml:space="preserve"> BRISK</v>
      </c>
      <c r="C116" s="3" t="str">
        <f ca="1">INDIRECT("'Raw Data'!C"&amp; $H116)</f>
        <v xml:space="preserve"> MAT_FLANN</v>
      </c>
      <c r="D116" s="3" t="str">
        <f ca="1">INDIRECT("'Raw Data'!D"&amp; $H116)</f>
        <v xml:space="preserve"> SEL_KNN</v>
      </c>
      <c r="E116" s="3">
        <f ca="1">AVERAGE(INDIRECT("'Raw Data'!H"&amp; $H116 &amp; ":H" &amp; $I116))</f>
        <v>134.15166666666664</v>
      </c>
      <c r="F116" s="3">
        <f ca="1">AVERAGE(INDIRECT("'Raw Data'!I"&amp; $H116 &amp; ":I" &amp; $I116))</f>
        <v>2.0141911111111113</v>
      </c>
      <c r="G116" s="3">
        <f ca="1">AVERAGE(INDIRECT("'Raw Data'!J"&amp; $H116 &amp; ":J" &amp; $I116))</f>
        <v>136.16577777777778</v>
      </c>
      <c r="H116" s="3">
        <v>1145</v>
      </c>
      <c r="I116" s="10">
        <v>1153</v>
      </c>
    </row>
    <row r="117" spans="1:9" x14ac:dyDescent="0.3">
      <c r="A117" s="8" t="str">
        <f ca="1">INDIRECT("'Raw Data'!A"&amp; $H117)</f>
        <v>SIFT</v>
      </c>
      <c r="B117" s="3" t="str">
        <f ca="1">INDIRECT("'Raw Data'!B"&amp; $H117)</f>
        <v xml:space="preserve"> BRIEF</v>
      </c>
      <c r="C117" s="3" t="str">
        <f ca="1">INDIRECT("'Raw Data'!C"&amp; $H117)</f>
        <v xml:space="preserve"> MAT_BF</v>
      </c>
      <c r="D117" s="3" t="str">
        <f ca="1">INDIRECT("'Raw Data'!D"&amp; $H117)</f>
        <v xml:space="preserve"> SEL_NN</v>
      </c>
      <c r="E117" s="3">
        <f ca="1">AVERAGE(INDIRECT("'Raw Data'!H"&amp; $H117 &amp; ":H" &amp; $I117))</f>
        <v>135.91022222222222</v>
      </c>
      <c r="F117" s="3">
        <f ca="1">AVERAGE(INDIRECT("'Raw Data'!I"&amp; $H117 &amp; ":I" &amp; $I117))</f>
        <v>0.34951522222222225</v>
      </c>
      <c r="G117" s="3">
        <f ca="1">AVERAGE(INDIRECT("'Raw Data'!J"&amp; $H117 &amp; ":J" &amp; $I117))</f>
        <v>136.25977777777777</v>
      </c>
      <c r="H117" s="3">
        <v>1154</v>
      </c>
      <c r="I117" s="10">
        <v>1162</v>
      </c>
    </row>
    <row r="118" spans="1:9" x14ac:dyDescent="0.3">
      <c r="A118" s="8" t="str">
        <f ca="1">INDIRECT("'Raw Data'!A"&amp; $H118)</f>
        <v>SIFT</v>
      </c>
      <c r="B118" s="3" t="str">
        <f ca="1">INDIRECT("'Raw Data'!B"&amp; $H118)</f>
        <v xml:space="preserve"> BRIEF</v>
      </c>
      <c r="C118" s="3" t="str">
        <f ca="1">INDIRECT("'Raw Data'!C"&amp; $H118)</f>
        <v xml:space="preserve"> MAT_BF</v>
      </c>
      <c r="D118" s="3" t="str">
        <f ca="1">INDIRECT("'Raw Data'!D"&amp; $H118)</f>
        <v xml:space="preserve"> SEL_KNN</v>
      </c>
      <c r="E118" s="3">
        <f ca="1">AVERAGE(INDIRECT("'Raw Data'!H"&amp; $H118 &amp; ":H" &amp; $I118))</f>
        <v>135.92944444444447</v>
      </c>
      <c r="F118" s="3">
        <f ca="1">AVERAGE(INDIRECT("'Raw Data'!I"&amp; $H118 &amp; ":I" &amp; $I118))</f>
        <v>0.43476866666666669</v>
      </c>
      <c r="G118" s="3">
        <f ca="1">AVERAGE(INDIRECT("'Raw Data'!J"&amp; $H118 &amp; ":J" &amp; $I118))</f>
        <v>136.36411111111113</v>
      </c>
      <c r="H118" s="3">
        <v>1163</v>
      </c>
      <c r="I118" s="10">
        <v>1171</v>
      </c>
    </row>
    <row r="119" spans="1:9" x14ac:dyDescent="0.3">
      <c r="A119" s="8" t="str">
        <f ca="1">INDIRECT("'Raw Data'!A"&amp; $H119)</f>
        <v>SIFT</v>
      </c>
      <c r="B119" s="3" t="str">
        <f ca="1">INDIRECT("'Raw Data'!B"&amp; $H119)</f>
        <v xml:space="preserve"> FREAK</v>
      </c>
      <c r="C119" s="3" t="str">
        <f ca="1">INDIRECT("'Raw Data'!C"&amp; $H119)</f>
        <v xml:space="preserve"> MAT_BF</v>
      </c>
      <c r="D119" s="3" t="str">
        <f ca="1">INDIRECT("'Raw Data'!D"&amp; $H119)</f>
        <v xml:space="preserve"> SEL_NN</v>
      </c>
      <c r="E119" s="3">
        <f ca="1">AVERAGE(INDIRECT("'Raw Data'!H"&amp; $H119 &amp; ":H" &amp; $I119))</f>
        <v>136.31344444444443</v>
      </c>
      <c r="F119" s="3">
        <f ca="1">AVERAGE(INDIRECT("'Raw Data'!I"&amp; $H119 &amp; ":I" &amp; $I119))</f>
        <v>0.36798055555555548</v>
      </c>
      <c r="G119" s="3">
        <f ca="1">AVERAGE(INDIRECT("'Raw Data'!J"&amp; $H119 &amp; ":J" &amp; $I119))</f>
        <v>136.68166666666667</v>
      </c>
      <c r="H119" s="3">
        <v>1190</v>
      </c>
      <c r="I119" s="10">
        <v>1198</v>
      </c>
    </row>
    <row r="120" spans="1:9" x14ac:dyDescent="0.3">
      <c r="A120" s="8" t="str">
        <f ca="1">INDIRECT("'Raw Data'!A"&amp; $H120)</f>
        <v>SIFT</v>
      </c>
      <c r="B120" s="3" t="str">
        <f ca="1">INDIRECT("'Raw Data'!B"&amp; $H120)</f>
        <v xml:space="preserve"> FREAK</v>
      </c>
      <c r="C120" s="3" t="str">
        <f ca="1">INDIRECT("'Raw Data'!C"&amp; $H120)</f>
        <v xml:space="preserve"> MAT_FLANN</v>
      </c>
      <c r="D120" s="3" t="str">
        <f ca="1">INDIRECT("'Raw Data'!D"&amp; $H120)</f>
        <v xml:space="preserve"> SEL_NN</v>
      </c>
      <c r="E120" s="3">
        <f ca="1">AVERAGE(INDIRECT("'Raw Data'!H"&amp; $H120 &amp; ":H" &amp; $I120))</f>
        <v>135.00388888888892</v>
      </c>
      <c r="F120" s="3">
        <f ca="1">AVERAGE(INDIRECT("'Raw Data'!I"&amp; $H120 &amp; ":I" &amp; $I120))</f>
        <v>1.8626422222222223</v>
      </c>
      <c r="G120" s="3">
        <f ca="1">AVERAGE(INDIRECT("'Raw Data'!J"&amp; $H120 &amp; ":J" &amp; $I120))</f>
        <v>136.86655555555558</v>
      </c>
      <c r="H120" s="3">
        <v>1208</v>
      </c>
      <c r="I120" s="10">
        <v>1216</v>
      </c>
    </row>
    <row r="121" spans="1:9" x14ac:dyDescent="0.3">
      <c r="A121" s="8" t="str">
        <f ca="1">INDIRECT("'Raw Data'!A"&amp; $H121)</f>
        <v>SIFT</v>
      </c>
      <c r="B121" s="3" t="str">
        <f ca="1">INDIRECT("'Raw Data'!B"&amp; $H121)</f>
        <v xml:space="preserve"> BRIEF</v>
      </c>
      <c r="C121" s="3" t="str">
        <f ca="1">INDIRECT("'Raw Data'!C"&amp; $H121)</f>
        <v xml:space="preserve"> MAT_FLANN</v>
      </c>
      <c r="D121" s="3" t="str">
        <f ca="1">INDIRECT("'Raw Data'!D"&amp; $H121)</f>
        <v xml:space="preserve"> SEL_NN</v>
      </c>
      <c r="E121" s="3">
        <f ca="1">AVERAGE(INDIRECT("'Raw Data'!H"&amp; $H121 &amp; ":H" &amp; $I121))</f>
        <v>136.0228888888889</v>
      </c>
      <c r="F121" s="3">
        <f ca="1">AVERAGE(INDIRECT("'Raw Data'!I"&amp; $H121 &amp; ":I" &amp; $I121))</f>
        <v>1.5713855555555556</v>
      </c>
      <c r="G121" s="3">
        <f ca="1">AVERAGE(INDIRECT("'Raw Data'!J"&amp; $H121 &amp; ":J" &amp; $I121))</f>
        <v>137.59444444444443</v>
      </c>
      <c r="H121" s="3">
        <v>1172</v>
      </c>
      <c r="I121" s="10">
        <v>1180</v>
      </c>
    </row>
    <row r="122" spans="1:9" x14ac:dyDescent="0.3">
      <c r="A122" s="8" t="str">
        <f ca="1">INDIRECT("'Raw Data'!A"&amp; $H122)</f>
        <v>BRISK</v>
      </c>
      <c r="B122" s="3" t="str">
        <f ca="1">INDIRECT("'Raw Data'!B"&amp; $H122)</f>
        <v xml:space="preserve"> BRISK</v>
      </c>
      <c r="C122" s="3" t="str">
        <f ca="1">INDIRECT("'Raw Data'!C"&amp; $H122)</f>
        <v xml:space="preserve"> MAT_BF</v>
      </c>
      <c r="D122" s="3" t="str">
        <f ca="1">INDIRECT("'Raw Data'!D"&amp; $H122)</f>
        <v xml:space="preserve"> SEL_NN</v>
      </c>
      <c r="E122" s="3">
        <f ca="1">AVERAGE(INDIRECT("'Raw Data'!H"&amp; $H122 &amp; ":H" &amp; $I122))</f>
        <v>370.47511111111112</v>
      </c>
      <c r="F122" s="3">
        <f ca="1">AVERAGE(INDIRECT("'Raw Data'!I"&amp; $H122 &amp; ":I" &amp; $I122))</f>
        <v>1.0995114444444443</v>
      </c>
      <c r="G122" s="3">
        <f ca="1">AVERAGE(INDIRECT("'Raw Data'!J"&amp; $H122 &amp; ":J" &amp; $I122))</f>
        <v>371.57466666666664</v>
      </c>
      <c r="H122" s="3">
        <v>542</v>
      </c>
      <c r="I122" s="10">
        <v>550</v>
      </c>
    </row>
    <row r="123" spans="1:9" x14ac:dyDescent="0.3">
      <c r="A123" s="8" t="str">
        <f ca="1">INDIRECT("'Raw Data'!A"&amp; $H123)</f>
        <v>BRISK</v>
      </c>
      <c r="B123" s="3" t="str">
        <f ca="1">INDIRECT("'Raw Data'!B"&amp; $H123)</f>
        <v xml:space="preserve"> BRIEF</v>
      </c>
      <c r="C123" s="3" t="str">
        <f ca="1">INDIRECT("'Raw Data'!C"&amp; $H123)</f>
        <v xml:space="preserve"> MAT_BF</v>
      </c>
      <c r="D123" s="3" t="str">
        <f ca="1">INDIRECT("'Raw Data'!D"&amp; $H123)</f>
        <v xml:space="preserve"> SEL_KNN</v>
      </c>
      <c r="E123" s="3">
        <f ca="1">AVERAGE(INDIRECT("'Raw Data'!H"&amp; $H123 &amp; ":H" &amp; $I123))</f>
        <v>375.34055555555557</v>
      </c>
      <c r="F123" s="3">
        <f ca="1">AVERAGE(INDIRECT("'Raw Data'!I"&amp; $H123 &amp; ":I" &amp; $I123))</f>
        <v>1.1140222222222222</v>
      </c>
      <c r="G123" s="3">
        <f ca="1">AVERAGE(INDIRECT("'Raw Data'!J"&amp; $H123 &amp; ":J" &amp; $I123))</f>
        <v>376.45466666666675</v>
      </c>
      <c r="H123" s="3">
        <v>587</v>
      </c>
      <c r="I123" s="10">
        <v>595</v>
      </c>
    </row>
    <row r="124" spans="1:9" x14ac:dyDescent="0.3">
      <c r="A124" s="8" t="str">
        <f ca="1">INDIRECT("'Raw Data'!A"&amp; $H124)</f>
        <v>BRISK</v>
      </c>
      <c r="B124" s="3" t="str">
        <f ca="1">INDIRECT("'Raw Data'!B"&amp; $H124)</f>
        <v xml:space="preserve"> ORB</v>
      </c>
      <c r="C124" s="3" t="str">
        <f ca="1">INDIRECT("'Raw Data'!C"&amp; $H124)</f>
        <v xml:space="preserve"> MAT_BF</v>
      </c>
      <c r="D124" s="3" t="str">
        <f ca="1">INDIRECT("'Raw Data'!D"&amp; $H124)</f>
        <v xml:space="preserve"> SEL_NN</v>
      </c>
      <c r="E124" s="3">
        <f ca="1">AVERAGE(INDIRECT("'Raw Data'!H"&amp; $H124 &amp; ":H" &amp; $I124))</f>
        <v>375.7767777777778</v>
      </c>
      <c r="F124" s="3">
        <f ca="1">AVERAGE(INDIRECT("'Raw Data'!I"&amp; $H124 &amp; ":I" &amp; $I124))</f>
        <v>1.0027271111111111</v>
      </c>
      <c r="G124" s="3">
        <f ca="1">AVERAGE(INDIRECT("'Raw Data'!J"&amp; $H124 &amp; ":J" &amp; $I124))</f>
        <v>376.77955555555559</v>
      </c>
      <c r="H124" s="3">
        <v>614</v>
      </c>
      <c r="I124" s="10">
        <v>622</v>
      </c>
    </row>
    <row r="125" spans="1:9" x14ac:dyDescent="0.3">
      <c r="A125" s="8" t="str">
        <f ca="1">INDIRECT("'Raw Data'!A"&amp; $H125)</f>
        <v>BRISK</v>
      </c>
      <c r="B125" s="3" t="str">
        <f ca="1">INDIRECT("'Raw Data'!B"&amp; $H125)</f>
        <v xml:space="preserve"> BRIEF</v>
      </c>
      <c r="C125" s="3" t="str">
        <f ca="1">INDIRECT("'Raw Data'!C"&amp; $H125)</f>
        <v xml:space="preserve"> MAT_FLANN</v>
      </c>
      <c r="D125" s="3" t="str">
        <f ca="1">INDIRECT("'Raw Data'!D"&amp; $H125)</f>
        <v xml:space="preserve"> SEL_KNN</v>
      </c>
      <c r="E125" s="3">
        <f ca="1">AVERAGE(INDIRECT("'Raw Data'!H"&amp; $H125 &amp; ":H" &amp; $I125))</f>
        <v>374.33833333333331</v>
      </c>
      <c r="F125" s="3">
        <f ca="1">AVERAGE(INDIRECT("'Raw Data'!I"&amp; $H125 &amp; ":I" &amp; $I125))</f>
        <v>3.5504811111111114</v>
      </c>
      <c r="G125" s="3">
        <f ca="1">AVERAGE(INDIRECT("'Raw Data'!J"&amp; $H125 &amp; ":J" &amp; $I125))</f>
        <v>377.88888888888891</v>
      </c>
      <c r="H125" s="3">
        <v>605</v>
      </c>
      <c r="I125" s="10">
        <v>613</v>
      </c>
    </row>
    <row r="126" spans="1:9" x14ac:dyDescent="0.3">
      <c r="A126" s="8" t="str">
        <f ca="1">INDIRECT("'Raw Data'!A"&amp; $H126)</f>
        <v>BRISK</v>
      </c>
      <c r="B126" s="3" t="str">
        <f ca="1">INDIRECT("'Raw Data'!B"&amp; $H126)</f>
        <v xml:space="preserve"> ORB</v>
      </c>
      <c r="C126" s="3" t="str">
        <f ca="1">INDIRECT("'Raw Data'!C"&amp; $H126)</f>
        <v xml:space="preserve"> MAT_BF</v>
      </c>
      <c r="D126" s="3" t="str">
        <f ca="1">INDIRECT("'Raw Data'!D"&amp; $H126)</f>
        <v xml:space="preserve"> SEL_KNN</v>
      </c>
      <c r="E126" s="3">
        <f ca="1">AVERAGE(INDIRECT("'Raw Data'!H"&amp; $H126 &amp; ":H" &amp; $I126))</f>
        <v>377.2598888888889</v>
      </c>
      <c r="F126" s="3">
        <f ca="1">AVERAGE(INDIRECT("'Raw Data'!I"&amp; $H126 &amp; ":I" &amp; $I126))</f>
        <v>1.1318947777777777</v>
      </c>
      <c r="G126" s="3">
        <f ca="1">AVERAGE(INDIRECT("'Raw Data'!J"&amp; $H126 &amp; ":J" &amp; $I126))</f>
        <v>378.39166666666665</v>
      </c>
      <c r="H126" s="3">
        <v>623</v>
      </c>
      <c r="I126" s="10">
        <v>631</v>
      </c>
    </row>
    <row r="127" spans="1:9" x14ac:dyDescent="0.3">
      <c r="A127" s="8" t="str">
        <f ca="1">INDIRECT("'Raw Data'!A"&amp; $H127)</f>
        <v>BRISK</v>
      </c>
      <c r="B127" s="3" t="str">
        <f ca="1">INDIRECT("'Raw Data'!B"&amp; $H127)</f>
        <v xml:space="preserve"> BRIEF</v>
      </c>
      <c r="C127" s="3" t="str">
        <f ca="1">INDIRECT("'Raw Data'!C"&amp; $H127)</f>
        <v xml:space="preserve"> MAT_FLANN</v>
      </c>
      <c r="D127" s="3" t="str">
        <f ca="1">INDIRECT("'Raw Data'!D"&amp; $H127)</f>
        <v xml:space="preserve"> SEL_NN</v>
      </c>
      <c r="E127" s="3">
        <f ca="1">AVERAGE(INDIRECT("'Raw Data'!H"&amp; $H127 &amp; ":H" &amp; $I127))</f>
        <v>375.96411111111115</v>
      </c>
      <c r="F127" s="3">
        <f ca="1">AVERAGE(INDIRECT("'Raw Data'!I"&amp; $H127 &amp; ":I" &amp; $I127))</f>
        <v>3.276378888888889</v>
      </c>
      <c r="G127" s="3">
        <f ca="1">AVERAGE(INDIRECT("'Raw Data'!J"&amp; $H127 &amp; ":J" &amp; $I127))</f>
        <v>379.24055555555549</v>
      </c>
      <c r="H127" s="3">
        <v>596</v>
      </c>
      <c r="I127" s="10">
        <v>604</v>
      </c>
    </row>
    <row r="128" spans="1:9" x14ac:dyDescent="0.3">
      <c r="A128" s="8" t="str">
        <f ca="1">INDIRECT("'Raw Data'!A"&amp; $H128)</f>
        <v>BRISK</v>
      </c>
      <c r="B128" s="3" t="str">
        <f ca="1">INDIRECT("'Raw Data'!B"&amp; $H128)</f>
        <v xml:space="preserve"> BRIEF</v>
      </c>
      <c r="C128" s="3" t="str">
        <f ca="1">INDIRECT("'Raw Data'!C"&amp; $H128)</f>
        <v xml:space="preserve"> MAT_BF</v>
      </c>
      <c r="D128" s="3" t="str">
        <f ca="1">INDIRECT("'Raw Data'!D"&amp; $H128)</f>
        <v xml:space="preserve"> SEL_NN</v>
      </c>
      <c r="E128" s="3">
        <f ca="1">AVERAGE(INDIRECT("'Raw Data'!H"&amp; $H128 &amp; ":H" &amp; $I128))</f>
        <v>378.57888888888886</v>
      </c>
      <c r="F128" s="3">
        <f ca="1">AVERAGE(INDIRECT("'Raw Data'!I"&amp; $H128 &amp; ":I" &amp; $I128))</f>
        <v>1.0074602222222222</v>
      </c>
      <c r="G128" s="3">
        <f ca="1">AVERAGE(INDIRECT("'Raw Data'!J"&amp; $H128 &amp; ":J" &amp; $I128))</f>
        <v>379.58644444444445</v>
      </c>
      <c r="H128" s="3">
        <v>578</v>
      </c>
      <c r="I128" s="10">
        <v>586</v>
      </c>
    </row>
    <row r="129" spans="1:9" x14ac:dyDescent="0.3">
      <c r="A129" s="8" t="str">
        <f ca="1">INDIRECT("'Raw Data'!A"&amp; $H129)</f>
        <v>BRISK</v>
      </c>
      <c r="B129" s="3" t="str">
        <f ca="1">INDIRECT("'Raw Data'!B"&amp; $H129)</f>
        <v xml:space="preserve"> BRISK</v>
      </c>
      <c r="C129" s="3" t="str">
        <f ca="1">INDIRECT("'Raw Data'!C"&amp; $H129)</f>
        <v xml:space="preserve"> MAT_FLANN</v>
      </c>
      <c r="D129" s="3" t="str">
        <f ca="1">INDIRECT("'Raw Data'!D"&amp; $H129)</f>
        <v xml:space="preserve"> SEL_NN</v>
      </c>
      <c r="E129" s="3">
        <f ca="1">AVERAGE(INDIRECT("'Raw Data'!H"&amp; $H129 &amp; ":H" &amp; $I129))</f>
        <v>375.79633333333334</v>
      </c>
      <c r="F129" s="3">
        <f ca="1">AVERAGE(INDIRECT("'Raw Data'!I"&amp; $H129 &amp; ":I" &amp; $I129))</f>
        <v>3.8792155555555556</v>
      </c>
      <c r="G129" s="3">
        <f ca="1">AVERAGE(INDIRECT("'Raw Data'!J"&amp; $H129 &amp; ":J" &amp; $I129))</f>
        <v>379.67566666666664</v>
      </c>
      <c r="H129" s="3">
        <v>560</v>
      </c>
      <c r="I129" s="10">
        <v>568</v>
      </c>
    </row>
    <row r="130" spans="1:9" x14ac:dyDescent="0.3">
      <c r="A130" s="8" t="str">
        <f ca="1">INDIRECT("'Raw Data'!A"&amp; $H130)</f>
        <v>BRISK</v>
      </c>
      <c r="B130" s="3" t="str">
        <f ca="1">INDIRECT("'Raw Data'!B"&amp; $H130)</f>
        <v xml:space="preserve"> FREAK</v>
      </c>
      <c r="C130" s="3" t="str">
        <f ca="1">INDIRECT("'Raw Data'!C"&amp; $H130)</f>
        <v xml:space="preserve"> MAT_BF</v>
      </c>
      <c r="D130" s="3" t="str">
        <f ca="1">INDIRECT("'Raw Data'!D"&amp; $H130)</f>
        <v xml:space="preserve"> SEL_KNN</v>
      </c>
      <c r="E130" s="3">
        <f ca="1">AVERAGE(INDIRECT("'Raw Data'!H"&amp; $H130 &amp; ":H" &amp; $I130))</f>
        <v>378.69144444444447</v>
      </c>
      <c r="F130" s="3">
        <f ca="1">AVERAGE(INDIRECT("'Raw Data'!I"&amp; $H130 &amp; ":I" &amp; $I130))</f>
        <v>1.0706037777777777</v>
      </c>
      <c r="G130" s="3">
        <f ca="1">AVERAGE(INDIRECT("'Raw Data'!J"&amp; $H130 &amp; ":J" &amp; $I130))</f>
        <v>379.76222222222225</v>
      </c>
      <c r="H130" s="3">
        <v>659</v>
      </c>
      <c r="I130" s="10">
        <v>667</v>
      </c>
    </row>
    <row r="131" spans="1:9" x14ac:dyDescent="0.3">
      <c r="A131" s="8" t="str">
        <f ca="1">INDIRECT("'Raw Data'!A"&amp; $H131)</f>
        <v>BRISK</v>
      </c>
      <c r="B131" s="3" t="str">
        <f ca="1">INDIRECT("'Raw Data'!B"&amp; $H131)</f>
        <v xml:space="preserve"> SIFT</v>
      </c>
      <c r="C131" s="3" t="str">
        <f ca="1">INDIRECT("'Raw Data'!C"&amp; $H131)</f>
        <v xml:space="preserve"> MAT_BF</v>
      </c>
      <c r="D131" s="3" t="str">
        <f ca="1">INDIRECT("'Raw Data'!D"&amp; $H131)</f>
        <v xml:space="preserve"> SEL_NN</v>
      </c>
      <c r="E131" s="3">
        <f ca="1">AVERAGE(INDIRECT("'Raw Data'!H"&amp; $H131 &amp; ":H" &amp; $I131))</f>
        <v>378.98322222222225</v>
      </c>
      <c r="F131" s="3">
        <f ca="1">AVERAGE(INDIRECT("'Raw Data'!I"&amp; $H131 &amp; ":I" &amp; $I131))</f>
        <v>1.9829277777777778</v>
      </c>
      <c r="G131" s="3">
        <f ca="1">AVERAGE(INDIRECT("'Raw Data'!J"&amp; $H131 &amp; ":J" &amp; $I131))</f>
        <v>380.9661111111111</v>
      </c>
      <c r="H131" s="3">
        <v>686</v>
      </c>
      <c r="I131" s="10">
        <v>694</v>
      </c>
    </row>
    <row r="132" spans="1:9" x14ac:dyDescent="0.3">
      <c r="A132" s="8" t="str">
        <f ca="1">INDIRECT("'Raw Data'!A"&amp; $H132)</f>
        <v>BRISK</v>
      </c>
      <c r="B132" s="3" t="str">
        <f ca="1">INDIRECT("'Raw Data'!B"&amp; $H132)</f>
        <v xml:space="preserve"> FREAK</v>
      </c>
      <c r="C132" s="3" t="str">
        <f ca="1">INDIRECT("'Raw Data'!C"&amp; $H132)</f>
        <v xml:space="preserve"> MAT_BF</v>
      </c>
      <c r="D132" s="3" t="str">
        <f ca="1">INDIRECT("'Raw Data'!D"&amp; $H132)</f>
        <v xml:space="preserve"> SEL_NN</v>
      </c>
      <c r="E132" s="3">
        <f ca="1">AVERAGE(INDIRECT("'Raw Data'!H"&amp; $H132 &amp; ":H" &amp; $I132))</f>
        <v>380.06322222222229</v>
      </c>
      <c r="F132" s="3">
        <f ca="1">AVERAGE(INDIRECT("'Raw Data'!I"&amp; $H132 &amp; ":I" &amp; $I132))</f>
        <v>0.97409144444444451</v>
      </c>
      <c r="G132" s="3">
        <f ca="1">AVERAGE(INDIRECT("'Raw Data'!J"&amp; $H132 &amp; ":J" &amp; $I132))</f>
        <v>381.03733333333332</v>
      </c>
      <c r="H132" s="3">
        <v>650</v>
      </c>
      <c r="I132" s="10">
        <v>658</v>
      </c>
    </row>
    <row r="133" spans="1:9" x14ac:dyDescent="0.3">
      <c r="A133" s="8" t="str">
        <f ca="1">INDIRECT("'Raw Data'!A"&amp; $H133)</f>
        <v>BRISK</v>
      </c>
      <c r="B133" s="3" t="str">
        <f ca="1">INDIRECT("'Raw Data'!B"&amp; $H133)</f>
        <v xml:space="preserve"> SIFT</v>
      </c>
      <c r="C133" s="3" t="str">
        <f ca="1">INDIRECT("'Raw Data'!C"&amp; $H133)</f>
        <v xml:space="preserve"> MAT_BF</v>
      </c>
      <c r="D133" s="3" t="str">
        <f ca="1">INDIRECT("'Raw Data'!D"&amp; $H133)</f>
        <v xml:space="preserve"> SEL_KNN</v>
      </c>
      <c r="E133" s="3">
        <f ca="1">AVERAGE(INDIRECT("'Raw Data'!H"&amp; $H133 &amp; ":H" &amp; $I133))</f>
        <v>379.56600000000003</v>
      </c>
      <c r="F133" s="3">
        <f ca="1">AVERAGE(INDIRECT("'Raw Data'!I"&amp; $H133 &amp; ":I" &amp; $I133))</f>
        <v>2.156515555555556</v>
      </c>
      <c r="G133" s="3">
        <f ca="1">AVERAGE(INDIRECT("'Raw Data'!J"&amp; $H133 &amp; ":J" &amp; $I133))</f>
        <v>381.72233333333338</v>
      </c>
      <c r="H133" s="3">
        <v>695</v>
      </c>
      <c r="I133" s="10">
        <v>703</v>
      </c>
    </row>
    <row r="134" spans="1:9" x14ac:dyDescent="0.3">
      <c r="A134" s="8" t="str">
        <f ca="1">INDIRECT("'Raw Data'!A"&amp; $H134)</f>
        <v>BRISK</v>
      </c>
      <c r="B134" s="3" t="str">
        <f ca="1">INDIRECT("'Raw Data'!B"&amp; $H134)</f>
        <v xml:space="preserve"> BRISK</v>
      </c>
      <c r="C134" s="3" t="str">
        <f ca="1">INDIRECT("'Raw Data'!C"&amp; $H134)</f>
        <v xml:space="preserve"> MAT_BF</v>
      </c>
      <c r="D134" s="3" t="str">
        <f ca="1">INDIRECT("'Raw Data'!D"&amp; $H134)</f>
        <v xml:space="preserve"> SEL_KNN</v>
      </c>
      <c r="E134" s="3">
        <f ca="1">AVERAGE(INDIRECT("'Raw Data'!H"&amp; $H134 &amp; ":H" &amp; $I134))</f>
        <v>381.09077777777776</v>
      </c>
      <c r="F134" s="3">
        <f ca="1">AVERAGE(INDIRECT("'Raw Data'!I"&amp; $H134 &amp; ":I" &amp; $I134))</f>
        <v>1.2546933333333332</v>
      </c>
      <c r="G134" s="3">
        <f ca="1">AVERAGE(INDIRECT("'Raw Data'!J"&amp; $H134 &amp; ":J" &amp; $I134))</f>
        <v>382.34544444444441</v>
      </c>
      <c r="H134" s="3">
        <v>551</v>
      </c>
      <c r="I134" s="10">
        <v>559</v>
      </c>
    </row>
    <row r="135" spans="1:9" x14ac:dyDescent="0.3">
      <c r="A135" s="8" t="str">
        <f ca="1">INDIRECT("'Raw Data'!A"&amp; $H135)</f>
        <v>BRISK</v>
      </c>
      <c r="B135" s="3" t="str">
        <f ca="1">INDIRECT("'Raw Data'!B"&amp; $H135)</f>
        <v xml:space="preserve"> FREAK</v>
      </c>
      <c r="C135" s="3" t="str">
        <f ca="1">INDIRECT("'Raw Data'!C"&amp; $H135)</f>
        <v xml:space="preserve"> MAT_FLANN</v>
      </c>
      <c r="D135" s="3" t="str">
        <f ca="1">INDIRECT("'Raw Data'!D"&amp; $H135)</f>
        <v xml:space="preserve"> SEL_KNN</v>
      </c>
      <c r="E135" s="3">
        <f ca="1">AVERAGE(INDIRECT("'Raw Data'!H"&amp; $H135 &amp; ":H" &amp; $I135))</f>
        <v>379.02299999999997</v>
      </c>
      <c r="F135" s="3">
        <f ca="1">AVERAGE(INDIRECT("'Raw Data'!I"&amp; $H135 &amp; ":I" &amp; $I135))</f>
        <v>3.8489222222222219</v>
      </c>
      <c r="G135" s="3">
        <f ca="1">AVERAGE(INDIRECT("'Raw Data'!J"&amp; $H135 &amp; ":J" &amp; $I135))</f>
        <v>382.87188888888892</v>
      </c>
      <c r="H135" s="3">
        <v>677</v>
      </c>
      <c r="I135" s="10">
        <v>685</v>
      </c>
    </row>
    <row r="136" spans="1:9" x14ac:dyDescent="0.3">
      <c r="A136" s="8" t="str">
        <f ca="1">INDIRECT("'Raw Data'!A"&amp; $H136)</f>
        <v>BRISK</v>
      </c>
      <c r="B136" s="3" t="str">
        <f ca="1">INDIRECT("'Raw Data'!B"&amp; $H136)</f>
        <v xml:space="preserve"> FREAK</v>
      </c>
      <c r="C136" s="3" t="str">
        <f ca="1">INDIRECT("'Raw Data'!C"&amp; $H136)</f>
        <v xml:space="preserve"> MAT_FLANN</v>
      </c>
      <c r="D136" s="3" t="str">
        <f ca="1">INDIRECT("'Raw Data'!D"&amp; $H136)</f>
        <v xml:space="preserve"> SEL_NN</v>
      </c>
      <c r="E136" s="3">
        <f ca="1">AVERAGE(INDIRECT("'Raw Data'!H"&amp; $H136 &amp; ":H" &amp; $I136))</f>
        <v>379.2157777777777</v>
      </c>
      <c r="F136" s="3">
        <f ca="1">AVERAGE(INDIRECT("'Raw Data'!I"&amp; $H136 &amp; ":I" &amp; $I136))</f>
        <v>3.6975211111111119</v>
      </c>
      <c r="G136" s="3">
        <f ca="1">AVERAGE(INDIRECT("'Raw Data'!J"&amp; $H136 &amp; ":J" &amp; $I136))</f>
        <v>382.91311111111111</v>
      </c>
      <c r="H136" s="3">
        <v>668</v>
      </c>
      <c r="I136" s="10">
        <v>676</v>
      </c>
    </row>
    <row r="137" spans="1:9" x14ac:dyDescent="0.3">
      <c r="A137" s="8" t="str">
        <f ca="1">INDIRECT("'Raw Data'!A"&amp; $H137)</f>
        <v>BRISK</v>
      </c>
      <c r="B137" s="3" t="str">
        <f ca="1">INDIRECT("'Raw Data'!B"&amp; $H137)</f>
        <v xml:space="preserve"> SIFT</v>
      </c>
      <c r="C137" s="3" t="str">
        <f ca="1">INDIRECT("'Raw Data'!C"&amp; $H137)</f>
        <v xml:space="preserve"> MAT_FLANN</v>
      </c>
      <c r="D137" s="3" t="str">
        <f ca="1">INDIRECT("'Raw Data'!D"&amp; $H137)</f>
        <v xml:space="preserve"> SEL_KNN</v>
      </c>
      <c r="E137" s="3">
        <f ca="1">AVERAGE(INDIRECT("'Raw Data'!H"&amp; $H137 &amp; ":H" &amp; $I137))</f>
        <v>376.88022222222219</v>
      </c>
      <c r="F137" s="3">
        <f ca="1">AVERAGE(INDIRECT("'Raw Data'!I"&amp; $H137 &amp; ":I" &amp; $I137))</f>
        <v>6.2634833333333324</v>
      </c>
      <c r="G137" s="3">
        <f ca="1">AVERAGE(INDIRECT("'Raw Data'!J"&amp; $H137 &amp; ":J" &amp; $I137))</f>
        <v>383.14366666666666</v>
      </c>
      <c r="H137" s="3">
        <v>713</v>
      </c>
      <c r="I137" s="10">
        <v>721</v>
      </c>
    </row>
    <row r="138" spans="1:9" x14ac:dyDescent="0.3">
      <c r="A138" s="8" t="str">
        <f ca="1">INDIRECT("'Raw Data'!A"&amp; $H138)</f>
        <v>BRISK</v>
      </c>
      <c r="B138" s="3" t="str">
        <f ca="1">INDIRECT("'Raw Data'!B"&amp; $H138)</f>
        <v xml:space="preserve"> ORB</v>
      </c>
      <c r="C138" s="3" t="str">
        <f ca="1">INDIRECT("'Raw Data'!C"&amp; $H138)</f>
        <v xml:space="preserve"> MAT_FLANN</v>
      </c>
      <c r="D138" s="3" t="str">
        <f ca="1">INDIRECT("'Raw Data'!D"&amp; $H138)</f>
        <v xml:space="preserve"> SEL_NN</v>
      </c>
      <c r="E138" s="3">
        <f ca="1">AVERAGE(INDIRECT("'Raw Data'!H"&amp; $H138 &amp; ":H" &amp; $I138))</f>
        <v>380.46622222222226</v>
      </c>
      <c r="F138" s="3">
        <f ca="1">AVERAGE(INDIRECT("'Raw Data'!I"&amp; $H138 &amp; ":I" &amp; $I138))</f>
        <v>3.4647488888888889</v>
      </c>
      <c r="G138" s="3">
        <f ca="1">AVERAGE(INDIRECT("'Raw Data'!J"&amp; $H138 &amp; ":J" &amp; $I138))</f>
        <v>383.93111111111114</v>
      </c>
      <c r="H138" s="3">
        <v>632</v>
      </c>
      <c r="I138" s="10">
        <v>640</v>
      </c>
    </row>
    <row r="139" spans="1:9" x14ac:dyDescent="0.3">
      <c r="A139" s="8" t="str">
        <f ca="1">INDIRECT("'Raw Data'!A"&amp; $H139)</f>
        <v>BRISK</v>
      </c>
      <c r="B139" s="3" t="str">
        <f ca="1">INDIRECT("'Raw Data'!B"&amp; $H139)</f>
        <v xml:space="preserve"> ORB</v>
      </c>
      <c r="C139" s="3" t="str">
        <f ca="1">INDIRECT("'Raw Data'!C"&amp; $H139)</f>
        <v xml:space="preserve"> MAT_FLANN</v>
      </c>
      <c r="D139" s="3" t="str">
        <f ca="1">INDIRECT("'Raw Data'!D"&amp; $H139)</f>
        <v xml:space="preserve"> SEL_KNN</v>
      </c>
      <c r="E139" s="3">
        <f ca="1">AVERAGE(INDIRECT("'Raw Data'!H"&amp; $H139 &amp; ":H" &amp; $I139))</f>
        <v>380.92288888888891</v>
      </c>
      <c r="F139" s="3">
        <f ca="1">AVERAGE(INDIRECT("'Raw Data'!I"&amp; $H139 &amp; ":I" &amp; $I139))</f>
        <v>3.7397755555555556</v>
      </c>
      <c r="G139" s="3">
        <f ca="1">AVERAGE(INDIRECT("'Raw Data'!J"&amp; $H139 &amp; ":J" &amp; $I139))</f>
        <v>384.66277777777782</v>
      </c>
      <c r="H139" s="3">
        <v>641</v>
      </c>
      <c r="I139" s="10">
        <v>649</v>
      </c>
    </row>
    <row r="140" spans="1:9" x14ac:dyDescent="0.3">
      <c r="A140" s="8" t="str">
        <f ca="1">INDIRECT("'Raw Data'!A"&amp; $H140)</f>
        <v>BRISK</v>
      </c>
      <c r="B140" s="3" t="str">
        <f ca="1">INDIRECT("'Raw Data'!B"&amp; $H140)</f>
        <v xml:space="preserve"> BRISK</v>
      </c>
      <c r="C140" s="3" t="str">
        <f ca="1">INDIRECT("'Raw Data'!C"&amp; $H140)</f>
        <v xml:space="preserve"> MAT_FLANN</v>
      </c>
      <c r="D140" s="3" t="str">
        <f ca="1">INDIRECT("'Raw Data'!D"&amp; $H140)</f>
        <v xml:space="preserve"> SEL_KNN</v>
      </c>
      <c r="E140" s="3">
        <f ca="1">AVERAGE(INDIRECT("'Raw Data'!H"&amp; $H140 &amp; ":H" &amp; $I140))</f>
        <v>382.69522222222218</v>
      </c>
      <c r="F140" s="3">
        <f ca="1">AVERAGE(INDIRECT("'Raw Data'!I"&amp; $H140 &amp; ":I" &amp; $I140))</f>
        <v>4.1692811111111103</v>
      </c>
      <c r="G140" s="3">
        <f ca="1">AVERAGE(INDIRECT("'Raw Data'!J"&amp; $H140 &amp; ":J" &amp; $I140))</f>
        <v>386.86444444444447</v>
      </c>
      <c r="H140" s="3">
        <v>569</v>
      </c>
      <c r="I140" s="10">
        <v>577</v>
      </c>
    </row>
    <row r="141" spans="1:9" x14ac:dyDescent="0.3">
      <c r="A141" s="11" t="str">
        <f ca="1">INDIRECT("'Raw Data'!A"&amp; $H141)</f>
        <v>BRISK</v>
      </c>
      <c r="B141" s="12" t="str">
        <f ca="1">INDIRECT("'Raw Data'!B"&amp; $H141)</f>
        <v xml:space="preserve"> SIFT</v>
      </c>
      <c r="C141" s="12" t="str">
        <f ca="1">INDIRECT("'Raw Data'!C"&amp; $H141)</f>
        <v xml:space="preserve"> MAT_FLANN</v>
      </c>
      <c r="D141" s="12" t="str">
        <f ca="1">INDIRECT("'Raw Data'!D"&amp; $H141)</f>
        <v xml:space="preserve"> SEL_NN</v>
      </c>
      <c r="E141" s="12">
        <f ca="1">AVERAGE(INDIRECT("'Raw Data'!H"&amp; $H141 &amp; ":H" &amp; $I141))</f>
        <v>381.67155555555553</v>
      </c>
      <c r="F141" s="12">
        <f ca="1">AVERAGE(INDIRECT("'Raw Data'!I"&amp; $H141 &amp; ":I" &amp; $I141))</f>
        <v>5.6964188888888891</v>
      </c>
      <c r="G141" s="12">
        <f ca="1">AVERAGE(INDIRECT("'Raw Data'!J"&amp; $H141 &amp; ":J" &amp; $I141))</f>
        <v>387.3678888888889</v>
      </c>
      <c r="H141" s="3">
        <v>704</v>
      </c>
      <c r="I141" s="10">
        <v>712</v>
      </c>
    </row>
  </sheetData>
  <conditionalFormatting sqref="G2:G141">
    <cfRule type="colorScale" priority="3">
      <colorScale>
        <cfvo type="min"/>
        <cfvo type="percentile" val="50"/>
        <cfvo type="max"/>
        <color rgb="FF63BE7B"/>
        <color rgb="FFFFEB84"/>
        <color rgb="FFF8696B"/>
      </colorScale>
    </cfRule>
  </conditionalFormatting>
  <conditionalFormatting sqref="F2:F141">
    <cfRule type="colorScale" priority="2">
      <colorScale>
        <cfvo type="min"/>
        <cfvo type="percentile" val="50"/>
        <cfvo type="max"/>
        <color rgb="FF63BE7B"/>
        <color rgb="FFFFEB84"/>
        <color rgb="FFF8696B"/>
      </colorScale>
    </cfRule>
  </conditionalFormatting>
  <conditionalFormatting sqref="E2:E141">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84C9D-21B1-4E27-B15E-BAEFEC3343E2}">
  <dimension ref="A1:J141"/>
  <sheetViews>
    <sheetView workbookViewId="0">
      <selection activeCell="E11" sqref="E11"/>
    </sheetView>
  </sheetViews>
  <sheetFormatPr defaultRowHeight="14.4" x14ac:dyDescent="0.3"/>
  <cols>
    <col min="1" max="1" width="10.109375" customWidth="1"/>
    <col min="2" max="2" width="11.33203125" customWidth="1"/>
    <col min="3" max="3" width="9.77734375" customWidth="1"/>
    <col min="4" max="4" width="9.5546875" customWidth="1"/>
    <col min="5" max="5" width="35.77734375" customWidth="1"/>
    <col min="6" max="6" width="36.88671875" customWidth="1"/>
    <col min="7" max="7" width="37.33203125" customWidth="1"/>
    <col min="8" max="8" width="37" customWidth="1"/>
    <col min="9" max="9" width="11.6640625" customWidth="1"/>
    <col min="10" max="10" width="10.77734375" customWidth="1"/>
  </cols>
  <sheetData>
    <row r="1" spans="1:10" ht="87" thickBot="1" x14ac:dyDescent="0.35">
      <c r="A1" s="7" t="s">
        <v>0</v>
      </c>
      <c r="B1" s="5" t="s">
        <v>35</v>
      </c>
      <c r="C1" s="5" t="s">
        <v>36</v>
      </c>
      <c r="D1" s="5" t="s">
        <v>37</v>
      </c>
      <c r="E1" s="4" t="s">
        <v>48</v>
      </c>
      <c r="F1" s="4" t="s">
        <v>49</v>
      </c>
      <c r="G1" s="4" t="s">
        <v>50</v>
      </c>
      <c r="H1" s="4" t="s">
        <v>51</v>
      </c>
      <c r="I1" s="6" t="s">
        <v>46</v>
      </c>
      <c r="J1" s="9" t="s">
        <v>47</v>
      </c>
    </row>
    <row r="2" spans="1:10" x14ac:dyDescent="0.3">
      <c r="A2" s="8" t="str">
        <f ca="1">INDIRECT("'Raw Data'!A"&amp; $I2)</f>
        <v>FAST</v>
      </c>
      <c r="B2" s="3" t="str">
        <f ca="1">INDIRECT("'Raw Data'!B"&amp; $I2)</f>
        <v xml:space="preserve"> BRISK</v>
      </c>
      <c r="C2" s="3" t="str">
        <f ca="1">INDIRECT("'Raw Data'!C"&amp; $I2)</f>
        <v xml:space="preserve"> MAT_BF</v>
      </c>
      <c r="D2" s="3" t="str">
        <f ca="1">INDIRECT("'Raw Data'!D"&amp; $I2)</f>
        <v xml:space="preserve"> SEL_NN</v>
      </c>
      <c r="E2" s="3">
        <f ca="1">AVERAGE(INDIRECT("'Raw Data'!G"&amp; $I2 &amp; ":G" &amp; $J2))</f>
        <v>410.33333333333331</v>
      </c>
      <c r="F2" s="3">
        <f ca="1">MIN(INDIRECT("'Raw Data'!G"&amp; $I2 &amp; ":G" &amp; $J2))</f>
        <v>386</v>
      </c>
      <c r="G2" s="3">
        <f ca="1">MAX(INDIRECT("'Raw Data'!G"&amp; $I2 &amp; ":G" &amp; $J2))</f>
        <v>427</v>
      </c>
      <c r="H2" s="3">
        <f ca="1">_xlfn.STDEV.S(INDIRECT("'Raw Data'!G"&amp; $I2 &amp; ":G" &amp; $J2))</f>
        <v>13.425721582097552</v>
      </c>
      <c r="I2" s="3">
        <v>362</v>
      </c>
      <c r="J2" s="10">
        <v>370</v>
      </c>
    </row>
    <row r="3" spans="1:10" x14ac:dyDescent="0.3">
      <c r="A3" s="8" t="str">
        <f ca="1">INDIRECT("'Raw Data'!A"&amp; $I3)</f>
        <v>FAST</v>
      </c>
      <c r="B3" s="3" t="str">
        <f ca="1">INDIRECT("'Raw Data'!B"&amp; $I3)</f>
        <v xml:space="preserve"> BRISK</v>
      </c>
      <c r="C3" s="3" t="str">
        <f ca="1">INDIRECT("'Raw Data'!C"&amp; $I3)</f>
        <v xml:space="preserve"> MAT_FLANN</v>
      </c>
      <c r="D3" s="3" t="str">
        <f ca="1">INDIRECT("'Raw Data'!D"&amp; $I3)</f>
        <v xml:space="preserve"> SEL_NN</v>
      </c>
      <c r="E3" s="3">
        <f ca="1">AVERAGE(INDIRECT("'Raw Data'!G"&amp; $I3 &amp; ":G" &amp; $J3))</f>
        <v>410.33333333333331</v>
      </c>
      <c r="F3" s="3">
        <f ca="1">MIN(INDIRECT("'Raw Data'!G"&amp; $I3 &amp; ":G" &amp; $J3))</f>
        <v>386</v>
      </c>
      <c r="G3" s="3">
        <f ca="1">MAX(INDIRECT("'Raw Data'!G"&amp; $I3 &amp; ":G" &amp; $J3))</f>
        <v>427</v>
      </c>
      <c r="H3" s="3">
        <f ca="1">_xlfn.STDEV.S(INDIRECT("'Raw Data'!G"&amp; $I3 &amp; ":G" &amp; $J3))</f>
        <v>13.425721582097552</v>
      </c>
      <c r="I3" s="3">
        <v>380</v>
      </c>
      <c r="J3" s="10">
        <v>388</v>
      </c>
    </row>
    <row r="4" spans="1:10" x14ac:dyDescent="0.3">
      <c r="A4" s="8" t="str">
        <f ca="1">INDIRECT("'Raw Data'!A"&amp; $I4)</f>
        <v>FAST</v>
      </c>
      <c r="B4" s="3" t="str">
        <f ca="1">INDIRECT("'Raw Data'!B"&amp; $I4)</f>
        <v xml:space="preserve"> BRIEF</v>
      </c>
      <c r="C4" s="3" t="str">
        <f ca="1">INDIRECT("'Raw Data'!C"&amp; $I4)</f>
        <v xml:space="preserve"> MAT_BF</v>
      </c>
      <c r="D4" s="3" t="str">
        <f ca="1">INDIRECT("'Raw Data'!D"&amp; $I4)</f>
        <v xml:space="preserve"> SEL_NN</v>
      </c>
      <c r="E4" s="3">
        <f ca="1">AVERAGE(INDIRECT("'Raw Data'!G"&amp; $I4 &amp; ":G" &amp; $J4))</f>
        <v>410.33333333333331</v>
      </c>
      <c r="F4" s="3">
        <f ca="1">MIN(INDIRECT("'Raw Data'!G"&amp; $I4 &amp; ":G" &amp; $J4))</f>
        <v>386</v>
      </c>
      <c r="G4" s="3">
        <f ca="1">MAX(INDIRECT("'Raw Data'!G"&amp; $I4 &amp; ":G" &amp; $J4))</f>
        <v>427</v>
      </c>
      <c r="H4" s="3">
        <f ca="1">_xlfn.STDEV.S(INDIRECT("'Raw Data'!G"&amp; $I4 &amp; ":G" &amp; $J4))</f>
        <v>13.425721582097552</v>
      </c>
      <c r="I4" s="3">
        <v>398</v>
      </c>
      <c r="J4" s="10">
        <v>406</v>
      </c>
    </row>
    <row r="5" spans="1:10" x14ac:dyDescent="0.3">
      <c r="A5" s="8" t="str">
        <f ca="1">INDIRECT("'Raw Data'!A"&amp; $I5)</f>
        <v>FAST</v>
      </c>
      <c r="B5" s="3" t="str">
        <f ca="1">INDIRECT("'Raw Data'!B"&amp; $I5)</f>
        <v xml:space="preserve"> BRIEF</v>
      </c>
      <c r="C5" s="3" t="str">
        <f ca="1">INDIRECT("'Raw Data'!C"&amp; $I5)</f>
        <v xml:space="preserve"> MAT_FLANN</v>
      </c>
      <c r="D5" s="3" t="str">
        <f ca="1">INDIRECT("'Raw Data'!D"&amp; $I5)</f>
        <v xml:space="preserve"> SEL_NN</v>
      </c>
      <c r="E5" s="3">
        <f ca="1">AVERAGE(INDIRECT("'Raw Data'!G"&amp; $I5 &amp; ":G" &amp; $J5))</f>
        <v>410.33333333333331</v>
      </c>
      <c r="F5" s="3">
        <f ca="1">MIN(INDIRECT("'Raw Data'!G"&amp; $I5 &amp; ":G" &amp; $J5))</f>
        <v>386</v>
      </c>
      <c r="G5" s="3">
        <f ca="1">MAX(INDIRECT("'Raw Data'!G"&amp; $I5 &amp; ":G" &amp; $J5))</f>
        <v>427</v>
      </c>
      <c r="H5" s="3">
        <f ca="1">_xlfn.STDEV.S(INDIRECT("'Raw Data'!G"&amp; $I5 &amp; ":G" &amp; $J5))</f>
        <v>13.425721582097552</v>
      </c>
      <c r="I5" s="3">
        <v>416</v>
      </c>
      <c r="J5" s="10">
        <v>424</v>
      </c>
    </row>
    <row r="6" spans="1:10" x14ac:dyDescent="0.3">
      <c r="A6" s="8" t="str">
        <f ca="1">INDIRECT("'Raw Data'!A"&amp; $I6)</f>
        <v>FAST</v>
      </c>
      <c r="B6" s="3" t="str">
        <f ca="1">INDIRECT("'Raw Data'!B"&amp; $I6)</f>
        <v xml:space="preserve"> ORB</v>
      </c>
      <c r="C6" s="3" t="str">
        <f ca="1">INDIRECT("'Raw Data'!C"&amp; $I6)</f>
        <v xml:space="preserve"> MAT_BF</v>
      </c>
      <c r="D6" s="3" t="str">
        <f ca="1">INDIRECT("'Raw Data'!D"&amp; $I6)</f>
        <v xml:space="preserve"> SEL_NN</v>
      </c>
      <c r="E6" s="3">
        <f ca="1">AVERAGE(INDIRECT("'Raw Data'!G"&amp; $I6 &amp; ":G" &amp; $J6))</f>
        <v>410.33333333333331</v>
      </c>
      <c r="F6" s="3">
        <f ca="1">MIN(INDIRECT("'Raw Data'!G"&amp; $I6 &amp; ":G" &amp; $J6))</f>
        <v>386</v>
      </c>
      <c r="G6" s="3">
        <f ca="1">MAX(INDIRECT("'Raw Data'!G"&amp; $I6 &amp; ":G" &amp; $J6))</f>
        <v>427</v>
      </c>
      <c r="H6" s="3">
        <f ca="1">_xlfn.STDEV.S(INDIRECT("'Raw Data'!G"&amp; $I6 &amp; ":G" &amp; $J6))</f>
        <v>13.425721582097552</v>
      </c>
      <c r="I6" s="3">
        <v>434</v>
      </c>
      <c r="J6" s="10">
        <v>442</v>
      </c>
    </row>
    <row r="7" spans="1:10" x14ac:dyDescent="0.3">
      <c r="A7" s="8" t="str">
        <f ca="1">INDIRECT("'Raw Data'!A"&amp; $I7)</f>
        <v>FAST</v>
      </c>
      <c r="B7" s="3" t="str">
        <f ca="1">INDIRECT("'Raw Data'!B"&amp; $I7)</f>
        <v xml:space="preserve"> ORB</v>
      </c>
      <c r="C7" s="3" t="str">
        <f ca="1">INDIRECT("'Raw Data'!C"&amp; $I7)</f>
        <v xml:space="preserve"> MAT_FLANN</v>
      </c>
      <c r="D7" s="3" t="str">
        <f ca="1">INDIRECT("'Raw Data'!D"&amp; $I7)</f>
        <v xml:space="preserve"> SEL_NN</v>
      </c>
      <c r="E7" s="3">
        <f ca="1">AVERAGE(INDIRECT("'Raw Data'!G"&amp; $I7 &amp; ":G" &amp; $J7))</f>
        <v>410.33333333333331</v>
      </c>
      <c r="F7" s="3">
        <f ca="1">MIN(INDIRECT("'Raw Data'!G"&amp; $I7 &amp; ":G" &amp; $J7))</f>
        <v>386</v>
      </c>
      <c r="G7" s="3">
        <f ca="1">MAX(INDIRECT("'Raw Data'!G"&amp; $I7 &amp; ":G" &amp; $J7))</f>
        <v>427</v>
      </c>
      <c r="H7" s="3">
        <f ca="1">_xlfn.STDEV.S(INDIRECT("'Raw Data'!G"&amp; $I7 &amp; ":G" &amp; $J7))</f>
        <v>13.425721582097552</v>
      </c>
      <c r="I7" s="3">
        <v>452</v>
      </c>
      <c r="J7" s="10">
        <v>460</v>
      </c>
    </row>
    <row r="8" spans="1:10" x14ac:dyDescent="0.3">
      <c r="A8" s="8" t="str">
        <f ca="1">INDIRECT("'Raw Data'!A"&amp; $I8)</f>
        <v>FAST</v>
      </c>
      <c r="B8" s="3" t="str">
        <f ca="1">INDIRECT("'Raw Data'!B"&amp; $I8)</f>
        <v xml:space="preserve"> FREAK</v>
      </c>
      <c r="C8" s="3" t="str">
        <f ca="1">INDIRECT("'Raw Data'!C"&amp; $I8)</f>
        <v xml:space="preserve"> MAT_BF</v>
      </c>
      <c r="D8" s="3" t="str">
        <f ca="1">INDIRECT("'Raw Data'!D"&amp; $I8)</f>
        <v xml:space="preserve"> SEL_NN</v>
      </c>
      <c r="E8" s="3">
        <f ca="1">AVERAGE(INDIRECT("'Raw Data'!G"&amp; $I8 &amp; ":G" &amp; $J8))</f>
        <v>410.33333333333331</v>
      </c>
      <c r="F8" s="3">
        <f ca="1">MIN(INDIRECT("'Raw Data'!G"&amp; $I8 &amp; ":G" &amp; $J8))</f>
        <v>386</v>
      </c>
      <c r="G8" s="3">
        <f ca="1">MAX(INDIRECT("'Raw Data'!G"&amp; $I8 &amp; ":G" &amp; $J8))</f>
        <v>427</v>
      </c>
      <c r="H8" s="3">
        <f ca="1">_xlfn.STDEV.S(INDIRECT("'Raw Data'!G"&amp; $I8 &amp; ":G" &amp; $J8))</f>
        <v>13.425721582097552</v>
      </c>
      <c r="I8" s="3">
        <v>470</v>
      </c>
      <c r="J8" s="10">
        <v>478</v>
      </c>
    </row>
    <row r="9" spans="1:10" x14ac:dyDescent="0.3">
      <c r="A9" s="8" t="str">
        <f ca="1">INDIRECT("'Raw Data'!A"&amp; $I9)</f>
        <v>FAST</v>
      </c>
      <c r="B9" s="3" t="str">
        <f ca="1">INDIRECT("'Raw Data'!B"&amp; $I9)</f>
        <v xml:space="preserve"> FREAK</v>
      </c>
      <c r="C9" s="3" t="str">
        <f ca="1">INDIRECT("'Raw Data'!C"&amp; $I9)</f>
        <v xml:space="preserve"> MAT_FLANN</v>
      </c>
      <c r="D9" s="3" t="str">
        <f ca="1">INDIRECT("'Raw Data'!D"&amp; $I9)</f>
        <v xml:space="preserve"> SEL_NN</v>
      </c>
      <c r="E9" s="3">
        <f ca="1">AVERAGE(INDIRECT("'Raw Data'!G"&amp; $I9 &amp; ":G" &amp; $J9))</f>
        <v>410.33333333333331</v>
      </c>
      <c r="F9" s="3">
        <f ca="1">MIN(INDIRECT("'Raw Data'!G"&amp; $I9 &amp; ":G" &amp; $J9))</f>
        <v>386</v>
      </c>
      <c r="G9" s="3">
        <f ca="1">MAX(INDIRECT("'Raw Data'!G"&amp; $I9 &amp; ":G" &amp; $J9))</f>
        <v>427</v>
      </c>
      <c r="H9" s="3">
        <f ca="1">_xlfn.STDEV.S(INDIRECT("'Raw Data'!G"&amp; $I9 &amp; ":G" &amp; $J9))</f>
        <v>13.425721582097552</v>
      </c>
      <c r="I9" s="3">
        <v>488</v>
      </c>
      <c r="J9" s="10">
        <v>496</v>
      </c>
    </row>
    <row r="10" spans="1:10" x14ac:dyDescent="0.3">
      <c r="A10" s="8" t="str">
        <f ca="1">INDIRECT("'Raw Data'!A"&amp; $I10)</f>
        <v>FAST</v>
      </c>
      <c r="B10" s="3" t="str">
        <f ca="1">INDIRECT("'Raw Data'!B"&amp; $I10)</f>
        <v xml:space="preserve"> SIFT</v>
      </c>
      <c r="C10" s="3" t="str">
        <f ca="1">INDIRECT("'Raw Data'!C"&amp; $I10)</f>
        <v xml:space="preserve"> MAT_BF</v>
      </c>
      <c r="D10" s="3" t="str">
        <f ca="1">INDIRECT("'Raw Data'!D"&amp; $I10)</f>
        <v xml:space="preserve"> SEL_NN</v>
      </c>
      <c r="E10" s="3">
        <f ca="1">AVERAGE(INDIRECT("'Raw Data'!G"&amp; $I10 &amp; ":G" &amp; $J10))</f>
        <v>410.33333333333331</v>
      </c>
      <c r="F10" s="3">
        <f ca="1">MIN(INDIRECT("'Raw Data'!G"&amp; $I10 &amp; ":G" &amp; $J10))</f>
        <v>386</v>
      </c>
      <c r="G10" s="3">
        <f ca="1">MAX(INDIRECT("'Raw Data'!G"&amp; $I10 &amp; ":G" &amp; $J10))</f>
        <v>427</v>
      </c>
      <c r="H10" s="3">
        <f ca="1">_xlfn.STDEV.S(INDIRECT("'Raw Data'!G"&amp; $I10 &amp; ":G" &amp; $J10))</f>
        <v>13.425721582097552</v>
      </c>
      <c r="I10" s="3">
        <v>506</v>
      </c>
      <c r="J10" s="10">
        <v>514</v>
      </c>
    </row>
    <row r="11" spans="1:10" x14ac:dyDescent="0.3">
      <c r="A11" s="8" t="str">
        <f ca="1">INDIRECT("'Raw Data'!A"&amp; $I11)</f>
        <v>FAST</v>
      </c>
      <c r="B11" s="3" t="str">
        <f ca="1">INDIRECT("'Raw Data'!B"&amp; $I11)</f>
        <v xml:space="preserve"> SIFT</v>
      </c>
      <c r="C11" s="3" t="str">
        <f ca="1">INDIRECT("'Raw Data'!C"&amp; $I11)</f>
        <v xml:space="preserve"> MAT_FLANN</v>
      </c>
      <c r="D11" s="3" t="str">
        <f ca="1">INDIRECT("'Raw Data'!D"&amp; $I11)</f>
        <v xml:space="preserve"> SEL_NN</v>
      </c>
      <c r="E11" s="3">
        <f ca="1">AVERAGE(INDIRECT("'Raw Data'!G"&amp; $I11 &amp; ":G" &amp; $J11))</f>
        <v>410.33333333333331</v>
      </c>
      <c r="F11" s="3">
        <f ca="1">MIN(INDIRECT("'Raw Data'!G"&amp; $I11 &amp; ":G" &amp; $J11))</f>
        <v>386</v>
      </c>
      <c r="G11" s="3">
        <f ca="1">MAX(INDIRECT("'Raw Data'!G"&amp; $I11 &amp; ":G" &amp; $J11))</f>
        <v>427</v>
      </c>
      <c r="H11" s="3">
        <f ca="1">_xlfn.STDEV.S(INDIRECT("'Raw Data'!G"&amp; $I11 &amp; ":G" &amp; $J11))</f>
        <v>13.425721582097552</v>
      </c>
      <c r="I11" s="3">
        <v>524</v>
      </c>
      <c r="J11" s="10">
        <v>532</v>
      </c>
    </row>
    <row r="12" spans="1:10" x14ac:dyDescent="0.3">
      <c r="A12" s="8" t="str">
        <f ca="1">INDIRECT("'Raw Data'!A"&amp; $I12)</f>
        <v>FAST</v>
      </c>
      <c r="B12" s="3" t="str">
        <f ca="1">INDIRECT("'Raw Data'!B"&amp; $I12)</f>
        <v xml:space="preserve"> BRIEF</v>
      </c>
      <c r="C12" s="3" t="str">
        <f ca="1">INDIRECT("'Raw Data'!C"&amp; $I12)</f>
        <v xml:space="preserve"> MAT_BF</v>
      </c>
      <c r="D12" s="3" t="str">
        <f ca="1">INDIRECT("'Raw Data'!D"&amp; $I12)</f>
        <v xml:space="preserve"> SEL_KNN</v>
      </c>
      <c r="E12" s="3">
        <f ca="1">AVERAGE(INDIRECT("'Raw Data'!G"&amp; $I12 &amp; ":G" &amp; $J12))</f>
        <v>314.55555555555554</v>
      </c>
      <c r="F12" s="3">
        <f ca="1">MIN(INDIRECT("'Raw Data'!G"&amp; $I12 &amp; ":G" &amp; $J12))</f>
        <v>276</v>
      </c>
      <c r="G12" s="3">
        <f ca="1">MAX(INDIRECT("'Raw Data'!G"&amp; $I12 &amp; ":G" &amp; $J12))</f>
        <v>332</v>
      </c>
      <c r="H12" s="3">
        <f ca="1">_xlfn.STDEV.S(INDIRECT("'Raw Data'!G"&amp; $I12 &amp; ":G" &amp; $J12))</f>
        <v>18.146012723950619</v>
      </c>
      <c r="I12" s="3">
        <v>407</v>
      </c>
      <c r="J12" s="10">
        <v>415</v>
      </c>
    </row>
    <row r="13" spans="1:10" x14ac:dyDescent="0.3">
      <c r="A13" s="8" t="str">
        <f ca="1">INDIRECT("'Raw Data'!A"&amp; $I13)</f>
        <v>FAST</v>
      </c>
      <c r="B13" s="3" t="str">
        <f ca="1">INDIRECT("'Raw Data'!B"&amp; $I13)</f>
        <v xml:space="preserve"> SIFT</v>
      </c>
      <c r="C13" s="3" t="str">
        <f ca="1">INDIRECT("'Raw Data'!C"&amp; $I13)</f>
        <v xml:space="preserve"> MAT_FLANN</v>
      </c>
      <c r="D13" s="3" t="str">
        <f ca="1">INDIRECT("'Raw Data'!D"&amp; $I13)</f>
        <v xml:space="preserve"> SEL_KNN</v>
      </c>
      <c r="E13" s="3">
        <f ca="1">AVERAGE(INDIRECT("'Raw Data'!G"&amp; $I13 &amp; ":G" &amp; $J13))</f>
        <v>309.88888888888891</v>
      </c>
      <c r="F13" s="3">
        <f ca="1">MIN(INDIRECT("'Raw Data'!G"&amp; $I13 &amp; ":G" &amp; $J13))</f>
        <v>291</v>
      </c>
      <c r="G13" s="3">
        <f ca="1">MAX(INDIRECT("'Raw Data'!G"&amp; $I13 &amp; ":G" &amp; $J13))</f>
        <v>327</v>
      </c>
      <c r="H13" s="3">
        <f ca="1">_xlfn.STDEV.S(INDIRECT("'Raw Data'!G"&amp; $I13 &amp; ":G" &amp; $J13))</f>
        <v>12.712635883683252</v>
      </c>
      <c r="I13" s="3">
        <v>533</v>
      </c>
      <c r="J13" s="10">
        <v>541</v>
      </c>
    </row>
    <row r="14" spans="1:10" x14ac:dyDescent="0.3">
      <c r="A14" s="8" t="str">
        <f ca="1">INDIRECT("'Raw Data'!A"&amp; $I14)</f>
        <v>FAST</v>
      </c>
      <c r="B14" s="3" t="str">
        <f ca="1">INDIRECT("'Raw Data'!B"&amp; $I14)</f>
        <v xml:space="preserve"> SIFT</v>
      </c>
      <c r="C14" s="3" t="str">
        <f ca="1">INDIRECT("'Raw Data'!C"&amp; $I14)</f>
        <v xml:space="preserve"> MAT_BF</v>
      </c>
      <c r="D14" s="3" t="str">
        <f ca="1">INDIRECT("'Raw Data'!D"&amp; $I14)</f>
        <v xml:space="preserve"> SEL_KNN</v>
      </c>
      <c r="E14" s="3">
        <f ca="1">AVERAGE(INDIRECT("'Raw Data'!G"&amp; $I14 &amp; ":G" &amp; $J14))</f>
        <v>309.11111111111109</v>
      </c>
      <c r="F14" s="3">
        <f ca="1">MIN(INDIRECT("'Raw Data'!G"&amp; $I14 &amp; ":G" &amp; $J14))</f>
        <v>291</v>
      </c>
      <c r="G14" s="3">
        <f ca="1">MAX(INDIRECT("'Raw Data'!G"&amp; $I14 &amp; ":G" &amp; $J14))</f>
        <v>326</v>
      </c>
      <c r="H14" s="3">
        <f ca="1">_xlfn.STDEV.S(INDIRECT("'Raw Data'!G"&amp; $I14 &amp; ":G" &amp; $J14))</f>
        <v>12.484434753368333</v>
      </c>
      <c r="I14" s="3">
        <v>515</v>
      </c>
      <c r="J14" s="10">
        <v>523</v>
      </c>
    </row>
    <row r="15" spans="1:10" x14ac:dyDescent="0.3">
      <c r="A15" s="8" t="str">
        <f ca="1">INDIRECT("'Raw Data'!A"&amp; $I15)</f>
        <v>FAST</v>
      </c>
      <c r="B15" s="3" t="str">
        <f ca="1">INDIRECT("'Raw Data'!B"&amp; $I15)</f>
        <v xml:space="preserve"> ORB</v>
      </c>
      <c r="C15" s="3" t="str">
        <f ca="1">INDIRECT("'Raw Data'!C"&amp; $I15)</f>
        <v xml:space="preserve"> MAT_BF</v>
      </c>
      <c r="D15" s="3" t="str">
        <f ca="1">INDIRECT("'Raw Data'!D"&amp; $I15)</f>
        <v xml:space="preserve"> SEL_KNN</v>
      </c>
      <c r="E15" s="3">
        <f ca="1">AVERAGE(INDIRECT("'Raw Data'!G"&amp; $I15 &amp; ":G" &amp; $J15))</f>
        <v>307.55555555555554</v>
      </c>
      <c r="F15" s="3">
        <f ca="1">MIN(INDIRECT("'Raw Data'!G"&amp; $I15 &amp; ":G" &amp; $J15))</f>
        <v>283</v>
      </c>
      <c r="G15" s="3">
        <f ca="1">MAX(INDIRECT("'Raw Data'!G"&amp; $I15 &amp; ":G" &amp; $J15))</f>
        <v>323</v>
      </c>
      <c r="H15" s="3">
        <f ca="1">_xlfn.STDEV.S(INDIRECT("'Raw Data'!G"&amp; $I15 &amp; ":G" &amp; $J15))</f>
        <v>12.309661968461107</v>
      </c>
      <c r="I15" s="3">
        <v>443</v>
      </c>
      <c r="J15" s="10">
        <v>451</v>
      </c>
    </row>
    <row r="16" spans="1:10" x14ac:dyDescent="0.3">
      <c r="A16" s="8" t="str">
        <f ca="1">INDIRECT("'Raw Data'!A"&amp; $I16)</f>
        <v>BRISK</v>
      </c>
      <c r="B16" s="3" t="str">
        <f ca="1">INDIRECT("'Raw Data'!B"&amp; $I16)</f>
        <v xml:space="preserve"> BRISK</v>
      </c>
      <c r="C16" s="3" t="str">
        <f ca="1">INDIRECT("'Raw Data'!C"&amp; $I16)</f>
        <v xml:space="preserve"> MAT_BF</v>
      </c>
      <c r="D16" s="3" t="str">
        <f ca="1">INDIRECT("'Raw Data'!D"&amp; $I16)</f>
        <v xml:space="preserve"> SEL_NN</v>
      </c>
      <c r="E16" s="3">
        <f ca="1">AVERAGE(INDIRECT("'Raw Data'!G"&amp; $I16 &amp; ":G" &amp; $J16))</f>
        <v>278.66666666666669</v>
      </c>
      <c r="F16" s="3">
        <f ca="1">MIN(INDIRECT("'Raw Data'!G"&amp; $I16 &amp; ":G" &amp; $J16))</f>
        <v>264</v>
      </c>
      <c r="G16" s="3">
        <f ca="1">MAX(INDIRECT("'Raw Data'!G"&amp; $I16 &amp; ":G" &amp; $J16))</f>
        <v>297</v>
      </c>
      <c r="H16" s="3">
        <f ca="1">_xlfn.STDEV.S(INDIRECT("'Raw Data'!G"&amp; $I16 &amp; ":G" &amp; $J16))</f>
        <v>10.535653752852738</v>
      </c>
      <c r="I16" s="3">
        <v>542</v>
      </c>
      <c r="J16" s="10">
        <v>550</v>
      </c>
    </row>
    <row r="17" spans="1:10" x14ac:dyDescent="0.3">
      <c r="A17" s="8" t="str">
        <f ca="1">INDIRECT("'Raw Data'!A"&amp; $I17)</f>
        <v>BRISK</v>
      </c>
      <c r="B17" s="3" t="str">
        <f ca="1">INDIRECT("'Raw Data'!B"&amp; $I17)</f>
        <v xml:space="preserve"> BRISK</v>
      </c>
      <c r="C17" s="3" t="str">
        <f ca="1">INDIRECT("'Raw Data'!C"&amp; $I17)</f>
        <v xml:space="preserve"> MAT_FLANN</v>
      </c>
      <c r="D17" s="3" t="str">
        <f ca="1">INDIRECT("'Raw Data'!D"&amp; $I17)</f>
        <v xml:space="preserve"> SEL_NN</v>
      </c>
      <c r="E17" s="3">
        <f ca="1">AVERAGE(INDIRECT("'Raw Data'!G"&amp; $I17 &amp; ":G" &amp; $J17))</f>
        <v>278.66666666666669</v>
      </c>
      <c r="F17" s="3">
        <f ca="1">MIN(INDIRECT("'Raw Data'!G"&amp; $I17 &amp; ":G" &amp; $J17))</f>
        <v>264</v>
      </c>
      <c r="G17" s="3">
        <f ca="1">MAX(INDIRECT("'Raw Data'!G"&amp; $I17 &amp; ":G" &amp; $J17))</f>
        <v>297</v>
      </c>
      <c r="H17" s="3">
        <f ca="1">_xlfn.STDEV.S(INDIRECT("'Raw Data'!G"&amp; $I17 &amp; ":G" &amp; $J17))</f>
        <v>10.535653752852738</v>
      </c>
      <c r="I17" s="3">
        <v>560</v>
      </c>
      <c r="J17" s="10">
        <v>568</v>
      </c>
    </row>
    <row r="18" spans="1:10" x14ac:dyDescent="0.3">
      <c r="A18" s="8" t="str">
        <f ca="1">INDIRECT("'Raw Data'!A"&amp; $I18)</f>
        <v>BRISK</v>
      </c>
      <c r="B18" s="3" t="str">
        <f ca="1">INDIRECT("'Raw Data'!B"&amp; $I18)</f>
        <v xml:space="preserve"> BRIEF</v>
      </c>
      <c r="C18" s="3" t="str">
        <f ca="1">INDIRECT("'Raw Data'!C"&amp; $I18)</f>
        <v xml:space="preserve"> MAT_BF</v>
      </c>
      <c r="D18" s="3" t="str">
        <f ca="1">INDIRECT("'Raw Data'!D"&amp; $I18)</f>
        <v xml:space="preserve"> SEL_NN</v>
      </c>
      <c r="E18" s="3">
        <f ca="1">AVERAGE(INDIRECT("'Raw Data'!G"&amp; $I18 &amp; ":G" &amp; $J18))</f>
        <v>278.66666666666669</v>
      </c>
      <c r="F18" s="3">
        <f ca="1">MIN(INDIRECT("'Raw Data'!G"&amp; $I18 &amp; ":G" &amp; $J18))</f>
        <v>264</v>
      </c>
      <c r="G18" s="3">
        <f ca="1">MAX(INDIRECT("'Raw Data'!G"&amp; $I18 &amp; ":G" &amp; $J18))</f>
        <v>297</v>
      </c>
      <c r="H18" s="3">
        <f ca="1">_xlfn.STDEV.S(INDIRECT("'Raw Data'!G"&amp; $I18 &amp; ":G" &amp; $J18))</f>
        <v>10.535653752852738</v>
      </c>
      <c r="I18" s="3">
        <v>578</v>
      </c>
      <c r="J18" s="10">
        <v>586</v>
      </c>
    </row>
    <row r="19" spans="1:10" x14ac:dyDescent="0.3">
      <c r="A19" s="8" t="str">
        <f ca="1">INDIRECT("'Raw Data'!A"&amp; $I19)</f>
        <v>BRISK</v>
      </c>
      <c r="B19" s="3" t="str">
        <f ca="1">INDIRECT("'Raw Data'!B"&amp; $I19)</f>
        <v xml:space="preserve"> BRIEF</v>
      </c>
      <c r="C19" s="3" t="str">
        <f ca="1">INDIRECT("'Raw Data'!C"&amp; $I19)</f>
        <v xml:space="preserve"> MAT_FLANN</v>
      </c>
      <c r="D19" s="3" t="str">
        <f ca="1">INDIRECT("'Raw Data'!D"&amp; $I19)</f>
        <v xml:space="preserve"> SEL_NN</v>
      </c>
      <c r="E19" s="3">
        <f ca="1">AVERAGE(INDIRECT("'Raw Data'!G"&amp; $I19 &amp; ":G" &amp; $J19))</f>
        <v>278.66666666666669</v>
      </c>
      <c r="F19" s="3">
        <f ca="1">MIN(INDIRECT("'Raw Data'!G"&amp; $I19 &amp; ":G" &amp; $J19))</f>
        <v>264</v>
      </c>
      <c r="G19" s="3">
        <f ca="1">MAX(INDIRECT("'Raw Data'!G"&amp; $I19 &amp; ":G" &amp; $J19))</f>
        <v>297</v>
      </c>
      <c r="H19" s="3">
        <f ca="1">_xlfn.STDEV.S(INDIRECT("'Raw Data'!G"&amp; $I19 &amp; ":G" &amp; $J19))</f>
        <v>10.535653752852738</v>
      </c>
      <c r="I19" s="3">
        <v>596</v>
      </c>
      <c r="J19" s="10">
        <v>604</v>
      </c>
    </row>
    <row r="20" spans="1:10" x14ac:dyDescent="0.3">
      <c r="A20" s="8" t="str">
        <f ca="1">INDIRECT("'Raw Data'!A"&amp; $I20)</f>
        <v>BRISK</v>
      </c>
      <c r="B20" s="3" t="str">
        <f ca="1">INDIRECT("'Raw Data'!B"&amp; $I20)</f>
        <v xml:space="preserve"> ORB</v>
      </c>
      <c r="C20" s="3" t="str">
        <f ca="1">INDIRECT("'Raw Data'!C"&amp; $I20)</f>
        <v xml:space="preserve"> MAT_BF</v>
      </c>
      <c r="D20" s="3" t="str">
        <f ca="1">INDIRECT("'Raw Data'!D"&amp; $I20)</f>
        <v xml:space="preserve"> SEL_NN</v>
      </c>
      <c r="E20" s="3">
        <f ca="1">AVERAGE(INDIRECT("'Raw Data'!G"&amp; $I20 &amp; ":G" &amp; $J20))</f>
        <v>278.66666666666669</v>
      </c>
      <c r="F20" s="3">
        <f ca="1">MIN(INDIRECT("'Raw Data'!G"&amp; $I20 &amp; ":G" &amp; $J20))</f>
        <v>264</v>
      </c>
      <c r="G20" s="3">
        <f ca="1">MAX(INDIRECT("'Raw Data'!G"&amp; $I20 &amp; ":G" &amp; $J20))</f>
        <v>297</v>
      </c>
      <c r="H20" s="3">
        <f ca="1">_xlfn.STDEV.S(INDIRECT("'Raw Data'!G"&amp; $I20 &amp; ":G" &amp; $J20))</f>
        <v>10.535653752852738</v>
      </c>
      <c r="I20" s="3">
        <v>614</v>
      </c>
      <c r="J20" s="10">
        <v>622</v>
      </c>
    </row>
    <row r="21" spans="1:10" x14ac:dyDescent="0.3">
      <c r="A21" s="8" t="str">
        <f ca="1">INDIRECT("'Raw Data'!A"&amp; $I21)</f>
        <v>BRISK</v>
      </c>
      <c r="B21" s="3" t="str">
        <f ca="1">INDIRECT("'Raw Data'!B"&amp; $I21)</f>
        <v xml:space="preserve"> ORB</v>
      </c>
      <c r="C21" s="3" t="str">
        <f ca="1">INDIRECT("'Raw Data'!C"&amp; $I21)</f>
        <v xml:space="preserve"> MAT_FLANN</v>
      </c>
      <c r="D21" s="3" t="str">
        <f ca="1">INDIRECT("'Raw Data'!D"&amp; $I21)</f>
        <v xml:space="preserve"> SEL_NN</v>
      </c>
      <c r="E21" s="3">
        <f ca="1">AVERAGE(INDIRECT("'Raw Data'!G"&amp; $I21 &amp; ":G" &amp; $J21))</f>
        <v>278.66666666666669</v>
      </c>
      <c r="F21" s="3">
        <f ca="1">MIN(INDIRECT("'Raw Data'!G"&amp; $I21 &amp; ":G" &amp; $J21))</f>
        <v>264</v>
      </c>
      <c r="G21" s="3">
        <f ca="1">MAX(INDIRECT("'Raw Data'!G"&amp; $I21 &amp; ":G" &amp; $J21))</f>
        <v>297</v>
      </c>
      <c r="H21" s="3">
        <f ca="1">_xlfn.STDEV.S(INDIRECT("'Raw Data'!G"&amp; $I21 &amp; ":G" &amp; $J21))</f>
        <v>10.535653752852738</v>
      </c>
      <c r="I21" s="3">
        <v>632</v>
      </c>
      <c r="J21" s="10">
        <v>640</v>
      </c>
    </row>
    <row r="22" spans="1:10" x14ac:dyDescent="0.3">
      <c r="A22" s="8" t="str">
        <f ca="1">INDIRECT("'Raw Data'!A"&amp; $I22)</f>
        <v>BRISK</v>
      </c>
      <c r="B22" s="3" t="str">
        <f ca="1">INDIRECT("'Raw Data'!B"&amp; $I22)</f>
        <v xml:space="preserve"> SIFT</v>
      </c>
      <c r="C22" s="3" t="str">
        <f ca="1">INDIRECT("'Raw Data'!C"&amp; $I22)</f>
        <v xml:space="preserve"> MAT_BF</v>
      </c>
      <c r="D22" s="3" t="str">
        <f ca="1">INDIRECT("'Raw Data'!D"&amp; $I22)</f>
        <v xml:space="preserve"> SEL_NN</v>
      </c>
      <c r="E22" s="3">
        <f ca="1">AVERAGE(INDIRECT("'Raw Data'!G"&amp; $I22 &amp; ":G" &amp; $J22))</f>
        <v>278.66666666666669</v>
      </c>
      <c r="F22" s="3">
        <f ca="1">MIN(INDIRECT("'Raw Data'!G"&amp; $I22 &amp; ":G" &amp; $J22))</f>
        <v>264</v>
      </c>
      <c r="G22" s="3">
        <f ca="1">MAX(INDIRECT("'Raw Data'!G"&amp; $I22 &amp; ":G" &amp; $J22))</f>
        <v>297</v>
      </c>
      <c r="H22" s="3">
        <f ca="1">_xlfn.STDEV.S(INDIRECT("'Raw Data'!G"&amp; $I22 &amp; ":G" &amp; $J22))</f>
        <v>10.535653752852738</v>
      </c>
      <c r="I22" s="3">
        <v>686</v>
      </c>
      <c r="J22" s="10">
        <v>694</v>
      </c>
    </row>
    <row r="23" spans="1:10" x14ac:dyDescent="0.3">
      <c r="A23" s="8" t="str">
        <f ca="1">INDIRECT("'Raw Data'!A"&amp; $I23)</f>
        <v>BRISK</v>
      </c>
      <c r="B23" s="3" t="str">
        <f ca="1">INDIRECT("'Raw Data'!B"&amp; $I23)</f>
        <v xml:space="preserve"> SIFT</v>
      </c>
      <c r="C23" s="3" t="str">
        <f ca="1">INDIRECT("'Raw Data'!C"&amp; $I23)</f>
        <v xml:space="preserve"> MAT_FLANN</v>
      </c>
      <c r="D23" s="3" t="str">
        <f ca="1">INDIRECT("'Raw Data'!D"&amp; $I23)</f>
        <v xml:space="preserve"> SEL_NN</v>
      </c>
      <c r="E23" s="3">
        <f ca="1">AVERAGE(INDIRECT("'Raw Data'!G"&amp; $I23 &amp; ":G" &amp; $J23))</f>
        <v>278.66666666666669</v>
      </c>
      <c r="F23" s="3">
        <f ca="1">MIN(INDIRECT("'Raw Data'!G"&amp; $I23 &amp; ":G" &amp; $J23))</f>
        <v>264</v>
      </c>
      <c r="G23" s="3">
        <f ca="1">MAX(INDIRECT("'Raw Data'!G"&amp; $I23 &amp; ":G" &amp; $J23))</f>
        <v>297</v>
      </c>
      <c r="H23" s="3">
        <f ca="1">_xlfn.STDEV.S(INDIRECT("'Raw Data'!G"&amp; $I23 &amp; ":G" &amp; $J23))</f>
        <v>10.535653752852738</v>
      </c>
      <c r="I23" s="3">
        <v>704</v>
      </c>
      <c r="J23" s="10">
        <v>712</v>
      </c>
    </row>
    <row r="24" spans="1:10" x14ac:dyDescent="0.3">
      <c r="A24" s="8" t="str">
        <f ca="1">INDIRECT("'Raw Data'!A"&amp; $I24)</f>
        <v>BRISK</v>
      </c>
      <c r="B24" s="3" t="str">
        <f ca="1">INDIRECT("'Raw Data'!B"&amp; $I24)</f>
        <v xml:space="preserve"> FREAK</v>
      </c>
      <c r="C24" s="3" t="str">
        <f ca="1">INDIRECT("'Raw Data'!C"&amp; $I24)</f>
        <v xml:space="preserve"> MAT_BF</v>
      </c>
      <c r="D24" s="3" t="str">
        <f ca="1">INDIRECT("'Raw Data'!D"&amp; $I24)</f>
        <v xml:space="preserve"> SEL_NN</v>
      </c>
      <c r="E24" s="3">
        <f ca="1">AVERAGE(INDIRECT("'Raw Data'!G"&amp; $I24 &amp; ":G" &amp; $J24))</f>
        <v>258.44444444444446</v>
      </c>
      <c r="F24" s="3">
        <f ca="1">MIN(INDIRECT("'Raw Data'!G"&amp; $I24 &amp; ":G" &amp; $J24))</f>
        <v>242</v>
      </c>
      <c r="G24" s="3">
        <f ca="1">MAX(INDIRECT("'Raw Data'!G"&amp; $I24 &amp; ":G" &amp; $J24))</f>
        <v>274</v>
      </c>
      <c r="H24" s="3">
        <f ca="1">_xlfn.STDEV.S(INDIRECT("'Raw Data'!G"&amp; $I24 &amp; ":G" &amp; $J24))</f>
        <v>10.806376718298219</v>
      </c>
      <c r="I24" s="3">
        <v>650</v>
      </c>
      <c r="J24" s="10">
        <v>658</v>
      </c>
    </row>
    <row r="25" spans="1:10" x14ac:dyDescent="0.3">
      <c r="A25" s="8" t="str">
        <f ca="1">INDIRECT("'Raw Data'!A"&amp; $I25)</f>
        <v>BRISK</v>
      </c>
      <c r="B25" s="3" t="str">
        <f ca="1">INDIRECT("'Raw Data'!B"&amp; $I25)</f>
        <v xml:space="preserve"> FREAK</v>
      </c>
      <c r="C25" s="3" t="str">
        <f ca="1">INDIRECT("'Raw Data'!C"&amp; $I25)</f>
        <v xml:space="preserve"> MAT_FLANN</v>
      </c>
      <c r="D25" s="3" t="str">
        <f ca="1">INDIRECT("'Raw Data'!D"&amp; $I25)</f>
        <v xml:space="preserve"> SEL_NN</v>
      </c>
      <c r="E25" s="3">
        <f ca="1">AVERAGE(INDIRECT("'Raw Data'!G"&amp; $I25 &amp; ":G" &amp; $J25))</f>
        <v>258.44444444444446</v>
      </c>
      <c r="F25" s="3">
        <f ca="1">MIN(INDIRECT("'Raw Data'!G"&amp; $I25 &amp; ":G" &amp; $J25))</f>
        <v>242</v>
      </c>
      <c r="G25" s="3">
        <f ca="1">MAX(INDIRECT("'Raw Data'!G"&amp; $I25 &amp; ":G" &amp; $J25))</f>
        <v>274</v>
      </c>
      <c r="H25" s="3">
        <f ca="1">_xlfn.STDEV.S(INDIRECT("'Raw Data'!G"&amp; $I25 &amp; ":G" &amp; $J25))</f>
        <v>10.806376718298219</v>
      </c>
      <c r="I25" s="3">
        <v>668</v>
      </c>
      <c r="J25" s="10">
        <v>676</v>
      </c>
    </row>
    <row r="26" spans="1:10" x14ac:dyDescent="0.3">
      <c r="A26" s="8" t="str">
        <f ca="1">INDIRECT("'Raw Data'!A"&amp; $I26)</f>
        <v>FAST</v>
      </c>
      <c r="B26" s="3" t="str">
        <f ca="1">INDIRECT("'Raw Data'!B"&amp; $I26)</f>
        <v xml:space="preserve"> FREAK</v>
      </c>
      <c r="C26" s="3" t="str">
        <f ca="1">INDIRECT("'Raw Data'!C"&amp; $I26)</f>
        <v xml:space="preserve"> MAT_BF</v>
      </c>
      <c r="D26" s="3" t="str">
        <f ca="1">INDIRECT("'Raw Data'!D"&amp; $I26)</f>
        <v xml:space="preserve"> SEL_KNN</v>
      </c>
      <c r="E26" s="3">
        <f ca="1">AVERAGE(INDIRECT("'Raw Data'!G"&amp; $I26 &amp; ":G" &amp; $J26))</f>
        <v>248.11111111111111</v>
      </c>
      <c r="F26" s="3">
        <f ca="1">MIN(INDIRECT("'Raw Data'!G"&amp; $I26 &amp; ":G" &amp; $J26))</f>
        <v>231</v>
      </c>
      <c r="G26" s="3">
        <f ca="1">MAX(INDIRECT("'Raw Data'!G"&amp; $I26 &amp; ":G" &amp; $J26))</f>
        <v>265</v>
      </c>
      <c r="H26" s="3">
        <f ca="1">_xlfn.STDEV.S(INDIRECT("'Raw Data'!G"&amp; $I26 &amp; ":G" &amp; $J26))</f>
        <v>10.588253449512393</v>
      </c>
      <c r="I26" s="3">
        <v>479</v>
      </c>
      <c r="J26" s="10">
        <v>487</v>
      </c>
    </row>
    <row r="27" spans="1:10" x14ac:dyDescent="0.3">
      <c r="A27" s="8" t="str">
        <f ca="1">INDIRECT("'Raw Data'!A"&amp; $I27)</f>
        <v>FAST</v>
      </c>
      <c r="B27" s="3" t="str">
        <f ca="1">INDIRECT("'Raw Data'!B"&amp; $I27)</f>
        <v xml:space="preserve"> BRIEF</v>
      </c>
      <c r="C27" s="3" t="str">
        <f ca="1">INDIRECT("'Raw Data'!C"&amp; $I27)</f>
        <v xml:space="preserve"> MAT_FLANN</v>
      </c>
      <c r="D27" s="3" t="str">
        <f ca="1">INDIRECT("'Raw Data'!D"&amp; $I27)</f>
        <v xml:space="preserve"> SEL_KNN</v>
      </c>
      <c r="E27" s="3">
        <f ca="1">AVERAGE(INDIRECT("'Raw Data'!G"&amp; $I27 &amp; ":G" &amp; $J27))</f>
        <v>245.44444444444446</v>
      </c>
      <c r="F27" s="3">
        <f ca="1">MIN(INDIRECT("'Raw Data'!G"&amp; $I27 &amp; ":G" &amp; $J27))</f>
        <v>231</v>
      </c>
      <c r="G27" s="3">
        <f ca="1">MAX(INDIRECT("'Raw Data'!G"&amp; $I27 &amp; ":G" &amp; $J27))</f>
        <v>264</v>
      </c>
      <c r="H27" s="3">
        <f ca="1">_xlfn.STDEV.S(INDIRECT("'Raw Data'!G"&amp; $I27 &amp; ":G" &amp; $J27))</f>
        <v>11.5554220077753</v>
      </c>
      <c r="I27" s="3">
        <v>425</v>
      </c>
      <c r="J27" s="10">
        <v>433</v>
      </c>
    </row>
    <row r="28" spans="1:10" x14ac:dyDescent="0.3">
      <c r="A28" s="8" t="str">
        <f ca="1">INDIRECT("'Raw Data'!A"&amp; $I28)</f>
        <v>FAST</v>
      </c>
      <c r="B28" s="3" t="str">
        <f ca="1">INDIRECT("'Raw Data'!B"&amp; $I28)</f>
        <v xml:space="preserve"> BRISK</v>
      </c>
      <c r="C28" s="3" t="str">
        <f ca="1">INDIRECT("'Raw Data'!C"&amp; $I28)</f>
        <v xml:space="preserve"> MAT_BF</v>
      </c>
      <c r="D28" s="3" t="str">
        <f ca="1">INDIRECT("'Raw Data'!D"&amp; $I28)</f>
        <v xml:space="preserve"> SEL_KNN</v>
      </c>
      <c r="E28" s="3">
        <f ca="1">AVERAGE(INDIRECT("'Raw Data'!G"&amp; $I28 &amp; ":G" &amp; $J28))</f>
        <v>242.55555555555554</v>
      </c>
      <c r="F28" s="3">
        <f ca="1">MIN(INDIRECT("'Raw Data'!G"&amp; $I28 &amp; ":G" &amp; $J28))</f>
        <v>215</v>
      </c>
      <c r="G28" s="3">
        <f ca="1">MAX(INDIRECT("'Raw Data'!G"&amp; $I28 &amp; ":G" &amp; $J28))</f>
        <v>256</v>
      </c>
      <c r="H28" s="3">
        <f ca="1">_xlfn.STDEV.S(INDIRECT("'Raw Data'!G"&amp; $I28 &amp; ":G" &amp; $J28))</f>
        <v>11.598611027954069</v>
      </c>
      <c r="I28" s="3">
        <v>371</v>
      </c>
      <c r="J28" s="10">
        <v>379</v>
      </c>
    </row>
    <row r="29" spans="1:10" x14ac:dyDescent="0.3">
      <c r="A29" s="8" t="str">
        <f ca="1">INDIRECT("'Raw Data'!A"&amp; $I29)</f>
        <v>FAST</v>
      </c>
      <c r="B29" s="3" t="str">
        <f ca="1">INDIRECT("'Raw Data'!B"&amp; $I29)</f>
        <v xml:space="preserve"> ORB</v>
      </c>
      <c r="C29" s="3" t="str">
        <f ca="1">INDIRECT("'Raw Data'!C"&amp; $I29)</f>
        <v xml:space="preserve"> MAT_FLANN</v>
      </c>
      <c r="D29" s="3" t="str">
        <f ca="1">INDIRECT("'Raw Data'!D"&amp; $I29)</f>
        <v xml:space="preserve"> SEL_KNN</v>
      </c>
      <c r="E29" s="3">
        <f ca="1">AVERAGE(INDIRECT("'Raw Data'!G"&amp; $I29 &amp; ":G" &amp; $J29))</f>
        <v>233.22222222222223</v>
      </c>
      <c r="F29" s="3">
        <f ca="1">MIN(INDIRECT("'Raw Data'!G"&amp; $I29 &amp; ":G" &amp; $J29))</f>
        <v>221</v>
      </c>
      <c r="G29" s="3">
        <f ca="1">MAX(INDIRECT("'Raw Data'!G"&amp; $I29 &amp; ":G" &amp; $J29))</f>
        <v>252</v>
      </c>
      <c r="H29" s="3">
        <f ca="1">_xlfn.STDEV.S(INDIRECT("'Raw Data'!G"&amp; $I29 &amp; ":G" &amp; $J29))</f>
        <v>9.7823537272194585</v>
      </c>
      <c r="I29" s="3">
        <v>461</v>
      </c>
      <c r="J29" s="10">
        <v>469</v>
      </c>
    </row>
    <row r="30" spans="1:10" x14ac:dyDescent="0.3">
      <c r="A30" s="8" t="str">
        <f ca="1">INDIRECT("'Raw Data'!A"&amp; $I30)</f>
        <v>FAST</v>
      </c>
      <c r="B30" s="3" t="str">
        <f ca="1">INDIRECT("'Raw Data'!B"&amp; $I30)</f>
        <v xml:space="preserve"> BRISK</v>
      </c>
      <c r="C30" s="3" t="str">
        <f ca="1">INDIRECT("'Raw Data'!C"&amp; $I30)</f>
        <v xml:space="preserve"> MAT_FLANN</v>
      </c>
      <c r="D30" s="3" t="str">
        <f ca="1">INDIRECT("'Raw Data'!D"&amp; $I30)</f>
        <v xml:space="preserve"> SEL_KNN</v>
      </c>
      <c r="E30" s="3">
        <f ca="1">AVERAGE(INDIRECT("'Raw Data'!G"&amp; $I30 &amp; ":G" &amp; $J30))</f>
        <v>204.66666666666666</v>
      </c>
      <c r="F30" s="3">
        <f ca="1">MIN(INDIRECT("'Raw Data'!G"&amp; $I30 &amp; ":G" &amp; $J30))</f>
        <v>186</v>
      </c>
      <c r="G30" s="3">
        <f ca="1">MAX(INDIRECT("'Raw Data'!G"&amp; $I30 &amp; ":G" &amp; $J30))</f>
        <v>217</v>
      </c>
      <c r="H30" s="3">
        <f ca="1">_xlfn.STDEV.S(INDIRECT("'Raw Data'!G"&amp; $I30 &amp; ":G" &amp; $J30))</f>
        <v>11.401754250991379</v>
      </c>
      <c r="I30" s="3">
        <v>389</v>
      </c>
      <c r="J30" s="10">
        <v>397</v>
      </c>
    </row>
    <row r="31" spans="1:10" x14ac:dyDescent="0.3">
      <c r="A31" s="8" t="str">
        <f ca="1">INDIRECT("'Raw Data'!A"&amp; $I31)</f>
        <v>BRISK</v>
      </c>
      <c r="B31" s="3" t="str">
        <f ca="1">INDIRECT("'Raw Data'!B"&amp; $I31)</f>
        <v xml:space="preserve"> BRIEF</v>
      </c>
      <c r="C31" s="3" t="str">
        <f ca="1">INDIRECT("'Raw Data'!C"&amp; $I31)</f>
        <v xml:space="preserve"> MAT_BF</v>
      </c>
      <c r="D31" s="3" t="str">
        <f ca="1">INDIRECT("'Raw Data'!D"&amp; $I31)</f>
        <v xml:space="preserve"> SEL_KNN</v>
      </c>
      <c r="E31" s="3">
        <f ca="1">AVERAGE(INDIRECT("'Raw Data'!G"&amp; $I31 &amp; ":G" &amp; $J31))</f>
        <v>189.33333333333334</v>
      </c>
      <c r="F31" s="3">
        <f ca="1">MIN(INDIRECT("'Raw Data'!G"&amp; $I31 &amp; ":G" &amp; $J31))</f>
        <v>178</v>
      </c>
      <c r="G31" s="3">
        <f ca="1">MAX(INDIRECT("'Raw Data'!G"&amp; $I31 &amp; ":G" &amp; $J31))</f>
        <v>207</v>
      </c>
      <c r="H31" s="3">
        <f ca="1">_xlfn.STDEV.S(INDIRECT("'Raw Data'!G"&amp; $I31 &amp; ":G" &amp; $J31))</f>
        <v>10.747092630102339</v>
      </c>
      <c r="I31" s="3">
        <v>587</v>
      </c>
      <c r="J31" s="10">
        <v>595</v>
      </c>
    </row>
    <row r="32" spans="1:10" x14ac:dyDescent="0.3">
      <c r="A32" s="8" t="str">
        <f ca="1">INDIRECT("'Raw Data'!A"&amp; $I32)</f>
        <v>BRISK</v>
      </c>
      <c r="B32" s="3" t="str">
        <f ca="1">INDIRECT("'Raw Data'!B"&amp; $I32)</f>
        <v xml:space="preserve"> SIFT</v>
      </c>
      <c r="C32" s="3" t="str">
        <f ca="1">INDIRECT("'Raw Data'!C"&amp; $I32)</f>
        <v xml:space="preserve"> MAT_FLANN</v>
      </c>
      <c r="D32" s="3" t="str">
        <f ca="1">INDIRECT("'Raw Data'!D"&amp; $I32)</f>
        <v xml:space="preserve"> SEL_KNN</v>
      </c>
      <c r="E32" s="3">
        <f ca="1">AVERAGE(INDIRECT("'Raw Data'!G"&amp; $I32 &amp; ":G" &amp; $J32))</f>
        <v>184.44444444444446</v>
      </c>
      <c r="F32" s="3">
        <f ca="1">MIN(INDIRECT("'Raw Data'!G"&amp; $I32 &amp; ":G" &amp; $J32))</f>
        <v>171</v>
      </c>
      <c r="G32" s="3">
        <f ca="1">MAX(INDIRECT("'Raw Data'!G"&amp; $I32 &amp; ":G" &amp; $J32))</f>
        <v>198</v>
      </c>
      <c r="H32" s="3">
        <f ca="1">_xlfn.STDEV.S(INDIRECT("'Raw Data'!G"&amp; $I32 &amp; ":G" &amp; $J32))</f>
        <v>9.963823451756749</v>
      </c>
      <c r="I32" s="3">
        <v>713</v>
      </c>
      <c r="J32" s="10">
        <v>721</v>
      </c>
    </row>
    <row r="33" spans="1:10" x14ac:dyDescent="0.3">
      <c r="A33" s="8" t="str">
        <f ca="1">INDIRECT("'Raw Data'!A"&amp; $I33)</f>
        <v>BRISK</v>
      </c>
      <c r="B33" s="3" t="str">
        <f ca="1">INDIRECT("'Raw Data'!B"&amp; $I33)</f>
        <v xml:space="preserve"> SIFT</v>
      </c>
      <c r="C33" s="3" t="str">
        <f ca="1">INDIRECT("'Raw Data'!C"&amp; $I33)</f>
        <v xml:space="preserve"> MAT_BF</v>
      </c>
      <c r="D33" s="3" t="str">
        <f ca="1">INDIRECT("'Raw Data'!D"&amp; $I33)</f>
        <v xml:space="preserve"> SEL_KNN</v>
      </c>
      <c r="E33" s="3">
        <f ca="1">AVERAGE(INDIRECT("'Raw Data'!G"&amp; $I33 &amp; ":G" &amp; $J33))</f>
        <v>182.88888888888889</v>
      </c>
      <c r="F33" s="3">
        <f ca="1">MIN(INDIRECT("'Raw Data'!G"&amp; $I33 &amp; ":G" &amp; $J33))</f>
        <v>169</v>
      </c>
      <c r="G33" s="3">
        <f ca="1">MAX(INDIRECT("'Raw Data'!G"&amp; $I33 &amp; ":G" &amp; $J33))</f>
        <v>195</v>
      </c>
      <c r="H33" s="3">
        <f ca="1">_xlfn.STDEV.S(INDIRECT("'Raw Data'!G"&amp; $I33 &amp; ":G" &amp; $J33))</f>
        <v>9.7139647472652015</v>
      </c>
      <c r="I33" s="3">
        <v>695</v>
      </c>
      <c r="J33" s="10">
        <v>703</v>
      </c>
    </row>
    <row r="34" spans="1:10" x14ac:dyDescent="0.3">
      <c r="A34" s="8" t="str">
        <f ca="1">INDIRECT("'Raw Data'!A"&amp; $I34)</f>
        <v>FAST</v>
      </c>
      <c r="B34" s="3" t="str">
        <f ca="1">INDIRECT("'Raw Data'!B"&amp; $I34)</f>
        <v xml:space="preserve"> FREAK</v>
      </c>
      <c r="C34" s="3" t="str">
        <f ca="1">INDIRECT("'Raw Data'!C"&amp; $I34)</f>
        <v xml:space="preserve"> MAT_FLANN</v>
      </c>
      <c r="D34" s="3" t="str">
        <f ca="1">INDIRECT("'Raw Data'!D"&amp; $I34)</f>
        <v xml:space="preserve"> SEL_KNN</v>
      </c>
      <c r="E34" s="3">
        <f ca="1">AVERAGE(INDIRECT("'Raw Data'!G"&amp; $I34 &amp; ":G" &amp; $J34))</f>
        <v>178.11111111111111</v>
      </c>
      <c r="F34" s="3">
        <f ca="1">MIN(INDIRECT("'Raw Data'!G"&amp; $I34 &amp; ":G" &amp; $J34))</f>
        <v>164</v>
      </c>
      <c r="G34" s="3">
        <f ca="1">MAX(INDIRECT("'Raw Data'!G"&amp; $I34 &amp; ":G" &amp; $J34))</f>
        <v>193</v>
      </c>
      <c r="H34" s="3">
        <f ca="1">_xlfn.STDEV.S(INDIRECT("'Raw Data'!G"&amp; $I34 &amp; ":G" &amp; $J34))</f>
        <v>10.288882889367102</v>
      </c>
      <c r="I34" s="3">
        <v>497</v>
      </c>
      <c r="J34" s="10">
        <v>505</v>
      </c>
    </row>
    <row r="35" spans="1:10" x14ac:dyDescent="0.3">
      <c r="A35" s="8" t="str">
        <f ca="1">INDIRECT("'Raw Data'!A"&amp; $I35)</f>
        <v>BRISK</v>
      </c>
      <c r="B35" s="3" t="str">
        <f ca="1">INDIRECT("'Raw Data'!B"&amp; $I35)</f>
        <v xml:space="preserve"> BRISK</v>
      </c>
      <c r="C35" s="3" t="str">
        <f ca="1">INDIRECT("'Raw Data'!C"&amp; $I35)</f>
        <v xml:space="preserve"> MAT_BF</v>
      </c>
      <c r="D35" s="3" t="str">
        <f ca="1">INDIRECT("'Raw Data'!D"&amp; $I35)</f>
        <v xml:space="preserve"> SEL_KNN</v>
      </c>
      <c r="E35" s="3">
        <f ca="1">AVERAGE(INDIRECT("'Raw Data'!G"&amp; $I35 &amp; ":G" &amp; $J35))</f>
        <v>174.44444444444446</v>
      </c>
      <c r="F35" s="3">
        <f ca="1">MIN(INDIRECT("'Raw Data'!G"&amp; $I35 &amp; ":G" &amp; $J35))</f>
        <v>157</v>
      </c>
      <c r="G35" s="3">
        <f ca="1">MAX(INDIRECT("'Raw Data'!G"&amp; $I35 &amp; ":G" &amp; $J35))</f>
        <v>188</v>
      </c>
      <c r="H35" s="3">
        <f ca="1">_xlfn.STDEV.S(INDIRECT("'Raw Data'!G"&amp; $I35 &amp; ":G" &amp; $J35))</f>
        <v>8.7337150043826011</v>
      </c>
      <c r="I35" s="3">
        <v>551</v>
      </c>
      <c r="J35" s="10">
        <v>559</v>
      </c>
    </row>
    <row r="36" spans="1:10" x14ac:dyDescent="0.3">
      <c r="A36" s="8" t="str">
        <f ca="1">INDIRECT("'Raw Data'!A"&amp; $I36)</f>
        <v>BRISK</v>
      </c>
      <c r="B36" s="3" t="str">
        <f ca="1">INDIRECT("'Raw Data'!B"&amp; $I36)</f>
        <v xml:space="preserve"> FREAK</v>
      </c>
      <c r="C36" s="3" t="str">
        <f ca="1">INDIRECT("'Raw Data'!C"&amp; $I36)</f>
        <v xml:space="preserve"> MAT_BF</v>
      </c>
      <c r="D36" s="3" t="str">
        <f ca="1">INDIRECT("'Raw Data'!D"&amp; $I36)</f>
        <v xml:space="preserve"> SEL_KNN</v>
      </c>
      <c r="E36" s="3">
        <f ca="1">AVERAGE(INDIRECT("'Raw Data'!G"&amp; $I36 &amp; ":G" &amp; $J36))</f>
        <v>169.33333333333334</v>
      </c>
      <c r="F36" s="3">
        <f ca="1">MIN(INDIRECT("'Raw Data'!G"&amp; $I36 &amp; ":G" &amp; $J36))</f>
        <v>155</v>
      </c>
      <c r="G36" s="3">
        <f ca="1">MAX(INDIRECT("'Raw Data'!G"&amp; $I36 &amp; ":G" &amp; $J36))</f>
        <v>183</v>
      </c>
      <c r="H36" s="3">
        <f ca="1">_xlfn.STDEV.S(INDIRECT("'Raw Data'!G"&amp; $I36 &amp; ":G" &amp; $J36))</f>
        <v>9.3407708461347028</v>
      </c>
      <c r="I36" s="3">
        <v>659</v>
      </c>
      <c r="J36" s="10">
        <v>667</v>
      </c>
    </row>
    <row r="37" spans="1:10" x14ac:dyDescent="0.3">
      <c r="A37" s="8" t="str">
        <f ca="1">INDIRECT("'Raw Data'!A"&amp; $I37)</f>
        <v>BRISK</v>
      </c>
      <c r="B37" s="3" t="str">
        <f ca="1">INDIRECT("'Raw Data'!B"&amp; $I37)</f>
        <v xml:space="preserve"> ORB</v>
      </c>
      <c r="C37" s="3" t="str">
        <f ca="1">INDIRECT("'Raw Data'!C"&amp; $I37)</f>
        <v xml:space="preserve"> MAT_BF</v>
      </c>
      <c r="D37" s="3" t="str">
        <f ca="1">INDIRECT("'Raw Data'!D"&amp; $I37)</f>
        <v xml:space="preserve"> SEL_KNN</v>
      </c>
      <c r="E37" s="3">
        <f ca="1">AVERAGE(INDIRECT("'Raw Data'!G"&amp; $I37 &amp; ":G" &amp; $J37))</f>
        <v>168.22222222222223</v>
      </c>
      <c r="F37" s="3">
        <f ca="1">MIN(INDIRECT("'Raw Data'!G"&amp; $I37 &amp; ":G" &amp; $J37))</f>
        <v>158</v>
      </c>
      <c r="G37" s="3">
        <f ca="1">MAX(INDIRECT("'Raw Data'!G"&amp; $I37 &amp; ":G" &amp; $J37))</f>
        <v>182</v>
      </c>
      <c r="H37" s="3">
        <f ca="1">_xlfn.STDEV.S(INDIRECT("'Raw Data'!G"&amp; $I37 &amp; ":G" &amp; $J37))</f>
        <v>7.6775285375206801</v>
      </c>
      <c r="I37" s="3">
        <v>623</v>
      </c>
      <c r="J37" s="10">
        <v>631</v>
      </c>
    </row>
    <row r="38" spans="1:10" x14ac:dyDescent="0.3">
      <c r="A38" s="8" t="str">
        <f ca="1">INDIRECT("'Raw Data'!A"&amp; $I38)</f>
        <v>AKAZE</v>
      </c>
      <c r="B38" s="3" t="str">
        <f ca="1">INDIRECT("'Raw Data'!B"&amp; $I38)</f>
        <v xml:space="preserve"> BRISK</v>
      </c>
      <c r="C38" s="3" t="str">
        <f ca="1">INDIRECT("'Raw Data'!C"&amp; $I38)</f>
        <v xml:space="preserve"> MAT_BF</v>
      </c>
      <c r="D38" s="3" t="str">
        <f ca="1">INDIRECT("'Raw Data'!D"&amp; $I38)</f>
        <v xml:space="preserve"> SEL_NN</v>
      </c>
      <c r="E38" s="3">
        <f ca="1">AVERAGE(INDIRECT("'Raw Data'!G"&amp; $I38 &amp; ":G" &amp; $J38))</f>
        <v>165.66666666666666</v>
      </c>
      <c r="F38" s="3">
        <f ca="1">MIN(INDIRECT("'Raw Data'!G"&amp; $I38 &amp; ":G" &amp; $J38))</f>
        <v>155</v>
      </c>
      <c r="G38" s="3">
        <f ca="1">MAX(INDIRECT("'Raw Data'!G"&amp; $I38 &amp; ":G" &amp; $J38))</f>
        <v>177</v>
      </c>
      <c r="H38" s="3">
        <f ca="1">_xlfn.STDEV.S(INDIRECT("'Raw Data'!G"&amp; $I38 &amp; ":G" &amp; $J38))</f>
        <v>7.8262379212492643</v>
      </c>
      <c r="I38" s="3">
        <v>902</v>
      </c>
      <c r="J38" s="10">
        <v>910</v>
      </c>
    </row>
    <row r="39" spans="1:10" x14ac:dyDescent="0.3">
      <c r="A39" s="8" t="str">
        <f ca="1">INDIRECT("'Raw Data'!A"&amp; $I39)</f>
        <v>AKAZE</v>
      </c>
      <c r="B39" s="3" t="str">
        <f ca="1">INDIRECT("'Raw Data'!B"&amp; $I39)</f>
        <v xml:space="preserve"> BRISK</v>
      </c>
      <c r="C39" s="3" t="str">
        <f ca="1">INDIRECT("'Raw Data'!C"&amp; $I39)</f>
        <v xml:space="preserve"> MAT_FLANN</v>
      </c>
      <c r="D39" s="3" t="str">
        <f ca="1">INDIRECT("'Raw Data'!D"&amp; $I39)</f>
        <v xml:space="preserve"> SEL_NN</v>
      </c>
      <c r="E39" s="3">
        <f ca="1">AVERAGE(INDIRECT("'Raw Data'!G"&amp; $I39 &amp; ":G" &amp; $J39))</f>
        <v>165.66666666666666</v>
      </c>
      <c r="F39" s="3">
        <f ca="1">MIN(INDIRECT("'Raw Data'!G"&amp; $I39 &amp; ":G" &amp; $J39))</f>
        <v>155</v>
      </c>
      <c r="G39" s="3">
        <f ca="1">MAX(INDIRECT("'Raw Data'!G"&amp; $I39 &amp; ":G" &amp; $J39))</f>
        <v>177</v>
      </c>
      <c r="H39" s="3">
        <f ca="1">_xlfn.STDEV.S(INDIRECT("'Raw Data'!G"&amp; $I39 &amp; ":G" &amp; $J39))</f>
        <v>7.8262379212492643</v>
      </c>
      <c r="I39" s="3">
        <v>920</v>
      </c>
      <c r="J39" s="10">
        <v>928</v>
      </c>
    </row>
    <row r="40" spans="1:10" x14ac:dyDescent="0.3">
      <c r="A40" s="8" t="str">
        <f ca="1">INDIRECT("'Raw Data'!A"&amp; $I40)</f>
        <v>AKAZE</v>
      </c>
      <c r="B40" s="3" t="str">
        <f ca="1">INDIRECT("'Raw Data'!B"&amp; $I40)</f>
        <v xml:space="preserve"> BRIEF</v>
      </c>
      <c r="C40" s="3" t="str">
        <f ca="1">INDIRECT("'Raw Data'!C"&amp; $I40)</f>
        <v xml:space="preserve"> MAT_BF</v>
      </c>
      <c r="D40" s="3" t="str">
        <f ca="1">INDIRECT("'Raw Data'!D"&amp; $I40)</f>
        <v xml:space="preserve"> SEL_NN</v>
      </c>
      <c r="E40" s="3">
        <f ca="1">AVERAGE(INDIRECT("'Raw Data'!G"&amp; $I40 &amp; ":G" &amp; $J40))</f>
        <v>165.66666666666666</v>
      </c>
      <c r="F40" s="3">
        <f ca="1">MIN(INDIRECT("'Raw Data'!G"&amp; $I40 &amp; ":G" &amp; $J40))</f>
        <v>155</v>
      </c>
      <c r="G40" s="3">
        <f ca="1">MAX(INDIRECT("'Raw Data'!G"&amp; $I40 &amp; ":G" &amp; $J40))</f>
        <v>177</v>
      </c>
      <c r="H40" s="3">
        <f ca="1">_xlfn.STDEV.S(INDIRECT("'Raw Data'!G"&amp; $I40 &amp; ":G" &amp; $J40))</f>
        <v>7.8262379212492643</v>
      </c>
      <c r="I40" s="3">
        <v>938</v>
      </c>
      <c r="J40" s="10">
        <v>946</v>
      </c>
    </row>
    <row r="41" spans="1:10" x14ac:dyDescent="0.3">
      <c r="A41" s="8" t="str">
        <f ca="1">INDIRECT("'Raw Data'!A"&amp; $I41)</f>
        <v>AKAZE</v>
      </c>
      <c r="B41" s="3" t="str">
        <f ca="1">INDIRECT("'Raw Data'!B"&amp; $I41)</f>
        <v xml:space="preserve"> BRIEF</v>
      </c>
      <c r="C41" s="3" t="str">
        <f ca="1">INDIRECT("'Raw Data'!C"&amp; $I41)</f>
        <v xml:space="preserve"> MAT_FLANN</v>
      </c>
      <c r="D41" s="3" t="str">
        <f ca="1">INDIRECT("'Raw Data'!D"&amp; $I41)</f>
        <v xml:space="preserve"> SEL_NN</v>
      </c>
      <c r="E41" s="3">
        <f ca="1">AVERAGE(INDIRECT("'Raw Data'!G"&amp; $I41 &amp; ":G" &amp; $J41))</f>
        <v>165.66666666666666</v>
      </c>
      <c r="F41" s="3">
        <f ca="1">MIN(INDIRECT("'Raw Data'!G"&amp; $I41 &amp; ":G" &amp; $J41))</f>
        <v>155</v>
      </c>
      <c r="G41" s="3">
        <f ca="1">MAX(INDIRECT("'Raw Data'!G"&amp; $I41 &amp; ":G" &amp; $J41))</f>
        <v>177</v>
      </c>
      <c r="H41" s="3">
        <f ca="1">_xlfn.STDEV.S(INDIRECT("'Raw Data'!G"&amp; $I41 &amp; ":G" &amp; $J41))</f>
        <v>7.8262379212492643</v>
      </c>
      <c r="I41" s="3">
        <v>956</v>
      </c>
      <c r="J41" s="10">
        <v>964</v>
      </c>
    </row>
    <row r="42" spans="1:10" x14ac:dyDescent="0.3">
      <c r="A42" s="8" t="str">
        <f ca="1">INDIRECT("'Raw Data'!A"&amp; $I42)</f>
        <v>AKAZE</v>
      </c>
      <c r="B42" s="3" t="str">
        <f ca="1">INDIRECT("'Raw Data'!B"&amp; $I42)</f>
        <v xml:space="preserve"> ORB</v>
      </c>
      <c r="C42" s="3" t="str">
        <f ca="1">INDIRECT("'Raw Data'!C"&amp; $I42)</f>
        <v xml:space="preserve"> MAT_BF</v>
      </c>
      <c r="D42" s="3" t="str">
        <f ca="1">INDIRECT("'Raw Data'!D"&amp; $I42)</f>
        <v xml:space="preserve"> SEL_NN</v>
      </c>
      <c r="E42" s="3">
        <f ca="1">AVERAGE(INDIRECT("'Raw Data'!G"&amp; $I42 &amp; ":G" &amp; $J42))</f>
        <v>165.66666666666666</v>
      </c>
      <c r="F42" s="3">
        <f ca="1">MIN(INDIRECT("'Raw Data'!G"&amp; $I42 &amp; ":G" &amp; $J42))</f>
        <v>155</v>
      </c>
      <c r="G42" s="3">
        <f ca="1">MAX(INDIRECT("'Raw Data'!G"&amp; $I42 &amp; ":G" &amp; $J42))</f>
        <v>177</v>
      </c>
      <c r="H42" s="3">
        <f ca="1">_xlfn.STDEV.S(INDIRECT("'Raw Data'!G"&amp; $I42 &amp; ":G" &amp; $J42))</f>
        <v>7.8262379212492643</v>
      </c>
      <c r="I42" s="3">
        <v>974</v>
      </c>
      <c r="J42" s="10">
        <v>982</v>
      </c>
    </row>
    <row r="43" spans="1:10" x14ac:dyDescent="0.3">
      <c r="A43" s="8" t="str">
        <f ca="1">INDIRECT("'Raw Data'!A"&amp; $I43)</f>
        <v>AKAZE</v>
      </c>
      <c r="B43" s="3" t="str">
        <f ca="1">INDIRECT("'Raw Data'!B"&amp; $I43)</f>
        <v xml:space="preserve"> ORB</v>
      </c>
      <c r="C43" s="3" t="str">
        <f ca="1">INDIRECT("'Raw Data'!C"&amp; $I43)</f>
        <v xml:space="preserve"> MAT_FLANN</v>
      </c>
      <c r="D43" s="3" t="str">
        <f ca="1">INDIRECT("'Raw Data'!D"&amp; $I43)</f>
        <v xml:space="preserve"> SEL_NN</v>
      </c>
      <c r="E43" s="3">
        <f ca="1">AVERAGE(INDIRECT("'Raw Data'!G"&amp; $I43 &amp; ":G" &amp; $J43))</f>
        <v>165.66666666666666</v>
      </c>
      <c r="F43" s="3">
        <f ca="1">MIN(INDIRECT("'Raw Data'!G"&amp; $I43 &amp; ":G" &amp; $J43))</f>
        <v>155</v>
      </c>
      <c r="G43" s="3">
        <f ca="1">MAX(INDIRECT("'Raw Data'!G"&amp; $I43 &amp; ":G" &amp; $J43))</f>
        <v>177</v>
      </c>
      <c r="H43" s="3">
        <f ca="1">_xlfn.STDEV.S(INDIRECT("'Raw Data'!G"&amp; $I43 &amp; ":G" &amp; $J43))</f>
        <v>7.8262379212492643</v>
      </c>
      <c r="I43" s="3">
        <v>992</v>
      </c>
      <c r="J43" s="10">
        <v>1000</v>
      </c>
    </row>
    <row r="44" spans="1:10" x14ac:dyDescent="0.3">
      <c r="A44" s="8" t="str">
        <f ca="1">INDIRECT("'Raw Data'!A"&amp; $I44)</f>
        <v>AKAZE</v>
      </c>
      <c r="B44" s="3" t="str">
        <f ca="1">INDIRECT("'Raw Data'!B"&amp; $I44)</f>
        <v xml:space="preserve"> FREAK</v>
      </c>
      <c r="C44" s="3" t="str">
        <f ca="1">INDIRECT("'Raw Data'!C"&amp; $I44)</f>
        <v xml:space="preserve"> MAT_BF</v>
      </c>
      <c r="D44" s="3" t="str">
        <f ca="1">INDIRECT("'Raw Data'!D"&amp; $I44)</f>
        <v xml:space="preserve"> SEL_NN</v>
      </c>
      <c r="E44" s="3">
        <f ca="1">AVERAGE(INDIRECT("'Raw Data'!G"&amp; $I44 &amp; ":G" &amp; $J44))</f>
        <v>165.66666666666666</v>
      </c>
      <c r="F44" s="3">
        <f ca="1">MIN(INDIRECT("'Raw Data'!G"&amp; $I44 &amp; ":G" &amp; $J44))</f>
        <v>155</v>
      </c>
      <c r="G44" s="3">
        <f ca="1">MAX(INDIRECT("'Raw Data'!G"&amp; $I44 &amp; ":G" &amp; $J44))</f>
        <v>177</v>
      </c>
      <c r="H44" s="3">
        <f ca="1">_xlfn.STDEV.S(INDIRECT("'Raw Data'!G"&amp; $I44 &amp; ":G" &amp; $J44))</f>
        <v>7.8262379212492643</v>
      </c>
      <c r="I44" s="3">
        <v>1010</v>
      </c>
      <c r="J44" s="10">
        <v>1018</v>
      </c>
    </row>
    <row r="45" spans="1:10" x14ac:dyDescent="0.3">
      <c r="A45" s="8" t="str">
        <f ca="1">INDIRECT("'Raw Data'!A"&amp; $I45)</f>
        <v>AKAZE</v>
      </c>
      <c r="B45" s="3" t="str">
        <f ca="1">INDIRECT("'Raw Data'!B"&amp; $I45)</f>
        <v xml:space="preserve"> FREAK</v>
      </c>
      <c r="C45" s="3" t="str">
        <f ca="1">INDIRECT("'Raw Data'!C"&amp; $I45)</f>
        <v xml:space="preserve"> MAT_FLANN</v>
      </c>
      <c r="D45" s="3" t="str">
        <f ca="1">INDIRECT("'Raw Data'!D"&amp; $I45)</f>
        <v xml:space="preserve"> SEL_NN</v>
      </c>
      <c r="E45" s="3">
        <f ca="1">AVERAGE(INDIRECT("'Raw Data'!G"&amp; $I45 &amp; ":G" &amp; $J45))</f>
        <v>165.66666666666666</v>
      </c>
      <c r="F45" s="3">
        <f ca="1">MIN(INDIRECT("'Raw Data'!G"&amp; $I45 &amp; ":G" &amp; $J45))</f>
        <v>155</v>
      </c>
      <c r="G45" s="3">
        <f ca="1">MAX(INDIRECT("'Raw Data'!G"&amp; $I45 &amp; ":G" &amp; $J45))</f>
        <v>177</v>
      </c>
      <c r="H45" s="3">
        <f ca="1">_xlfn.STDEV.S(INDIRECT("'Raw Data'!G"&amp; $I45 &amp; ":G" &amp; $J45))</f>
        <v>7.8262379212492643</v>
      </c>
      <c r="I45" s="3">
        <v>1028</v>
      </c>
      <c r="J45" s="10">
        <v>1036</v>
      </c>
    </row>
    <row r="46" spans="1:10" x14ac:dyDescent="0.3">
      <c r="A46" s="8" t="str">
        <f ca="1">INDIRECT("'Raw Data'!A"&amp; $I46)</f>
        <v>AKAZE</v>
      </c>
      <c r="B46" s="3" t="str">
        <f ca="1">INDIRECT("'Raw Data'!B"&amp; $I46)</f>
        <v xml:space="preserve"> AKAZE</v>
      </c>
      <c r="C46" s="3" t="str">
        <f ca="1">INDIRECT("'Raw Data'!C"&amp; $I46)</f>
        <v xml:space="preserve"> MAT_BF</v>
      </c>
      <c r="D46" s="3" t="str">
        <f ca="1">INDIRECT("'Raw Data'!D"&amp; $I46)</f>
        <v xml:space="preserve"> SEL_NN</v>
      </c>
      <c r="E46" s="3">
        <f ca="1">AVERAGE(INDIRECT("'Raw Data'!G"&amp; $I46 &amp; ":G" &amp; $J46))</f>
        <v>165.66666666666666</v>
      </c>
      <c r="F46" s="3">
        <f ca="1">MIN(INDIRECT("'Raw Data'!G"&amp; $I46 &amp; ":G" &amp; $J46))</f>
        <v>155</v>
      </c>
      <c r="G46" s="3">
        <f ca="1">MAX(INDIRECT("'Raw Data'!G"&amp; $I46 &amp; ":G" &amp; $J46))</f>
        <v>177</v>
      </c>
      <c r="H46" s="3">
        <f ca="1">_xlfn.STDEV.S(INDIRECT("'Raw Data'!G"&amp; $I46 &amp; ":G" &amp; $J46))</f>
        <v>7.8262379212492643</v>
      </c>
      <c r="I46" s="3">
        <v>1046</v>
      </c>
      <c r="J46" s="10">
        <v>1054</v>
      </c>
    </row>
    <row r="47" spans="1:10" x14ac:dyDescent="0.3">
      <c r="A47" s="8" t="str">
        <f ca="1">INDIRECT("'Raw Data'!A"&amp; $I47)</f>
        <v>AKAZE</v>
      </c>
      <c r="B47" s="3" t="str">
        <f ca="1">INDIRECT("'Raw Data'!B"&amp; $I47)</f>
        <v xml:space="preserve"> AKAZE</v>
      </c>
      <c r="C47" s="3" t="str">
        <f ca="1">INDIRECT("'Raw Data'!C"&amp; $I47)</f>
        <v xml:space="preserve"> MAT_FLANN</v>
      </c>
      <c r="D47" s="3" t="str">
        <f ca="1">INDIRECT("'Raw Data'!D"&amp; $I47)</f>
        <v xml:space="preserve"> SEL_NN</v>
      </c>
      <c r="E47" s="3">
        <f ca="1">AVERAGE(INDIRECT("'Raw Data'!G"&amp; $I47 &amp; ":G" &amp; $J47))</f>
        <v>165.66666666666666</v>
      </c>
      <c r="F47" s="3">
        <f ca="1">MIN(INDIRECT("'Raw Data'!G"&amp; $I47 &amp; ":G" &amp; $J47))</f>
        <v>155</v>
      </c>
      <c r="G47" s="3">
        <f ca="1">MAX(INDIRECT("'Raw Data'!G"&amp; $I47 &amp; ":G" &amp; $J47))</f>
        <v>177</v>
      </c>
      <c r="H47" s="3">
        <f ca="1">_xlfn.STDEV.S(INDIRECT("'Raw Data'!G"&amp; $I47 &amp; ":G" &amp; $J47))</f>
        <v>7.8262379212492643</v>
      </c>
      <c r="I47" s="3">
        <v>1064</v>
      </c>
      <c r="J47" s="10">
        <v>1072</v>
      </c>
    </row>
    <row r="48" spans="1:10" x14ac:dyDescent="0.3">
      <c r="A48" s="8" t="str">
        <f ca="1">INDIRECT("'Raw Data'!A"&amp; $I48)</f>
        <v>AKAZE</v>
      </c>
      <c r="B48" s="3" t="str">
        <f ca="1">INDIRECT("'Raw Data'!B"&amp; $I48)</f>
        <v xml:space="preserve"> SIFT</v>
      </c>
      <c r="C48" s="3" t="str">
        <f ca="1">INDIRECT("'Raw Data'!C"&amp; $I48)</f>
        <v xml:space="preserve"> MAT_BF</v>
      </c>
      <c r="D48" s="3" t="str">
        <f ca="1">INDIRECT("'Raw Data'!D"&amp; $I48)</f>
        <v xml:space="preserve"> SEL_NN</v>
      </c>
      <c r="E48" s="3">
        <f ca="1">AVERAGE(INDIRECT("'Raw Data'!G"&amp; $I48 &amp; ":G" &amp; $J48))</f>
        <v>165.66666666666666</v>
      </c>
      <c r="F48" s="3">
        <f ca="1">MIN(INDIRECT("'Raw Data'!G"&amp; $I48 &amp; ":G" &amp; $J48))</f>
        <v>155</v>
      </c>
      <c r="G48" s="3">
        <f ca="1">MAX(INDIRECT("'Raw Data'!G"&amp; $I48 &amp; ":G" &amp; $J48))</f>
        <v>177</v>
      </c>
      <c r="H48" s="3">
        <f ca="1">_xlfn.STDEV.S(INDIRECT("'Raw Data'!G"&amp; $I48 &amp; ":G" &amp; $J48))</f>
        <v>7.8262379212492643</v>
      </c>
      <c r="I48" s="3">
        <v>1082</v>
      </c>
      <c r="J48" s="10">
        <v>1090</v>
      </c>
    </row>
    <row r="49" spans="1:10" x14ac:dyDescent="0.3">
      <c r="A49" s="8" t="str">
        <f ca="1">INDIRECT("'Raw Data'!A"&amp; $I49)</f>
        <v>AKAZE</v>
      </c>
      <c r="B49" s="3" t="str">
        <f ca="1">INDIRECT("'Raw Data'!B"&amp; $I49)</f>
        <v xml:space="preserve"> SIFT</v>
      </c>
      <c r="C49" s="3" t="str">
        <f ca="1">INDIRECT("'Raw Data'!C"&amp; $I49)</f>
        <v xml:space="preserve"> MAT_FLANN</v>
      </c>
      <c r="D49" s="3" t="str">
        <f ca="1">INDIRECT("'Raw Data'!D"&amp; $I49)</f>
        <v xml:space="preserve"> SEL_NN</v>
      </c>
      <c r="E49" s="3">
        <f ca="1">AVERAGE(INDIRECT("'Raw Data'!G"&amp; $I49 &amp; ":G" &amp; $J49))</f>
        <v>165.66666666666666</v>
      </c>
      <c r="F49" s="3">
        <f ca="1">MIN(INDIRECT("'Raw Data'!G"&amp; $I49 &amp; ":G" &amp; $J49))</f>
        <v>155</v>
      </c>
      <c r="G49" s="3">
        <f ca="1">MAX(INDIRECT("'Raw Data'!G"&amp; $I49 &amp; ":G" &amp; $J49))</f>
        <v>177</v>
      </c>
      <c r="H49" s="3">
        <f ca="1">_xlfn.STDEV.S(INDIRECT("'Raw Data'!G"&amp; $I49 &amp; ":G" &amp; $J49))</f>
        <v>7.8262379212492643</v>
      </c>
      <c r="I49" s="3">
        <v>1100</v>
      </c>
      <c r="J49" s="10">
        <v>1108</v>
      </c>
    </row>
    <row r="50" spans="1:10" x14ac:dyDescent="0.3">
      <c r="A50" s="8" t="str">
        <f ca="1">INDIRECT("'Raw Data'!A"&amp; $I50)</f>
        <v>BRISK</v>
      </c>
      <c r="B50" s="3" t="str">
        <f ca="1">INDIRECT("'Raw Data'!B"&amp; $I50)</f>
        <v xml:space="preserve"> BRIEF</v>
      </c>
      <c r="C50" s="3" t="str">
        <f ca="1">INDIRECT("'Raw Data'!C"&amp; $I50)</f>
        <v xml:space="preserve"> MAT_FLANN</v>
      </c>
      <c r="D50" s="3" t="str">
        <f ca="1">INDIRECT("'Raw Data'!D"&amp; $I50)</f>
        <v xml:space="preserve"> SEL_KNN</v>
      </c>
      <c r="E50" s="3">
        <f ca="1">AVERAGE(INDIRECT("'Raw Data'!G"&amp; $I50 &amp; ":G" &amp; $J50))</f>
        <v>152.33333333333334</v>
      </c>
      <c r="F50" s="3">
        <f ca="1">MIN(INDIRECT("'Raw Data'!G"&amp; $I50 &amp; ":G" &amp; $J50))</f>
        <v>134</v>
      </c>
      <c r="G50" s="3">
        <f ca="1">MAX(INDIRECT("'Raw Data'!G"&amp; $I50 &amp; ":G" &amp; $J50))</f>
        <v>167</v>
      </c>
      <c r="H50" s="3">
        <f ca="1">_xlfn.STDEV.S(INDIRECT("'Raw Data'!G"&amp; $I50 &amp; ":G" &amp; $J50))</f>
        <v>11.979148550710939</v>
      </c>
      <c r="I50" s="3">
        <v>605</v>
      </c>
      <c r="J50" s="10">
        <v>613</v>
      </c>
    </row>
    <row r="51" spans="1:10" x14ac:dyDescent="0.3">
      <c r="A51" s="8" t="str">
        <f ca="1">INDIRECT("'Raw Data'!A"&amp; $I51)</f>
        <v>BRISK</v>
      </c>
      <c r="B51" s="3" t="str">
        <f ca="1">INDIRECT("'Raw Data'!B"&amp; $I51)</f>
        <v xml:space="preserve"> BRISK</v>
      </c>
      <c r="C51" s="3" t="str">
        <f ca="1">INDIRECT("'Raw Data'!C"&amp; $I51)</f>
        <v xml:space="preserve"> MAT_FLANN</v>
      </c>
      <c r="D51" s="3" t="str">
        <f ca="1">INDIRECT("'Raw Data'!D"&amp; $I51)</f>
        <v xml:space="preserve"> SEL_KNN</v>
      </c>
      <c r="E51" s="3">
        <f ca="1">AVERAGE(INDIRECT("'Raw Data'!G"&amp; $I51 &amp; ":G" &amp; $J51))</f>
        <v>145.77777777777777</v>
      </c>
      <c r="F51" s="3">
        <f ca="1">MIN(INDIRECT("'Raw Data'!G"&amp; $I51 &amp; ":G" &amp; $J51))</f>
        <v>132</v>
      </c>
      <c r="G51" s="3">
        <f ca="1">MAX(INDIRECT("'Raw Data'!G"&amp; $I51 &amp; ":G" &amp; $J51))</f>
        <v>158</v>
      </c>
      <c r="H51" s="3">
        <f ca="1">_xlfn.STDEV.S(INDIRECT("'Raw Data'!G"&amp; $I51 &amp; ":G" &amp; $J51))</f>
        <v>8.8144452147849019</v>
      </c>
      <c r="I51" s="3">
        <v>569</v>
      </c>
      <c r="J51" s="10">
        <v>577</v>
      </c>
    </row>
    <row r="52" spans="1:10" x14ac:dyDescent="0.3">
      <c r="A52" s="8" t="str">
        <f ca="1">INDIRECT("'Raw Data'!A"&amp; $I52)</f>
        <v>AKAZE</v>
      </c>
      <c r="B52" s="3" t="str">
        <f ca="1">INDIRECT("'Raw Data'!B"&amp; $I52)</f>
        <v xml:space="preserve"> SIFT</v>
      </c>
      <c r="C52" s="3" t="str">
        <f ca="1">INDIRECT("'Raw Data'!C"&amp; $I52)</f>
        <v xml:space="preserve"> MAT_FLANN</v>
      </c>
      <c r="D52" s="3" t="str">
        <f ca="1">INDIRECT("'Raw Data'!D"&amp; $I52)</f>
        <v xml:space="preserve"> SEL_KNN</v>
      </c>
      <c r="E52" s="3">
        <f ca="1">AVERAGE(INDIRECT("'Raw Data'!G"&amp; $I52 &amp; ":G" &amp; $J52))</f>
        <v>141.88888888888889</v>
      </c>
      <c r="F52" s="3">
        <f ca="1">MIN(INDIRECT("'Raw Data'!G"&amp; $I52 &amp; ":G" &amp; $J52))</f>
        <v>132</v>
      </c>
      <c r="G52" s="3">
        <f ca="1">MAX(INDIRECT("'Raw Data'!G"&amp; $I52 &amp; ":G" &amp; $J52))</f>
        <v>155</v>
      </c>
      <c r="H52" s="3">
        <f ca="1">_xlfn.STDEV.S(INDIRECT("'Raw Data'!G"&amp; $I52 &amp; ":G" &amp; $J52))</f>
        <v>8.5358720182012515</v>
      </c>
      <c r="I52" s="3">
        <v>1109</v>
      </c>
      <c r="J52" s="10">
        <v>1117</v>
      </c>
    </row>
    <row r="53" spans="1:10" x14ac:dyDescent="0.3">
      <c r="A53" s="8" t="str">
        <f ca="1">INDIRECT("'Raw Data'!A"&amp; $I53)</f>
        <v>AKAZE</v>
      </c>
      <c r="B53" s="3" t="str">
        <f ca="1">INDIRECT("'Raw Data'!B"&amp; $I53)</f>
        <v xml:space="preserve"> SIFT</v>
      </c>
      <c r="C53" s="3" t="str">
        <f ca="1">INDIRECT("'Raw Data'!C"&amp; $I53)</f>
        <v xml:space="preserve"> MAT_BF</v>
      </c>
      <c r="D53" s="3" t="str">
        <f ca="1">INDIRECT("'Raw Data'!D"&amp; $I53)</f>
        <v xml:space="preserve"> SEL_KNN</v>
      </c>
      <c r="E53" s="3">
        <f ca="1">AVERAGE(INDIRECT("'Raw Data'!G"&amp; $I53 &amp; ":G" &amp; $J53))</f>
        <v>141.11111111111111</v>
      </c>
      <c r="F53" s="3">
        <f ca="1">MIN(INDIRECT("'Raw Data'!G"&amp; $I53 &amp; ":G" &amp; $J53))</f>
        <v>130</v>
      </c>
      <c r="G53" s="3">
        <f ca="1">MAX(INDIRECT("'Raw Data'!G"&amp; $I53 &amp; ":G" &amp; $J53))</f>
        <v>154</v>
      </c>
      <c r="H53" s="3">
        <f ca="1">_xlfn.STDEV.S(INDIRECT("'Raw Data'!G"&amp; $I53 &amp; ":G" &amp; $J53))</f>
        <v>8.6666666666666661</v>
      </c>
      <c r="I53" s="3">
        <v>1091</v>
      </c>
      <c r="J53" s="10">
        <v>1099</v>
      </c>
    </row>
    <row r="54" spans="1:10" x14ac:dyDescent="0.3">
      <c r="A54" s="8" t="str">
        <f ca="1">INDIRECT("'Raw Data'!A"&amp; $I54)</f>
        <v>AKAZE</v>
      </c>
      <c r="B54" s="3" t="str">
        <f ca="1">INDIRECT("'Raw Data'!B"&amp; $I54)</f>
        <v xml:space="preserve"> BRIEF</v>
      </c>
      <c r="C54" s="3" t="str">
        <f ca="1">INDIRECT("'Raw Data'!C"&amp; $I54)</f>
        <v xml:space="preserve"> MAT_BF</v>
      </c>
      <c r="D54" s="3" t="str">
        <f ca="1">INDIRECT("'Raw Data'!D"&amp; $I54)</f>
        <v xml:space="preserve"> SEL_KNN</v>
      </c>
      <c r="E54" s="3">
        <f ca="1">AVERAGE(INDIRECT("'Raw Data'!G"&amp; $I54 &amp; ":G" &amp; $J54))</f>
        <v>140.66666666666666</v>
      </c>
      <c r="F54" s="3">
        <f ca="1">MIN(INDIRECT("'Raw Data'!G"&amp; $I54 &amp; ":G" &amp; $J54))</f>
        <v>130</v>
      </c>
      <c r="G54" s="3">
        <f ca="1">MAX(INDIRECT("'Raw Data'!G"&amp; $I54 &amp; ":G" &amp; $J54))</f>
        <v>152</v>
      </c>
      <c r="H54" s="3">
        <f ca="1">_xlfn.STDEV.S(INDIRECT("'Raw Data'!G"&amp; $I54 &amp; ":G" &amp; $J54))</f>
        <v>8.6168439698070447</v>
      </c>
      <c r="I54" s="3">
        <v>947</v>
      </c>
      <c r="J54" s="10">
        <v>955</v>
      </c>
    </row>
    <row r="55" spans="1:10" x14ac:dyDescent="0.3">
      <c r="A55" s="8" t="str">
        <f ca="1">INDIRECT("'Raw Data'!A"&amp; $I55)</f>
        <v>AKAZE</v>
      </c>
      <c r="B55" s="3" t="str">
        <f ca="1">INDIRECT("'Raw Data'!B"&amp; $I55)</f>
        <v xml:space="preserve"> AKAZE</v>
      </c>
      <c r="C55" s="3" t="str">
        <f ca="1">INDIRECT("'Raw Data'!C"&amp; $I55)</f>
        <v xml:space="preserve"> MAT_BF</v>
      </c>
      <c r="D55" s="3" t="str">
        <f ca="1">INDIRECT("'Raw Data'!D"&amp; $I55)</f>
        <v xml:space="preserve"> SEL_KNN</v>
      </c>
      <c r="E55" s="3">
        <f ca="1">AVERAGE(INDIRECT("'Raw Data'!G"&amp; $I55 &amp; ":G" &amp; $J55))</f>
        <v>139.88888888888889</v>
      </c>
      <c r="F55" s="3">
        <f ca="1">MIN(INDIRECT("'Raw Data'!G"&amp; $I55 &amp; ":G" &amp; $J55))</f>
        <v>127</v>
      </c>
      <c r="G55" s="3">
        <f ca="1">MAX(INDIRECT("'Raw Data'!G"&amp; $I55 &amp; ":G" &amp; $J55))</f>
        <v>151</v>
      </c>
      <c r="H55" s="3">
        <f ca="1">_xlfn.STDEV.S(INDIRECT("'Raw Data'!G"&amp; $I55 &amp; ":G" &amp; $J55))</f>
        <v>9.0338868219117678</v>
      </c>
      <c r="I55" s="3">
        <v>1055</v>
      </c>
      <c r="J55" s="10">
        <v>1063</v>
      </c>
    </row>
    <row r="56" spans="1:10" x14ac:dyDescent="0.3">
      <c r="A56" s="8" t="str">
        <f ca="1">INDIRECT("'Raw Data'!A"&amp; $I56)</f>
        <v>SIFT</v>
      </c>
      <c r="B56" s="3" t="str">
        <f ca="1">INDIRECT("'Raw Data'!B"&amp; $I56)</f>
        <v xml:space="preserve"> BRIEF</v>
      </c>
      <c r="C56" s="3" t="str">
        <f ca="1">INDIRECT("'Raw Data'!C"&amp; $I56)</f>
        <v xml:space="preserve"> MAT_BF</v>
      </c>
      <c r="D56" s="3" t="str">
        <f ca="1">INDIRECT("'Raw Data'!D"&amp; $I56)</f>
        <v xml:space="preserve"> SEL_NN</v>
      </c>
      <c r="E56" s="3">
        <f ca="1">AVERAGE(INDIRECT("'Raw Data'!G"&amp; $I56 &amp; ":G" &amp; $J56))</f>
        <v>138.77777777777777</v>
      </c>
      <c r="F56" s="3">
        <f ca="1">MIN(INDIRECT("'Raw Data'!G"&amp; $I56 &amp; ":G" &amp; $J56))</f>
        <v>124</v>
      </c>
      <c r="G56" s="3">
        <f ca="1">MAX(INDIRECT("'Raw Data'!G"&amp; $I56 &amp; ":G" &amp; $J56))</f>
        <v>159</v>
      </c>
      <c r="H56" s="3">
        <f ca="1">_xlfn.STDEV.S(INDIRECT("'Raw Data'!G"&amp; $I56 &amp; ":G" &amp; $J56))</f>
        <v>9.9345077605508187</v>
      </c>
      <c r="I56" s="3">
        <v>1154</v>
      </c>
      <c r="J56" s="10">
        <v>1162</v>
      </c>
    </row>
    <row r="57" spans="1:10" x14ac:dyDescent="0.3">
      <c r="A57" s="8" t="str">
        <f ca="1">INDIRECT("'Raw Data'!A"&amp; $I57)</f>
        <v>SIFT</v>
      </c>
      <c r="B57" s="3" t="str">
        <f ca="1">INDIRECT("'Raw Data'!B"&amp; $I57)</f>
        <v xml:space="preserve"> BRIEF</v>
      </c>
      <c r="C57" s="3" t="str">
        <f ca="1">INDIRECT("'Raw Data'!C"&amp; $I57)</f>
        <v xml:space="preserve"> MAT_FLANN</v>
      </c>
      <c r="D57" s="3" t="str">
        <f ca="1">INDIRECT("'Raw Data'!D"&amp; $I57)</f>
        <v xml:space="preserve"> SEL_NN</v>
      </c>
      <c r="E57" s="3">
        <f ca="1">AVERAGE(INDIRECT("'Raw Data'!G"&amp; $I57 &amp; ":G" &amp; $J57))</f>
        <v>138.77777777777777</v>
      </c>
      <c r="F57" s="3">
        <f ca="1">MIN(INDIRECT("'Raw Data'!G"&amp; $I57 &amp; ":G" &amp; $J57))</f>
        <v>124</v>
      </c>
      <c r="G57" s="3">
        <f ca="1">MAX(INDIRECT("'Raw Data'!G"&amp; $I57 &amp; ":G" &amp; $J57))</f>
        <v>159</v>
      </c>
      <c r="H57" s="3">
        <f ca="1">_xlfn.STDEV.S(INDIRECT("'Raw Data'!G"&amp; $I57 &amp; ":G" &amp; $J57))</f>
        <v>9.9345077605508187</v>
      </c>
      <c r="I57" s="3">
        <v>1172</v>
      </c>
      <c r="J57" s="10">
        <v>1180</v>
      </c>
    </row>
    <row r="58" spans="1:10" x14ac:dyDescent="0.3">
      <c r="A58" s="8" t="str">
        <f ca="1">INDIRECT("'Raw Data'!A"&amp; $I58)</f>
        <v>SIFT</v>
      </c>
      <c r="B58" s="3" t="str">
        <f ca="1">INDIRECT("'Raw Data'!B"&amp; $I58)</f>
        <v xml:space="preserve"> SIFT</v>
      </c>
      <c r="C58" s="3" t="str">
        <f ca="1">INDIRECT("'Raw Data'!C"&amp; $I58)</f>
        <v xml:space="preserve"> MAT_BF</v>
      </c>
      <c r="D58" s="3" t="str">
        <f ca="1">INDIRECT("'Raw Data'!D"&amp; $I58)</f>
        <v xml:space="preserve"> SEL_NN</v>
      </c>
      <c r="E58" s="3">
        <f ca="1">AVERAGE(INDIRECT("'Raw Data'!G"&amp; $I58 &amp; ":G" &amp; $J58))</f>
        <v>138.77777777777777</v>
      </c>
      <c r="F58" s="3">
        <f ca="1">MIN(INDIRECT("'Raw Data'!G"&amp; $I58 &amp; ":G" &amp; $J58))</f>
        <v>124</v>
      </c>
      <c r="G58" s="3">
        <f ca="1">MAX(INDIRECT("'Raw Data'!G"&amp; $I58 &amp; ":G" &amp; $J58))</f>
        <v>159</v>
      </c>
      <c r="H58" s="3">
        <f ca="1">_xlfn.STDEV.S(INDIRECT("'Raw Data'!G"&amp; $I58 &amp; ":G" &amp; $J58))</f>
        <v>9.9345077605508187</v>
      </c>
      <c r="I58" s="3">
        <v>1226</v>
      </c>
      <c r="J58" s="10">
        <v>1234</v>
      </c>
    </row>
    <row r="59" spans="1:10" x14ac:dyDescent="0.3">
      <c r="A59" s="8" t="str">
        <f ca="1">INDIRECT("'Raw Data'!A"&amp; $I59)</f>
        <v>SIFT</v>
      </c>
      <c r="B59" s="3" t="str">
        <f ca="1">INDIRECT("'Raw Data'!B"&amp; $I59)</f>
        <v xml:space="preserve"> SIFT</v>
      </c>
      <c r="C59" s="3" t="str">
        <f ca="1">INDIRECT("'Raw Data'!C"&amp; $I59)</f>
        <v xml:space="preserve"> MAT_FLANN</v>
      </c>
      <c r="D59" s="3" t="str">
        <f ca="1">INDIRECT("'Raw Data'!D"&amp; $I59)</f>
        <v xml:space="preserve"> SEL_NN</v>
      </c>
      <c r="E59" s="3">
        <f ca="1">AVERAGE(INDIRECT("'Raw Data'!G"&amp; $I59 &amp; ":G" &amp; $J59))</f>
        <v>138.77777777777777</v>
      </c>
      <c r="F59" s="3">
        <f ca="1">MIN(INDIRECT("'Raw Data'!G"&amp; $I59 &amp; ":G" &amp; $J59))</f>
        <v>124</v>
      </c>
      <c r="G59" s="3">
        <f ca="1">MAX(INDIRECT("'Raw Data'!G"&amp; $I59 &amp; ":G" &amp; $J59))</f>
        <v>159</v>
      </c>
      <c r="H59" s="3">
        <f ca="1">_xlfn.STDEV.S(INDIRECT("'Raw Data'!G"&amp; $I59 &amp; ":G" &amp; $J59))</f>
        <v>9.9345077605508187</v>
      </c>
      <c r="I59" s="3">
        <v>1244</v>
      </c>
      <c r="J59" s="10">
        <v>1252</v>
      </c>
    </row>
    <row r="60" spans="1:10" x14ac:dyDescent="0.3">
      <c r="A60" s="8" t="str">
        <f ca="1">INDIRECT("'Raw Data'!A"&amp; $I60)</f>
        <v>SIFT</v>
      </c>
      <c r="B60" s="3" t="str">
        <f ca="1">INDIRECT("'Raw Data'!B"&amp; $I60)</f>
        <v xml:space="preserve"> BRISK</v>
      </c>
      <c r="C60" s="3" t="str">
        <f ca="1">INDIRECT("'Raw Data'!C"&amp; $I60)</f>
        <v xml:space="preserve"> MAT_BF</v>
      </c>
      <c r="D60" s="3" t="str">
        <f ca="1">INDIRECT("'Raw Data'!D"&amp; $I60)</f>
        <v xml:space="preserve"> SEL_NN</v>
      </c>
      <c r="E60" s="3">
        <f ca="1">AVERAGE(INDIRECT("'Raw Data'!G"&amp; $I60 &amp; ":G" &amp; $J60))</f>
        <v>138.66666666666666</v>
      </c>
      <c r="F60" s="3">
        <f ca="1">MIN(INDIRECT("'Raw Data'!G"&amp; $I60 &amp; ":G" &amp; $J60))</f>
        <v>124</v>
      </c>
      <c r="G60" s="3">
        <f ca="1">MAX(INDIRECT("'Raw Data'!G"&amp; $I60 &amp; ":G" &amp; $J60))</f>
        <v>159</v>
      </c>
      <c r="H60" s="3">
        <f ca="1">_xlfn.STDEV.S(INDIRECT("'Raw Data'!G"&amp; $I60 &amp; ":G" &amp; $J60))</f>
        <v>9.9498743710662012</v>
      </c>
      <c r="I60" s="3">
        <v>1118</v>
      </c>
      <c r="J60" s="10">
        <v>1126</v>
      </c>
    </row>
    <row r="61" spans="1:10" x14ac:dyDescent="0.3">
      <c r="A61" s="8" t="str">
        <f ca="1">INDIRECT("'Raw Data'!A"&amp; $I61)</f>
        <v>SIFT</v>
      </c>
      <c r="B61" s="3" t="str">
        <f ca="1">INDIRECT("'Raw Data'!B"&amp; $I61)</f>
        <v xml:space="preserve"> BRISK</v>
      </c>
      <c r="C61" s="3" t="str">
        <f ca="1">INDIRECT("'Raw Data'!C"&amp; $I61)</f>
        <v xml:space="preserve"> MAT_FLANN</v>
      </c>
      <c r="D61" s="3" t="str">
        <f ca="1">INDIRECT("'Raw Data'!D"&amp; $I61)</f>
        <v xml:space="preserve"> SEL_NN</v>
      </c>
      <c r="E61" s="3">
        <f ca="1">AVERAGE(INDIRECT("'Raw Data'!G"&amp; $I61 &amp; ":G" &amp; $J61))</f>
        <v>138.66666666666666</v>
      </c>
      <c r="F61" s="3">
        <f ca="1">MIN(INDIRECT("'Raw Data'!G"&amp; $I61 &amp; ":G" &amp; $J61))</f>
        <v>124</v>
      </c>
      <c r="G61" s="3">
        <f ca="1">MAX(INDIRECT("'Raw Data'!G"&amp; $I61 &amp; ":G" &amp; $J61))</f>
        <v>159</v>
      </c>
      <c r="H61" s="3">
        <f ca="1">_xlfn.STDEV.S(INDIRECT("'Raw Data'!G"&amp; $I61 &amp; ":G" &amp; $J61))</f>
        <v>9.9498743710662012</v>
      </c>
      <c r="I61" s="3">
        <v>1136</v>
      </c>
      <c r="J61" s="10">
        <v>1144</v>
      </c>
    </row>
    <row r="62" spans="1:10" x14ac:dyDescent="0.3">
      <c r="A62" s="8" t="str">
        <f ca="1">INDIRECT("'Raw Data'!A"&amp; $I62)</f>
        <v>SIFT</v>
      </c>
      <c r="B62" s="3" t="str">
        <f ca="1">INDIRECT("'Raw Data'!B"&amp; $I62)</f>
        <v xml:space="preserve"> FREAK</v>
      </c>
      <c r="C62" s="3" t="str">
        <f ca="1">INDIRECT("'Raw Data'!C"&amp; $I62)</f>
        <v xml:space="preserve"> MAT_BF</v>
      </c>
      <c r="D62" s="3" t="str">
        <f ca="1">INDIRECT("'Raw Data'!D"&amp; $I62)</f>
        <v xml:space="preserve"> SEL_NN</v>
      </c>
      <c r="E62" s="3">
        <f ca="1">AVERAGE(INDIRECT("'Raw Data'!G"&amp; $I62 &amp; ":G" &amp; $J62))</f>
        <v>137.66666666666666</v>
      </c>
      <c r="F62" s="3">
        <f ca="1">MIN(INDIRECT("'Raw Data'!G"&amp; $I62 &amp; ":G" &amp; $J62))</f>
        <v>123</v>
      </c>
      <c r="G62" s="3">
        <f ca="1">MAX(INDIRECT("'Raw Data'!G"&amp; $I62 &amp; ":G" &amp; $J62))</f>
        <v>158</v>
      </c>
      <c r="H62" s="3">
        <f ca="1">_xlfn.STDEV.S(INDIRECT("'Raw Data'!G"&amp; $I62 &amp; ":G" &amp; $J62))</f>
        <v>9.9624294225856378</v>
      </c>
      <c r="I62" s="3">
        <v>1190</v>
      </c>
      <c r="J62" s="10">
        <v>1198</v>
      </c>
    </row>
    <row r="63" spans="1:10" x14ac:dyDescent="0.3">
      <c r="A63" s="8" t="str">
        <f ca="1">INDIRECT("'Raw Data'!A"&amp; $I63)</f>
        <v>SIFT</v>
      </c>
      <c r="B63" s="3" t="str">
        <f ca="1">INDIRECT("'Raw Data'!B"&amp; $I63)</f>
        <v xml:space="preserve"> FREAK</v>
      </c>
      <c r="C63" s="3" t="str">
        <f ca="1">INDIRECT("'Raw Data'!C"&amp; $I63)</f>
        <v xml:space="preserve"> MAT_FLANN</v>
      </c>
      <c r="D63" s="3" t="str">
        <f ca="1">INDIRECT("'Raw Data'!D"&amp; $I63)</f>
        <v xml:space="preserve"> SEL_NN</v>
      </c>
      <c r="E63" s="3">
        <f ca="1">AVERAGE(INDIRECT("'Raw Data'!G"&amp; $I63 &amp; ":G" &amp; $J63))</f>
        <v>137.66666666666666</v>
      </c>
      <c r="F63" s="3">
        <f ca="1">MIN(INDIRECT("'Raw Data'!G"&amp; $I63 &amp; ":G" &amp; $J63))</f>
        <v>123</v>
      </c>
      <c r="G63" s="3">
        <f ca="1">MAX(INDIRECT("'Raw Data'!G"&amp; $I63 &amp; ":G" &amp; $J63))</f>
        <v>158</v>
      </c>
      <c r="H63" s="3">
        <f ca="1">_xlfn.STDEV.S(INDIRECT("'Raw Data'!G"&amp; $I63 &amp; ":G" &amp; $J63))</f>
        <v>9.9624294225856378</v>
      </c>
      <c r="I63" s="3">
        <v>1208</v>
      </c>
      <c r="J63" s="10">
        <v>1216</v>
      </c>
    </row>
    <row r="64" spans="1:10" x14ac:dyDescent="0.3">
      <c r="A64" s="8" t="str">
        <f ca="1">INDIRECT("'Raw Data'!A"&amp; $I64)</f>
        <v>AKAZE</v>
      </c>
      <c r="B64" s="3" t="str">
        <f ca="1">INDIRECT("'Raw Data'!B"&amp; $I64)</f>
        <v xml:space="preserve"> BRISK</v>
      </c>
      <c r="C64" s="3" t="str">
        <f ca="1">INDIRECT("'Raw Data'!C"&amp; $I64)</f>
        <v xml:space="preserve"> MAT_BF</v>
      </c>
      <c r="D64" s="3" t="str">
        <f ca="1">INDIRECT("'Raw Data'!D"&amp; $I64)</f>
        <v xml:space="preserve"> SEL_KNN</v>
      </c>
      <c r="E64" s="3">
        <f ca="1">AVERAGE(INDIRECT("'Raw Data'!G"&amp; $I64 &amp; ":G" &amp; $J64))</f>
        <v>135</v>
      </c>
      <c r="F64" s="3">
        <f ca="1">MIN(INDIRECT("'Raw Data'!G"&amp; $I64 &amp; ":G" &amp; $J64))</f>
        <v>125</v>
      </c>
      <c r="G64" s="3">
        <f ca="1">MAX(INDIRECT("'Raw Data'!G"&amp; $I64 &amp; ":G" &amp; $J64))</f>
        <v>146</v>
      </c>
      <c r="H64" s="3">
        <f ca="1">_xlfn.STDEV.S(INDIRECT("'Raw Data'!G"&amp; $I64 &amp; ":G" &amp; $J64))</f>
        <v>7.5166481891864541</v>
      </c>
      <c r="I64" s="3">
        <v>911</v>
      </c>
      <c r="J64" s="10">
        <v>919</v>
      </c>
    </row>
    <row r="65" spans="1:10" x14ac:dyDescent="0.3">
      <c r="A65" s="8" t="str">
        <f ca="1">INDIRECT("'Raw Data'!A"&amp; $I65)</f>
        <v>AKAZE</v>
      </c>
      <c r="B65" s="3" t="str">
        <f ca="1">INDIRECT("'Raw Data'!B"&amp; $I65)</f>
        <v xml:space="preserve"> FREAK</v>
      </c>
      <c r="C65" s="3" t="str">
        <f ca="1">INDIRECT("'Raw Data'!C"&amp; $I65)</f>
        <v xml:space="preserve"> MAT_BF</v>
      </c>
      <c r="D65" s="3" t="str">
        <f ca="1">INDIRECT("'Raw Data'!D"&amp; $I65)</f>
        <v xml:space="preserve"> SEL_KNN</v>
      </c>
      <c r="E65" s="3">
        <f ca="1">AVERAGE(INDIRECT("'Raw Data'!G"&amp; $I65 &amp; ":G" &amp; $J65))</f>
        <v>131.88888888888889</v>
      </c>
      <c r="F65" s="3">
        <f ca="1">MIN(INDIRECT("'Raw Data'!G"&amp; $I65 &amp; ":G" &amp; $J65))</f>
        <v>121</v>
      </c>
      <c r="G65" s="3">
        <f ca="1">MAX(INDIRECT("'Raw Data'!G"&amp; $I65 &amp; ":G" &amp; $J65))</f>
        <v>147</v>
      </c>
      <c r="H65" s="3">
        <f ca="1">_xlfn.STDEV.S(INDIRECT("'Raw Data'!G"&amp; $I65 &amp; ":G" &amp; $J65))</f>
        <v>9.3333333333333339</v>
      </c>
      <c r="I65" s="3">
        <v>1019</v>
      </c>
      <c r="J65" s="10">
        <v>1027</v>
      </c>
    </row>
    <row r="66" spans="1:10" x14ac:dyDescent="0.3">
      <c r="A66" s="8" t="str">
        <f ca="1">INDIRECT("'Raw Data'!A"&amp; $I66)</f>
        <v>AKAZE</v>
      </c>
      <c r="B66" s="3" t="str">
        <f ca="1">INDIRECT("'Raw Data'!B"&amp; $I66)</f>
        <v xml:space="preserve"> ORB</v>
      </c>
      <c r="C66" s="3" t="str">
        <f ca="1">INDIRECT("'Raw Data'!C"&amp; $I66)</f>
        <v xml:space="preserve"> MAT_BF</v>
      </c>
      <c r="D66" s="3" t="str">
        <f ca="1">INDIRECT("'Raw Data'!D"&amp; $I66)</f>
        <v xml:space="preserve"> SEL_KNN</v>
      </c>
      <c r="E66" s="3">
        <f ca="1">AVERAGE(INDIRECT("'Raw Data'!G"&amp; $I66 &amp; ":G" &amp; $J66))</f>
        <v>131.33333333333334</v>
      </c>
      <c r="F66" s="3">
        <f ca="1">MIN(INDIRECT("'Raw Data'!G"&amp; $I66 &amp; ":G" &amp; $J66))</f>
        <v>117</v>
      </c>
      <c r="G66" s="3">
        <f ca="1">MAX(INDIRECT("'Raw Data'!G"&amp; $I66 &amp; ":G" &amp; $J66))</f>
        <v>145</v>
      </c>
      <c r="H66" s="3">
        <f ca="1">_xlfn.STDEV.S(INDIRECT("'Raw Data'!G"&amp; $I66 &amp; ":G" &amp; $J66))</f>
        <v>7.6157731058639087</v>
      </c>
      <c r="I66" s="3">
        <v>983</v>
      </c>
      <c r="J66" s="10">
        <v>991</v>
      </c>
    </row>
    <row r="67" spans="1:10" x14ac:dyDescent="0.3">
      <c r="A67" s="8" t="str">
        <f ca="1">INDIRECT("'Raw Data'!A"&amp; $I67)</f>
        <v>AKAZE</v>
      </c>
      <c r="B67" s="3" t="str">
        <f ca="1">INDIRECT("'Raw Data'!B"&amp; $I67)</f>
        <v xml:space="preserve"> AKAZE</v>
      </c>
      <c r="C67" s="3" t="str">
        <f ca="1">INDIRECT("'Raw Data'!C"&amp; $I67)</f>
        <v xml:space="preserve"> MAT_FLANN</v>
      </c>
      <c r="D67" s="3" t="str">
        <f ca="1">INDIRECT("'Raw Data'!D"&amp; $I67)</f>
        <v xml:space="preserve"> SEL_KNN</v>
      </c>
      <c r="E67" s="3">
        <f ca="1">AVERAGE(INDIRECT("'Raw Data'!G"&amp; $I67 &amp; ":G" &amp; $J67))</f>
        <v>129.55555555555554</v>
      </c>
      <c r="F67" s="3">
        <f ca="1">MIN(INDIRECT("'Raw Data'!G"&amp; $I67 &amp; ":G" &amp; $J67))</f>
        <v>115</v>
      </c>
      <c r="G67" s="3">
        <f ca="1">MAX(INDIRECT("'Raw Data'!G"&amp; $I67 &amp; ":G" &amp; $J67))</f>
        <v>143</v>
      </c>
      <c r="H67" s="3">
        <f ca="1">_xlfn.STDEV.S(INDIRECT("'Raw Data'!G"&amp; $I67 &amp; ":G" &amp; $J67))</f>
        <v>9.4089201175149633</v>
      </c>
      <c r="I67" s="3">
        <v>1073</v>
      </c>
      <c r="J67" s="10">
        <v>1081</v>
      </c>
    </row>
    <row r="68" spans="1:10" x14ac:dyDescent="0.3">
      <c r="A68" s="8" t="str">
        <f ca="1">INDIRECT("'Raw Data'!A"&amp; $I68)</f>
        <v>AKAZE</v>
      </c>
      <c r="B68" s="3" t="str">
        <f ca="1">INDIRECT("'Raw Data'!B"&amp; $I68)</f>
        <v xml:space="preserve"> BRISK</v>
      </c>
      <c r="C68" s="3" t="str">
        <f ca="1">INDIRECT("'Raw Data'!C"&amp; $I68)</f>
        <v xml:space="preserve"> MAT_FLANN</v>
      </c>
      <c r="D68" s="3" t="str">
        <f ca="1">INDIRECT("'Raw Data'!D"&amp; $I68)</f>
        <v xml:space="preserve"> SEL_KNN</v>
      </c>
      <c r="E68" s="3">
        <f ca="1">AVERAGE(INDIRECT("'Raw Data'!G"&amp; $I68 &amp; ":G" &amp; $J68))</f>
        <v>123.88888888888889</v>
      </c>
      <c r="F68" s="3">
        <f ca="1">MIN(INDIRECT("'Raw Data'!G"&amp; $I68 &amp; ":G" &amp; $J68))</f>
        <v>114</v>
      </c>
      <c r="G68" s="3">
        <f ca="1">MAX(INDIRECT("'Raw Data'!G"&amp; $I68 &amp; ":G" &amp; $J68))</f>
        <v>140</v>
      </c>
      <c r="H68" s="3">
        <f ca="1">_xlfn.STDEV.S(INDIRECT("'Raw Data'!G"&amp; $I68 &amp; ":G" &amp; $J68))</f>
        <v>8.8380490557085682</v>
      </c>
      <c r="I68" s="3">
        <v>929</v>
      </c>
      <c r="J68" s="10">
        <v>937</v>
      </c>
    </row>
    <row r="69" spans="1:10" x14ac:dyDescent="0.3">
      <c r="A69" s="8" t="str">
        <f ca="1">INDIRECT("'Raw Data'!A"&amp; $I69)</f>
        <v>BRISK</v>
      </c>
      <c r="B69" s="3" t="str">
        <f ca="1">INDIRECT("'Raw Data'!B"&amp; $I69)</f>
        <v xml:space="preserve"> FREAK</v>
      </c>
      <c r="C69" s="3" t="str">
        <f ca="1">INDIRECT("'Raw Data'!C"&amp; $I69)</f>
        <v xml:space="preserve"> MAT_FLANN</v>
      </c>
      <c r="D69" s="3" t="str">
        <f ca="1">INDIRECT("'Raw Data'!D"&amp; $I69)</f>
        <v xml:space="preserve"> SEL_KNN</v>
      </c>
      <c r="E69" s="3">
        <f ca="1">AVERAGE(INDIRECT("'Raw Data'!G"&amp; $I69 &amp; ":G" &amp; $J69))</f>
        <v>123.33333333333333</v>
      </c>
      <c r="F69" s="3">
        <f ca="1">MIN(INDIRECT("'Raw Data'!G"&amp; $I69 &amp; ":G" &amp; $J69))</f>
        <v>105</v>
      </c>
      <c r="G69" s="3">
        <f ca="1">MAX(INDIRECT("'Raw Data'!G"&amp; $I69 &amp; ":G" &amp; $J69))</f>
        <v>139</v>
      </c>
      <c r="H69" s="3">
        <f ca="1">_xlfn.STDEV.S(INDIRECT("'Raw Data'!G"&amp; $I69 &amp; ":G" &amp; $J69))</f>
        <v>10.283481900601565</v>
      </c>
      <c r="I69" s="3">
        <v>677</v>
      </c>
      <c r="J69" s="10">
        <v>685</v>
      </c>
    </row>
    <row r="70" spans="1:10" x14ac:dyDescent="0.3">
      <c r="A70" s="8" t="str">
        <f ca="1">INDIRECT("'Raw Data'!A"&amp; $I70)</f>
        <v>AKAZE</v>
      </c>
      <c r="B70" s="3" t="str">
        <f ca="1">INDIRECT("'Raw Data'!B"&amp; $I70)</f>
        <v xml:space="preserve"> BRIEF</v>
      </c>
      <c r="C70" s="3" t="str">
        <f ca="1">INDIRECT("'Raw Data'!C"&amp; $I70)</f>
        <v xml:space="preserve"> MAT_FLANN</v>
      </c>
      <c r="D70" s="3" t="str">
        <f ca="1">INDIRECT("'Raw Data'!D"&amp; $I70)</f>
        <v xml:space="preserve"> SEL_KNN</v>
      </c>
      <c r="E70" s="3">
        <f ca="1">AVERAGE(INDIRECT("'Raw Data'!G"&amp; $I70 &amp; ":G" &amp; $J70))</f>
        <v>121.33333333333333</v>
      </c>
      <c r="F70" s="3">
        <f ca="1">MIN(INDIRECT("'Raw Data'!G"&amp; $I70 &amp; ":G" &amp; $J70))</f>
        <v>109</v>
      </c>
      <c r="G70" s="3">
        <f ca="1">MAX(INDIRECT("'Raw Data'!G"&amp; $I70 &amp; ":G" &amp; $J70))</f>
        <v>135</v>
      </c>
      <c r="H70" s="3">
        <f ca="1">_xlfn.STDEV.S(INDIRECT("'Raw Data'!G"&amp; $I70 &amp; ":G" &amp; $J70))</f>
        <v>11.045361017187261</v>
      </c>
      <c r="I70" s="3">
        <v>965</v>
      </c>
      <c r="J70" s="10">
        <v>973</v>
      </c>
    </row>
    <row r="71" spans="1:10" x14ac:dyDescent="0.3">
      <c r="A71" s="8" t="str">
        <f ca="1">INDIRECT("'Raw Data'!A"&amp; $I71)</f>
        <v>SHITOMASI</v>
      </c>
      <c r="B71" s="3" t="str">
        <f ca="1">INDIRECT("'Raw Data'!B"&amp; $I71)</f>
        <v xml:space="preserve"> BRISK</v>
      </c>
      <c r="C71" s="3" t="str">
        <f ca="1">INDIRECT("'Raw Data'!C"&amp; $I71)</f>
        <v xml:space="preserve"> MAT_BF</v>
      </c>
      <c r="D71" s="3" t="str">
        <f ca="1">INDIRECT("'Raw Data'!D"&amp; $I71)</f>
        <v xml:space="preserve"> SEL_NN</v>
      </c>
      <c r="E71" s="3">
        <f ca="1">AVERAGE(INDIRECT("'Raw Data'!G"&amp; $I71 &amp; ":G" &amp; $J71))</f>
        <v>118.55555555555556</v>
      </c>
      <c r="F71" s="3">
        <f ca="1">MIN(INDIRECT("'Raw Data'!G"&amp; $I71 &amp; ":G" &amp; $J71))</f>
        <v>111</v>
      </c>
      <c r="G71" s="3">
        <f ca="1">MAX(INDIRECT("'Raw Data'!G"&amp; $I71 &amp; ":G" &amp; $J71))</f>
        <v>125</v>
      </c>
      <c r="H71" s="3">
        <f ca="1">_xlfn.STDEV.S(INDIRECT("'Raw Data'!G"&amp; $I71 &amp; ":G" &amp; $J71))</f>
        <v>4.9272484996981607</v>
      </c>
      <c r="I71" s="3">
        <v>2</v>
      </c>
      <c r="J71" s="10">
        <v>10</v>
      </c>
    </row>
    <row r="72" spans="1:10" x14ac:dyDescent="0.3">
      <c r="A72" s="8" t="str">
        <f ca="1">INDIRECT("'Raw Data'!A"&amp; $I72)</f>
        <v>SHITOMASI</v>
      </c>
      <c r="B72" s="3" t="str">
        <f ca="1">INDIRECT("'Raw Data'!B"&amp; $I72)</f>
        <v xml:space="preserve"> BRISK</v>
      </c>
      <c r="C72" s="3" t="str">
        <f ca="1">INDIRECT("'Raw Data'!C"&amp; $I72)</f>
        <v xml:space="preserve"> MAT_FLANN</v>
      </c>
      <c r="D72" s="3" t="str">
        <f ca="1">INDIRECT("'Raw Data'!D"&amp; $I72)</f>
        <v xml:space="preserve"> SEL_NN</v>
      </c>
      <c r="E72" s="3">
        <f ca="1">AVERAGE(INDIRECT("'Raw Data'!G"&amp; $I72 &amp; ":G" &amp; $J72))</f>
        <v>118.55555555555556</v>
      </c>
      <c r="F72" s="3">
        <f ca="1">MIN(INDIRECT("'Raw Data'!G"&amp; $I72 &amp; ":G" &amp; $J72))</f>
        <v>111</v>
      </c>
      <c r="G72" s="3">
        <f ca="1">MAX(INDIRECT("'Raw Data'!G"&amp; $I72 &amp; ":G" &amp; $J72))</f>
        <v>125</v>
      </c>
      <c r="H72" s="3">
        <f ca="1">_xlfn.STDEV.S(INDIRECT("'Raw Data'!G"&amp; $I72 &amp; ":G" &amp; $J72))</f>
        <v>4.9272484996981607</v>
      </c>
      <c r="I72" s="3">
        <v>20</v>
      </c>
      <c r="J72" s="10">
        <v>28</v>
      </c>
    </row>
    <row r="73" spans="1:10" x14ac:dyDescent="0.3">
      <c r="A73" s="8" t="str">
        <f ca="1">INDIRECT("'Raw Data'!A"&amp; $I73)</f>
        <v>SHITOMASI</v>
      </c>
      <c r="B73" s="3" t="str">
        <f ca="1">INDIRECT("'Raw Data'!B"&amp; $I73)</f>
        <v xml:space="preserve"> BRIEF</v>
      </c>
      <c r="C73" s="3" t="str">
        <f ca="1">INDIRECT("'Raw Data'!C"&amp; $I73)</f>
        <v xml:space="preserve"> MAT_BF</v>
      </c>
      <c r="D73" s="3" t="str">
        <f ca="1">INDIRECT("'Raw Data'!D"&amp; $I73)</f>
        <v xml:space="preserve"> SEL_NN</v>
      </c>
      <c r="E73" s="3">
        <f ca="1">AVERAGE(INDIRECT("'Raw Data'!G"&amp; $I73 &amp; ":G" &amp; $J73))</f>
        <v>118.55555555555556</v>
      </c>
      <c r="F73" s="3">
        <f ca="1">MIN(INDIRECT("'Raw Data'!G"&amp; $I73 &amp; ":G" &amp; $J73))</f>
        <v>111</v>
      </c>
      <c r="G73" s="3">
        <f ca="1">MAX(INDIRECT("'Raw Data'!G"&amp; $I73 &amp; ":G" &amp; $J73))</f>
        <v>125</v>
      </c>
      <c r="H73" s="3">
        <f ca="1">_xlfn.STDEV.S(INDIRECT("'Raw Data'!G"&amp; $I73 &amp; ":G" &amp; $J73))</f>
        <v>4.9272484996981607</v>
      </c>
      <c r="I73" s="3">
        <v>38</v>
      </c>
      <c r="J73" s="10">
        <v>46</v>
      </c>
    </row>
    <row r="74" spans="1:10" x14ac:dyDescent="0.3">
      <c r="A74" s="8" t="str">
        <f ca="1">INDIRECT("'Raw Data'!A"&amp; $I74)</f>
        <v>SHITOMASI</v>
      </c>
      <c r="B74" s="3" t="str">
        <f ca="1">INDIRECT("'Raw Data'!B"&amp; $I74)</f>
        <v xml:space="preserve"> BRIEF</v>
      </c>
      <c r="C74" s="3" t="str">
        <f ca="1">INDIRECT("'Raw Data'!C"&amp; $I74)</f>
        <v xml:space="preserve"> MAT_FLANN</v>
      </c>
      <c r="D74" s="3" t="str">
        <f ca="1">INDIRECT("'Raw Data'!D"&amp; $I74)</f>
        <v xml:space="preserve"> SEL_NN</v>
      </c>
      <c r="E74" s="3">
        <f ca="1">AVERAGE(INDIRECT("'Raw Data'!G"&amp; $I74 &amp; ":G" &amp; $J74))</f>
        <v>118.55555555555556</v>
      </c>
      <c r="F74" s="3">
        <f ca="1">MIN(INDIRECT("'Raw Data'!G"&amp; $I74 &amp; ":G" &amp; $J74))</f>
        <v>111</v>
      </c>
      <c r="G74" s="3">
        <f ca="1">MAX(INDIRECT("'Raw Data'!G"&amp; $I74 &amp; ":G" &amp; $J74))</f>
        <v>125</v>
      </c>
      <c r="H74" s="3">
        <f ca="1">_xlfn.STDEV.S(INDIRECT("'Raw Data'!G"&amp; $I74 &amp; ":G" &amp; $J74))</f>
        <v>4.9272484996981607</v>
      </c>
      <c r="I74" s="3">
        <v>56</v>
      </c>
      <c r="J74" s="10">
        <v>64</v>
      </c>
    </row>
    <row r="75" spans="1:10" x14ac:dyDescent="0.3">
      <c r="A75" s="8" t="str">
        <f ca="1">INDIRECT("'Raw Data'!A"&amp; $I75)</f>
        <v>SHITOMASI</v>
      </c>
      <c r="B75" s="3" t="str">
        <f ca="1">INDIRECT("'Raw Data'!B"&amp; $I75)</f>
        <v xml:space="preserve"> ORB</v>
      </c>
      <c r="C75" s="3" t="str">
        <f ca="1">INDIRECT("'Raw Data'!C"&amp; $I75)</f>
        <v xml:space="preserve"> MAT_BF</v>
      </c>
      <c r="D75" s="3" t="str">
        <f ca="1">INDIRECT("'Raw Data'!D"&amp; $I75)</f>
        <v xml:space="preserve"> SEL_NN</v>
      </c>
      <c r="E75" s="3">
        <f ca="1">AVERAGE(INDIRECT("'Raw Data'!G"&amp; $I75 &amp; ":G" &amp; $J75))</f>
        <v>118.55555555555556</v>
      </c>
      <c r="F75" s="3">
        <f ca="1">MIN(INDIRECT("'Raw Data'!G"&amp; $I75 &amp; ":G" &amp; $J75))</f>
        <v>111</v>
      </c>
      <c r="G75" s="3">
        <f ca="1">MAX(INDIRECT("'Raw Data'!G"&amp; $I75 &amp; ":G" &amp; $J75))</f>
        <v>125</v>
      </c>
      <c r="H75" s="3">
        <f ca="1">_xlfn.STDEV.S(INDIRECT("'Raw Data'!G"&amp; $I75 &amp; ":G" &amp; $J75))</f>
        <v>4.9272484996981607</v>
      </c>
      <c r="I75" s="3">
        <v>74</v>
      </c>
      <c r="J75" s="10">
        <v>82</v>
      </c>
    </row>
    <row r="76" spans="1:10" x14ac:dyDescent="0.3">
      <c r="A76" s="8" t="str">
        <f ca="1">INDIRECT("'Raw Data'!A"&amp; $I76)</f>
        <v>SHITOMASI</v>
      </c>
      <c r="B76" s="3" t="str">
        <f ca="1">INDIRECT("'Raw Data'!B"&amp; $I76)</f>
        <v xml:space="preserve"> ORB</v>
      </c>
      <c r="C76" s="3" t="str">
        <f ca="1">INDIRECT("'Raw Data'!C"&amp; $I76)</f>
        <v xml:space="preserve"> MAT_FLANN</v>
      </c>
      <c r="D76" s="3" t="str">
        <f ca="1">INDIRECT("'Raw Data'!D"&amp; $I76)</f>
        <v xml:space="preserve"> SEL_NN</v>
      </c>
      <c r="E76" s="3">
        <f ca="1">AVERAGE(INDIRECT("'Raw Data'!G"&amp; $I76 &amp; ":G" &amp; $J76))</f>
        <v>118.55555555555556</v>
      </c>
      <c r="F76" s="3">
        <f ca="1">MIN(INDIRECT("'Raw Data'!G"&amp; $I76 &amp; ":G" &amp; $J76))</f>
        <v>111</v>
      </c>
      <c r="G76" s="3">
        <f ca="1">MAX(INDIRECT("'Raw Data'!G"&amp; $I76 &amp; ":G" &amp; $J76))</f>
        <v>125</v>
      </c>
      <c r="H76" s="3">
        <f ca="1">_xlfn.STDEV.S(INDIRECT("'Raw Data'!G"&amp; $I76 &amp; ":G" &amp; $J76))</f>
        <v>4.9272484996981607</v>
      </c>
      <c r="I76" s="3">
        <v>92</v>
      </c>
      <c r="J76" s="10">
        <v>100</v>
      </c>
    </row>
    <row r="77" spans="1:10" x14ac:dyDescent="0.3">
      <c r="A77" s="8" t="str">
        <f ca="1">INDIRECT("'Raw Data'!A"&amp; $I77)</f>
        <v>SHITOMASI</v>
      </c>
      <c r="B77" s="3" t="str">
        <f ca="1">INDIRECT("'Raw Data'!B"&amp; $I77)</f>
        <v xml:space="preserve"> FREAK</v>
      </c>
      <c r="C77" s="3" t="str">
        <f ca="1">INDIRECT("'Raw Data'!C"&amp; $I77)</f>
        <v xml:space="preserve"> MAT_BF</v>
      </c>
      <c r="D77" s="3" t="str">
        <f ca="1">INDIRECT("'Raw Data'!D"&amp; $I77)</f>
        <v xml:space="preserve"> SEL_NN</v>
      </c>
      <c r="E77" s="3">
        <f ca="1">AVERAGE(INDIRECT("'Raw Data'!G"&amp; $I77 &amp; ":G" &amp; $J77))</f>
        <v>118.55555555555556</v>
      </c>
      <c r="F77" s="3">
        <f ca="1">MIN(INDIRECT("'Raw Data'!G"&amp; $I77 &amp; ":G" &amp; $J77))</f>
        <v>111</v>
      </c>
      <c r="G77" s="3">
        <f ca="1">MAX(INDIRECT("'Raw Data'!G"&amp; $I77 &amp; ":G" &amp; $J77))</f>
        <v>125</v>
      </c>
      <c r="H77" s="3">
        <f ca="1">_xlfn.STDEV.S(INDIRECT("'Raw Data'!G"&amp; $I77 &amp; ":G" &amp; $J77))</f>
        <v>4.9272484996981607</v>
      </c>
      <c r="I77" s="3">
        <v>110</v>
      </c>
      <c r="J77" s="10">
        <v>118</v>
      </c>
    </row>
    <row r="78" spans="1:10" x14ac:dyDescent="0.3">
      <c r="A78" s="8" t="str">
        <f ca="1">INDIRECT("'Raw Data'!A"&amp; $I78)</f>
        <v>SHITOMASI</v>
      </c>
      <c r="B78" s="3" t="str">
        <f ca="1">INDIRECT("'Raw Data'!B"&amp; $I78)</f>
        <v xml:space="preserve"> FREAK</v>
      </c>
      <c r="C78" s="3" t="str">
        <f ca="1">INDIRECT("'Raw Data'!C"&amp; $I78)</f>
        <v xml:space="preserve"> MAT_FLANN</v>
      </c>
      <c r="D78" s="3" t="str">
        <f ca="1">INDIRECT("'Raw Data'!D"&amp; $I78)</f>
        <v xml:space="preserve"> SEL_NN</v>
      </c>
      <c r="E78" s="3">
        <f ca="1">AVERAGE(INDIRECT("'Raw Data'!G"&amp; $I78 &amp; ":G" &amp; $J78))</f>
        <v>118.55555555555556</v>
      </c>
      <c r="F78" s="3">
        <f ca="1">MIN(INDIRECT("'Raw Data'!G"&amp; $I78 &amp; ":G" &amp; $J78))</f>
        <v>111</v>
      </c>
      <c r="G78" s="3">
        <f ca="1">MAX(INDIRECT("'Raw Data'!G"&amp; $I78 &amp; ":G" &amp; $J78))</f>
        <v>125</v>
      </c>
      <c r="H78" s="3">
        <f ca="1">_xlfn.STDEV.S(INDIRECT("'Raw Data'!G"&amp; $I78 &amp; ":G" &amp; $J78))</f>
        <v>4.9272484996981607</v>
      </c>
      <c r="I78" s="3">
        <v>128</v>
      </c>
      <c r="J78" s="10">
        <v>136</v>
      </c>
    </row>
    <row r="79" spans="1:10" x14ac:dyDescent="0.3">
      <c r="A79" s="8" t="str">
        <f ca="1">INDIRECT("'Raw Data'!A"&amp; $I79)</f>
        <v>SHITOMASI</v>
      </c>
      <c r="B79" s="3" t="str">
        <f ca="1">INDIRECT("'Raw Data'!B"&amp; $I79)</f>
        <v xml:space="preserve"> SIFT</v>
      </c>
      <c r="C79" s="3" t="str">
        <f ca="1">INDIRECT("'Raw Data'!C"&amp; $I79)</f>
        <v xml:space="preserve"> MAT_BF</v>
      </c>
      <c r="D79" s="3" t="str">
        <f ca="1">INDIRECT("'Raw Data'!D"&amp; $I79)</f>
        <v xml:space="preserve"> SEL_NN</v>
      </c>
      <c r="E79" s="3">
        <f ca="1">AVERAGE(INDIRECT("'Raw Data'!G"&amp; $I79 &amp; ":G" &amp; $J79))</f>
        <v>118.55555555555556</v>
      </c>
      <c r="F79" s="3">
        <f ca="1">MIN(INDIRECT("'Raw Data'!G"&amp; $I79 &amp; ":G" &amp; $J79))</f>
        <v>111</v>
      </c>
      <c r="G79" s="3">
        <f ca="1">MAX(INDIRECT("'Raw Data'!G"&amp; $I79 &amp; ":G" &amp; $J79))</f>
        <v>125</v>
      </c>
      <c r="H79" s="3">
        <f ca="1">_xlfn.STDEV.S(INDIRECT("'Raw Data'!G"&amp; $I79 &amp; ":G" &amp; $J79))</f>
        <v>4.9272484996981607</v>
      </c>
      <c r="I79" s="3">
        <v>146</v>
      </c>
      <c r="J79" s="10">
        <v>154</v>
      </c>
    </row>
    <row r="80" spans="1:10" x14ac:dyDescent="0.3">
      <c r="A80" s="8" t="str">
        <f ca="1">INDIRECT("'Raw Data'!A"&amp; $I80)</f>
        <v>SHITOMASI</v>
      </c>
      <c r="B80" s="3" t="str">
        <f ca="1">INDIRECT("'Raw Data'!B"&amp; $I80)</f>
        <v xml:space="preserve"> SIFT</v>
      </c>
      <c r="C80" s="3" t="str">
        <f ca="1">INDIRECT("'Raw Data'!C"&amp; $I80)</f>
        <v xml:space="preserve"> MAT_FLANN</v>
      </c>
      <c r="D80" s="3" t="str">
        <f ca="1">INDIRECT("'Raw Data'!D"&amp; $I80)</f>
        <v xml:space="preserve"> SEL_NN</v>
      </c>
      <c r="E80" s="3">
        <f ca="1">AVERAGE(INDIRECT("'Raw Data'!G"&amp; $I80 &amp; ":G" &amp; $J80))</f>
        <v>118.55555555555556</v>
      </c>
      <c r="F80" s="3">
        <f ca="1">MIN(INDIRECT("'Raw Data'!G"&amp; $I80 &amp; ":G" &amp; $J80))</f>
        <v>111</v>
      </c>
      <c r="G80" s="3">
        <f ca="1">MAX(INDIRECT("'Raw Data'!G"&amp; $I80 &amp; ":G" &amp; $J80))</f>
        <v>125</v>
      </c>
      <c r="H80" s="3">
        <f ca="1">_xlfn.STDEV.S(INDIRECT("'Raw Data'!G"&amp; $I80 &amp; ":G" &amp; $J80))</f>
        <v>4.9272484996981607</v>
      </c>
      <c r="I80" s="3">
        <v>164</v>
      </c>
      <c r="J80" s="10">
        <v>172</v>
      </c>
    </row>
    <row r="81" spans="1:10" x14ac:dyDescent="0.3">
      <c r="A81" s="8" t="str">
        <f ca="1">INDIRECT("'Raw Data'!A"&amp; $I81)</f>
        <v>ORB</v>
      </c>
      <c r="B81" s="3" t="str">
        <f ca="1">INDIRECT("'Raw Data'!B"&amp; $I81)</f>
        <v xml:space="preserve"> BRIEF</v>
      </c>
      <c r="C81" s="3" t="str">
        <f ca="1">INDIRECT("'Raw Data'!C"&amp; $I81)</f>
        <v xml:space="preserve"> MAT_BF</v>
      </c>
      <c r="D81" s="3" t="str">
        <f ca="1">INDIRECT("'Raw Data'!D"&amp; $I81)</f>
        <v xml:space="preserve"> SEL_NN</v>
      </c>
      <c r="E81" s="3">
        <f ca="1">AVERAGE(INDIRECT("'Raw Data'!G"&amp; $I81 &amp; ":G" &amp; $J81))</f>
        <v>114.77777777777777</v>
      </c>
      <c r="F81" s="3">
        <f ca="1">MIN(INDIRECT("'Raw Data'!G"&amp; $I81 &amp; ":G" &amp; $J81))</f>
        <v>92</v>
      </c>
      <c r="G81" s="3">
        <f ca="1">MAX(INDIRECT("'Raw Data'!G"&amp; $I81 &amp; ":G" &amp; $J81))</f>
        <v>130</v>
      </c>
      <c r="H81" s="3">
        <f ca="1">_xlfn.STDEV.S(INDIRECT("'Raw Data'!G"&amp; $I81 &amp; ":G" &amp; $J81))</f>
        <v>13.617798810543695</v>
      </c>
      <c r="I81" s="3">
        <v>758</v>
      </c>
      <c r="J81" s="10">
        <v>766</v>
      </c>
    </row>
    <row r="82" spans="1:10" x14ac:dyDescent="0.3">
      <c r="A82" s="8" t="str">
        <f ca="1">INDIRECT("'Raw Data'!A"&amp; $I82)</f>
        <v>ORB</v>
      </c>
      <c r="B82" s="3" t="str">
        <f ca="1">INDIRECT("'Raw Data'!B"&amp; $I82)</f>
        <v xml:space="preserve"> BRIEF</v>
      </c>
      <c r="C82" s="3" t="str">
        <f ca="1">INDIRECT("'Raw Data'!C"&amp; $I82)</f>
        <v xml:space="preserve"> MAT_FLANN</v>
      </c>
      <c r="D82" s="3" t="str">
        <f ca="1">INDIRECT("'Raw Data'!D"&amp; $I82)</f>
        <v xml:space="preserve"> SEL_NN</v>
      </c>
      <c r="E82" s="3">
        <f ca="1">AVERAGE(INDIRECT("'Raw Data'!G"&amp; $I82 &amp; ":G" &amp; $J82))</f>
        <v>114.77777777777777</v>
      </c>
      <c r="F82" s="3">
        <f ca="1">MIN(INDIRECT("'Raw Data'!G"&amp; $I82 &amp; ":G" &amp; $J82))</f>
        <v>92</v>
      </c>
      <c r="G82" s="3">
        <f ca="1">MAX(INDIRECT("'Raw Data'!G"&amp; $I82 &amp; ":G" &amp; $J82))</f>
        <v>130</v>
      </c>
      <c r="H82" s="3">
        <f ca="1">_xlfn.STDEV.S(INDIRECT("'Raw Data'!G"&amp; $I82 &amp; ":G" &amp; $J82))</f>
        <v>13.617798810543695</v>
      </c>
      <c r="I82" s="3">
        <v>776</v>
      </c>
      <c r="J82" s="10">
        <v>784</v>
      </c>
    </row>
    <row r="83" spans="1:10" x14ac:dyDescent="0.3">
      <c r="A83" s="8" t="str">
        <f ca="1">INDIRECT("'Raw Data'!A"&amp; $I83)</f>
        <v>ORB</v>
      </c>
      <c r="B83" s="3" t="str">
        <f ca="1">INDIRECT("'Raw Data'!B"&amp; $I83)</f>
        <v xml:space="preserve"> ORB</v>
      </c>
      <c r="C83" s="3" t="str">
        <f ca="1">INDIRECT("'Raw Data'!C"&amp; $I83)</f>
        <v xml:space="preserve"> MAT_BF</v>
      </c>
      <c r="D83" s="3" t="str">
        <f ca="1">INDIRECT("'Raw Data'!D"&amp; $I83)</f>
        <v xml:space="preserve"> SEL_NN</v>
      </c>
      <c r="E83" s="3">
        <f ca="1">AVERAGE(INDIRECT("'Raw Data'!G"&amp; $I83 &amp; ":G" &amp; $J83))</f>
        <v>114.77777777777777</v>
      </c>
      <c r="F83" s="3">
        <f ca="1">MIN(INDIRECT("'Raw Data'!G"&amp; $I83 &amp; ":G" &amp; $J83))</f>
        <v>92</v>
      </c>
      <c r="G83" s="3">
        <f ca="1">MAX(INDIRECT("'Raw Data'!G"&amp; $I83 &amp; ":G" &amp; $J83))</f>
        <v>130</v>
      </c>
      <c r="H83" s="3">
        <f ca="1">_xlfn.STDEV.S(INDIRECT("'Raw Data'!G"&amp; $I83 &amp; ":G" &amp; $J83))</f>
        <v>13.617798810543695</v>
      </c>
      <c r="I83" s="3">
        <v>794</v>
      </c>
      <c r="J83" s="10">
        <v>802</v>
      </c>
    </row>
    <row r="84" spans="1:10" x14ac:dyDescent="0.3">
      <c r="A84" s="8" t="str">
        <f ca="1">INDIRECT("'Raw Data'!A"&amp; $I84)</f>
        <v>ORB</v>
      </c>
      <c r="B84" s="3" t="str">
        <f ca="1">INDIRECT("'Raw Data'!B"&amp; $I84)</f>
        <v xml:space="preserve"> ORB</v>
      </c>
      <c r="C84" s="3" t="str">
        <f ca="1">INDIRECT("'Raw Data'!C"&amp; $I84)</f>
        <v xml:space="preserve"> MAT_FLANN</v>
      </c>
      <c r="D84" s="3" t="str">
        <f ca="1">INDIRECT("'Raw Data'!D"&amp; $I84)</f>
        <v xml:space="preserve"> SEL_NN</v>
      </c>
      <c r="E84" s="3">
        <f ca="1">AVERAGE(INDIRECT("'Raw Data'!G"&amp; $I84 &amp; ":G" &amp; $J84))</f>
        <v>114.77777777777777</v>
      </c>
      <c r="F84" s="3">
        <f ca="1">MIN(INDIRECT("'Raw Data'!G"&amp; $I84 &amp; ":G" &amp; $J84))</f>
        <v>92</v>
      </c>
      <c r="G84" s="3">
        <f ca="1">MAX(INDIRECT("'Raw Data'!G"&amp; $I84 &amp; ":G" &amp; $J84))</f>
        <v>130</v>
      </c>
      <c r="H84" s="3">
        <f ca="1">_xlfn.STDEV.S(INDIRECT("'Raw Data'!G"&amp; $I84 &amp; ":G" &amp; $J84))</f>
        <v>13.617798810543695</v>
      </c>
      <c r="I84" s="3">
        <v>812</v>
      </c>
      <c r="J84" s="10">
        <v>820</v>
      </c>
    </row>
    <row r="85" spans="1:10" x14ac:dyDescent="0.3">
      <c r="A85" s="8" t="str">
        <f ca="1">INDIRECT("'Raw Data'!A"&amp; $I85)</f>
        <v>ORB</v>
      </c>
      <c r="B85" s="3" t="str">
        <f ca="1">INDIRECT("'Raw Data'!B"&amp; $I85)</f>
        <v xml:space="preserve"> SIFT</v>
      </c>
      <c r="C85" s="3" t="str">
        <f ca="1">INDIRECT("'Raw Data'!C"&amp; $I85)</f>
        <v xml:space="preserve"> MAT_BF</v>
      </c>
      <c r="D85" s="3" t="str">
        <f ca="1">INDIRECT("'Raw Data'!D"&amp; $I85)</f>
        <v xml:space="preserve"> SEL_NN</v>
      </c>
      <c r="E85" s="3">
        <f ca="1">AVERAGE(INDIRECT("'Raw Data'!G"&amp; $I85 &amp; ":G" &amp; $J85))</f>
        <v>114.77777777777777</v>
      </c>
      <c r="F85" s="3">
        <f ca="1">MIN(INDIRECT("'Raw Data'!G"&amp; $I85 &amp; ":G" &amp; $J85))</f>
        <v>92</v>
      </c>
      <c r="G85" s="3">
        <f ca="1">MAX(INDIRECT("'Raw Data'!G"&amp; $I85 &amp; ":G" &amp; $J85))</f>
        <v>130</v>
      </c>
      <c r="H85" s="3">
        <f ca="1">_xlfn.STDEV.S(INDIRECT("'Raw Data'!G"&amp; $I85 &amp; ":G" &amp; $J85))</f>
        <v>13.617798810543695</v>
      </c>
      <c r="I85" s="3">
        <v>866</v>
      </c>
      <c r="J85" s="10">
        <v>874</v>
      </c>
    </row>
    <row r="86" spans="1:10" x14ac:dyDescent="0.3">
      <c r="A86" s="8" t="str">
        <f ca="1">INDIRECT("'Raw Data'!A"&amp; $I86)</f>
        <v>ORB</v>
      </c>
      <c r="B86" s="3" t="str">
        <f ca="1">INDIRECT("'Raw Data'!B"&amp; $I86)</f>
        <v xml:space="preserve"> SIFT</v>
      </c>
      <c r="C86" s="3" t="str">
        <f ca="1">INDIRECT("'Raw Data'!C"&amp; $I86)</f>
        <v xml:space="preserve"> MAT_FLANN</v>
      </c>
      <c r="D86" s="3" t="str">
        <f ca="1">INDIRECT("'Raw Data'!D"&amp; $I86)</f>
        <v xml:space="preserve"> SEL_NN</v>
      </c>
      <c r="E86" s="3">
        <f ca="1">AVERAGE(INDIRECT("'Raw Data'!G"&amp; $I86 &amp; ":G" &amp; $J86))</f>
        <v>114.77777777777777</v>
      </c>
      <c r="F86" s="3">
        <f ca="1">MIN(INDIRECT("'Raw Data'!G"&amp; $I86 &amp; ":G" &amp; $J86))</f>
        <v>92</v>
      </c>
      <c r="G86" s="3">
        <f ca="1">MAX(INDIRECT("'Raw Data'!G"&amp; $I86 &amp; ":G" &amp; $J86))</f>
        <v>130</v>
      </c>
      <c r="H86" s="3">
        <f ca="1">_xlfn.STDEV.S(INDIRECT("'Raw Data'!G"&amp; $I86 &amp; ":G" &amp; $J86))</f>
        <v>13.617798810543695</v>
      </c>
      <c r="I86" s="3">
        <v>884</v>
      </c>
      <c r="J86" s="10">
        <v>892</v>
      </c>
    </row>
    <row r="87" spans="1:10" x14ac:dyDescent="0.3">
      <c r="A87" s="8" t="str">
        <f ca="1">INDIRECT("'Raw Data'!A"&amp; $I87)</f>
        <v>AKAZE</v>
      </c>
      <c r="B87" s="3" t="str">
        <f ca="1">INDIRECT("'Raw Data'!B"&amp; $I87)</f>
        <v xml:space="preserve"> FREAK</v>
      </c>
      <c r="C87" s="3" t="str">
        <f ca="1">INDIRECT("'Raw Data'!C"&amp; $I87)</f>
        <v xml:space="preserve"> MAT_FLANN</v>
      </c>
      <c r="D87" s="3" t="str">
        <f ca="1">INDIRECT("'Raw Data'!D"&amp; $I87)</f>
        <v xml:space="preserve"> SEL_KNN</v>
      </c>
      <c r="E87" s="3">
        <f ca="1">AVERAGE(INDIRECT("'Raw Data'!G"&amp; $I87 &amp; ":G" &amp; $J87))</f>
        <v>107.55555555555556</v>
      </c>
      <c r="F87" s="3">
        <f ca="1">MIN(INDIRECT("'Raw Data'!G"&amp; $I87 &amp; ":G" &amp; $J87))</f>
        <v>93</v>
      </c>
      <c r="G87" s="3">
        <f ca="1">MAX(INDIRECT("'Raw Data'!G"&amp; $I87 &amp; ":G" &amp; $J87))</f>
        <v>123</v>
      </c>
      <c r="H87" s="3">
        <f ca="1">_xlfn.STDEV.S(INDIRECT("'Raw Data'!G"&amp; $I87 &amp; ":G" &amp; $J87))</f>
        <v>10.631452289211374</v>
      </c>
      <c r="I87" s="3">
        <v>1037</v>
      </c>
      <c r="J87" s="10">
        <v>1045</v>
      </c>
    </row>
    <row r="88" spans="1:10" x14ac:dyDescent="0.3">
      <c r="A88" s="8" t="str">
        <f ca="1">INDIRECT("'Raw Data'!A"&amp; $I88)</f>
        <v>BRISK</v>
      </c>
      <c r="B88" s="3" t="str">
        <f ca="1">INDIRECT("'Raw Data'!B"&amp; $I88)</f>
        <v xml:space="preserve"> ORB</v>
      </c>
      <c r="C88" s="3" t="str">
        <f ca="1">INDIRECT("'Raw Data'!C"&amp; $I88)</f>
        <v xml:space="preserve"> MAT_FLANN</v>
      </c>
      <c r="D88" s="3" t="str">
        <f ca="1">INDIRECT("'Raw Data'!D"&amp; $I88)</f>
        <v xml:space="preserve"> SEL_KNN</v>
      </c>
      <c r="E88" s="3">
        <f ca="1">AVERAGE(INDIRECT("'Raw Data'!G"&amp; $I88 &amp; ":G" &amp; $J88))</f>
        <v>106.55555555555556</v>
      </c>
      <c r="F88" s="3">
        <f ca="1">MIN(INDIRECT("'Raw Data'!G"&amp; $I88 &amp; ":G" &amp; $J88))</f>
        <v>90</v>
      </c>
      <c r="G88" s="3">
        <f ca="1">MAX(INDIRECT("'Raw Data'!G"&amp; $I88 &amp; ":G" &amp; $J88))</f>
        <v>124</v>
      </c>
      <c r="H88" s="3">
        <f ca="1">_xlfn.STDEV.S(INDIRECT("'Raw Data'!G"&amp; $I88 &amp; ":G" &amp; $J88))</f>
        <v>11.259563836036357</v>
      </c>
      <c r="I88" s="3">
        <v>641</v>
      </c>
      <c r="J88" s="10">
        <v>649</v>
      </c>
    </row>
    <row r="89" spans="1:10" x14ac:dyDescent="0.3">
      <c r="A89" s="8" t="str">
        <f ca="1">INDIRECT("'Raw Data'!A"&amp; $I89)</f>
        <v>ORB</v>
      </c>
      <c r="B89" s="3" t="str">
        <f ca="1">INDIRECT("'Raw Data'!B"&amp; $I89)</f>
        <v xml:space="preserve"> BRISK</v>
      </c>
      <c r="C89" s="3" t="str">
        <f ca="1">INDIRECT("'Raw Data'!C"&amp; $I89)</f>
        <v xml:space="preserve"> MAT_BF</v>
      </c>
      <c r="D89" s="3" t="str">
        <f ca="1">INDIRECT("'Raw Data'!D"&amp; $I89)</f>
        <v xml:space="preserve"> SEL_NN</v>
      </c>
      <c r="E89" s="3">
        <f ca="1">AVERAGE(INDIRECT("'Raw Data'!G"&amp; $I89 &amp; ":G" &amp; $J89))</f>
        <v>105.55555555555556</v>
      </c>
      <c r="F89" s="3">
        <f ca="1">MIN(INDIRECT("'Raw Data'!G"&amp; $I89 &amp; ":G" &amp; $J89))</f>
        <v>83</v>
      </c>
      <c r="G89" s="3">
        <f ca="1">MAX(INDIRECT("'Raw Data'!G"&amp; $I89 &amp; ":G" &amp; $J89))</f>
        <v>120</v>
      </c>
      <c r="H89" s="3">
        <f ca="1">_xlfn.STDEV.S(INDIRECT("'Raw Data'!G"&amp; $I89 &amp; ":G" &amp; $J89))</f>
        <v>13.748737315760215</v>
      </c>
      <c r="I89" s="3">
        <v>722</v>
      </c>
      <c r="J89" s="10">
        <v>730</v>
      </c>
    </row>
    <row r="90" spans="1:10" x14ac:dyDescent="0.3">
      <c r="A90" s="8" t="str">
        <f ca="1">INDIRECT("'Raw Data'!A"&amp; $I90)</f>
        <v>ORB</v>
      </c>
      <c r="B90" s="3" t="str">
        <f ca="1">INDIRECT("'Raw Data'!B"&amp; $I90)</f>
        <v xml:space="preserve"> BRISK</v>
      </c>
      <c r="C90" s="3" t="str">
        <f ca="1">INDIRECT("'Raw Data'!C"&amp; $I90)</f>
        <v xml:space="preserve"> MAT_FLANN</v>
      </c>
      <c r="D90" s="3" t="str">
        <f ca="1">INDIRECT("'Raw Data'!D"&amp; $I90)</f>
        <v xml:space="preserve"> SEL_NN</v>
      </c>
      <c r="E90" s="3">
        <f ca="1">AVERAGE(INDIRECT("'Raw Data'!G"&amp; $I90 &amp; ":G" &amp; $J90))</f>
        <v>105.55555555555556</v>
      </c>
      <c r="F90" s="3">
        <f ca="1">MIN(INDIRECT("'Raw Data'!G"&amp; $I90 &amp; ":G" &amp; $J90))</f>
        <v>83</v>
      </c>
      <c r="G90" s="3">
        <f ca="1">MAX(INDIRECT("'Raw Data'!G"&amp; $I90 &amp; ":G" &amp; $J90))</f>
        <v>120</v>
      </c>
      <c r="H90" s="3">
        <f ca="1">_xlfn.STDEV.S(INDIRECT("'Raw Data'!G"&amp; $I90 &amp; ":G" &amp; $J90))</f>
        <v>13.748737315760215</v>
      </c>
      <c r="I90" s="3">
        <v>740</v>
      </c>
      <c r="J90" s="10">
        <v>748</v>
      </c>
    </row>
    <row r="91" spans="1:10" x14ac:dyDescent="0.3">
      <c r="A91" s="8" t="str">
        <f ca="1">INDIRECT("'Raw Data'!A"&amp; $I91)</f>
        <v>SHITOMASI</v>
      </c>
      <c r="B91" s="3" t="str">
        <f ca="1">INDIRECT("'Raw Data'!B"&amp; $I91)</f>
        <v xml:space="preserve"> BRIEF</v>
      </c>
      <c r="C91" s="3" t="str">
        <f ca="1">INDIRECT("'Raw Data'!C"&amp; $I91)</f>
        <v xml:space="preserve"> MAT_BF</v>
      </c>
      <c r="D91" s="3" t="str">
        <f ca="1">INDIRECT("'Raw Data'!D"&amp; $I91)</f>
        <v xml:space="preserve"> SEL_KNN</v>
      </c>
      <c r="E91" s="3">
        <f ca="1">AVERAGE(INDIRECT("'Raw Data'!G"&amp; $I91 &amp; ":G" &amp; $J91))</f>
        <v>104.88888888888889</v>
      </c>
      <c r="F91" s="3">
        <f ca="1">MIN(INDIRECT("'Raw Data'!G"&amp; $I91 &amp; ":G" &amp; $J91))</f>
        <v>100</v>
      </c>
      <c r="G91" s="3">
        <f ca="1">MAX(INDIRECT("'Raw Data'!G"&amp; $I91 &amp; ":G" &amp; $J91))</f>
        <v>115</v>
      </c>
      <c r="H91" s="3">
        <f ca="1">_xlfn.STDEV.S(INDIRECT("'Raw Data'!G"&amp; $I91 &amp; ":G" &amp; $J91))</f>
        <v>5.441609239104837</v>
      </c>
      <c r="I91" s="3">
        <v>47</v>
      </c>
      <c r="J91" s="10">
        <v>55</v>
      </c>
    </row>
    <row r="92" spans="1:10" x14ac:dyDescent="0.3">
      <c r="A92" s="8" t="str">
        <f ca="1">INDIRECT("'Raw Data'!A"&amp; $I92)</f>
        <v>SHITOMASI</v>
      </c>
      <c r="B92" s="3" t="str">
        <f ca="1">INDIRECT("'Raw Data'!B"&amp; $I92)</f>
        <v xml:space="preserve"> SIFT</v>
      </c>
      <c r="C92" s="3" t="str">
        <f ca="1">INDIRECT("'Raw Data'!C"&amp; $I92)</f>
        <v xml:space="preserve"> MAT_BF</v>
      </c>
      <c r="D92" s="3" t="str">
        <f ca="1">INDIRECT("'Raw Data'!D"&amp; $I92)</f>
        <v xml:space="preserve"> SEL_KNN</v>
      </c>
      <c r="E92" s="3">
        <f ca="1">AVERAGE(INDIRECT("'Raw Data'!G"&amp; $I92 &amp; ":G" &amp; $J92))</f>
        <v>103</v>
      </c>
      <c r="F92" s="3">
        <f ca="1">MIN(INDIRECT("'Raw Data'!G"&amp; $I92 &amp; ":G" &amp; $J92))</f>
        <v>96</v>
      </c>
      <c r="G92" s="3">
        <f ca="1">MAX(INDIRECT("'Raw Data'!G"&amp; $I92 &amp; ":G" &amp; $J92))</f>
        <v>112</v>
      </c>
      <c r="H92" s="3">
        <f ca="1">_xlfn.STDEV.S(INDIRECT("'Raw Data'!G"&amp; $I92 &amp; ":G" &amp; $J92))</f>
        <v>5.3851648071345037</v>
      </c>
      <c r="I92" s="3">
        <v>155</v>
      </c>
      <c r="J92" s="10">
        <v>163</v>
      </c>
    </row>
    <row r="93" spans="1:10" x14ac:dyDescent="0.3">
      <c r="A93" s="8" t="str">
        <f ca="1">INDIRECT("'Raw Data'!A"&amp; $I93)</f>
        <v>SHITOMASI</v>
      </c>
      <c r="B93" s="3" t="str">
        <f ca="1">INDIRECT("'Raw Data'!B"&amp; $I93)</f>
        <v xml:space="preserve"> SIFT</v>
      </c>
      <c r="C93" s="3" t="str">
        <f ca="1">INDIRECT("'Raw Data'!C"&amp; $I93)</f>
        <v xml:space="preserve"> MAT_FLANN</v>
      </c>
      <c r="D93" s="3" t="str">
        <f ca="1">INDIRECT("'Raw Data'!D"&amp; $I93)</f>
        <v xml:space="preserve"> SEL_KNN</v>
      </c>
      <c r="E93" s="3">
        <f ca="1">AVERAGE(INDIRECT("'Raw Data'!G"&amp; $I93 &amp; ":G" &amp; $J93))</f>
        <v>103</v>
      </c>
      <c r="F93" s="3">
        <f ca="1">MIN(INDIRECT("'Raw Data'!G"&amp; $I93 &amp; ":G" &amp; $J93))</f>
        <v>96</v>
      </c>
      <c r="G93" s="3">
        <f ca="1">MAX(INDIRECT("'Raw Data'!G"&amp; $I93 &amp; ":G" &amp; $J93))</f>
        <v>112</v>
      </c>
      <c r="H93" s="3">
        <f ca="1">_xlfn.STDEV.S(INDIRECT("'Raw Data'!G"&amp; $I93 &amp; ":G" &amp; $J93))</f>
        <v>5.3851648071345037</v>
      </c>
      <c r="I93" s="3">
        <v>173</v>
      </c>
      <c r="J93" s="10">
        <v>181</v>
      </c>
    </row>
    <row r="94" spans="1:10" x14ac:dyDescent="0.3">
      <c r="A94" s="8" t="str">
        <f ca="1">INDIRECT("'Raw Data'!A"&amp; $I94)</f>
        <v>AKAZE</v>
      </c>
      <c r="B94" s="3" t="str">
        <f ca="1">INDIRECT("'Raw Data'!B"&amp; $I94)</f>
        <v xml:space="preserve"> ORB</v>
      </c>
      <c r="C94" s="3" t="str">
        <f ca="1">INDIRECT("'Raw Data'!C"&amp; $I94)</f>
        <v xml:space="preserve"> MAT_FLANN</v>
      </c>
      <c r="D94" s="3" t="str">
        <f ca="1">INDIRECT("'Raw Data'!D"&amp; $I94)</f>
        <v xml:space="preserve"> SEL_KNN</v>
      </c>
      <c r="E94" s="3">
        <f ca="1">AVERAGE(INDIRECT("'Raw Data'!G"&amp; $I94 &amp; ":G" &amp; $J94))</f>
        <v>102.66666666666667</v>
      </c>
      <c r="F94" s="3">
        <f ca="1">MIN(INDIRECT("'Raw Data'!G"&amp; $I94 &amp; ":G" &amp; $J94))</f>
        <v>86</v>
      </c>
      <c r="G94" s="3">
        <f ca="1">MAX(INDIRECT("'Raw Data'!G"&amp; $I94 &amp; ":G" &amp; $J94))</f>
        <v>120</v>
      </c>
      <c r="H94" s="3">
        <f ca="1">_xlfn.STDEV.S(INDIRECT("'Raw Data'!G"&amp; $I94 &amp; ":G" &amp; $J94))</f>
        <v>11.989578808281799</v>
      </c>
      <c r="I94" s="3">
        <v>1001</v>
      </c>
      <c r="J94" s="10">
        <v>1009</v>
      </c>
    </row>
    <row r="95" spans="1:10" x14ac:dyDescent="0.3">
      <c r="A95" s="8" t="str">
        <f ca="1">INDIRECT("'Raw Data'!A"&amp; $I95)</f>
        <v>SHITOMASI</v>
      </c>
      <c r="B95" s="3" t="str">
        <f ca="1">INDIRECT("'Raw Data'!B"&amp; $I95)</f>
        <v xml:space="preserve"> ORB</v>
      </c>
      <c r="C95" s="3" t="str">
        <f ca="1">INDIRECT("'Raw Data'!C"&amp; $I95)</f>
        <v xml:space="preserve"> MAT_BF</v>
      </c>
      <c r="D95" s="3" t="str">
        <f ca="1">INDIRECT("'Raw Data'!D"&amp; $I95)</f>
        <v xml:space="preserve"> SEL_KNN</v>
      </c>
      <c r="E95" s="3">
        <f ca="1">AVERAGE(INDIRECT("'Raw Data'!G"&amp; $I95 &amp; ":G" &amp; $J95))</f>
        <v>100.88888888888889</v>
      </c>
      <c r="F95" s="3">
        <f ca="1">MIN(INDIRECT("'Raw Data'!G"&amp; $I95 &amp; ":G" &amp; $J95))</f>
        <v>97</v>
      </c>
      <c r="G95" s="3">
        <f ca="1">MAX(INDIRECT("'Raw Data'!G"&amp; $I95 &amp; ":G" &amp; $J95))</f>
        <v>106</v>
      </c>
      <c r="H95" s="3">
        <f ca="1">_xlfn.STDEV.S(INDIRECT("'Raw Data'!G"&amp; $I95 &amp; ":G" &amp; $J95))</f>
        <v>3.2574700476153438</v>
      </c>
      <c r="I95" s="3">
        <v>83</v>
      </c>
      <c r="J95" s="10">
        <v>91</v>
      </c>
    </row>
    <row r="96" spans="1:10" x14ac:dyDescent="0.3">
      <c r="A96" s="8" t="str">
        <f ca="1">INDIRECT("'Raw Data'!A"&amp; $I96)</f>
        <v>SHITOMASI</v>
      </c>
      <c r="B96" s="3" t="str">
        <f ca="1">INDIRECT("'Raw Data'!B"&amp; $I96)</f>
        <v xml:space="preserve"> BRIEF</v>
      </c>
      <c r="C96" s="3" t="str">
        <f ca="1">INDIRECT("'Raw Data'!C"&amp; $I96)</f>
        <v xml:space="preserve"> MAT_FLANN</v>
      </c>
      <c r="D96" s="3" t="str">
        <f ca="1">INDIRECT("'Raw Data'!D"&amp; $I96)</f>
        <v xml:space="preserve"> SEL_KNN</v>
      </c>
      <c r="E96" s="3">
        <f ca="1">AVERAGE(INDIRECT("'Raw Data'!G"&amp; $I96 &amp; ":G" &amp; $J96))</f>
        <v>90.666666666666671</v>
      </c>
      <c r="F96" s="3">
        <f ca="1">MIN(INDIRECT("'Raw Data'!G"&amp; $I96 &amp; ":G" &amp; $J96))</f>
        <v>85</v>
      </c>
      <c r="G96" s="3">
        <f ca="1">MAX(INDIRECT("'Raw Data'!G"&amp; $I96 &amp; ":G" &amp; $J96))</f>
        <v>95</v>
      </c>
      <c r="H96" s="3">
        <f ca="1">_xlfn.STDEV.S(INDIRECT("'Raw Data'!G"&amp; $I96 &amp; ":G" &amp; $J96))</f>
        <v>3.3911649915626341</v>
      </c>
      <c r="I96" s="3">
        <v>65</v>
      </c>
      <c r="J96" s="10">
        <v>73</v>
      </c>
    </row>
    <row r="97" spans="1:10" x14ac:dyDescent="0.3">
      <c r="A97" s="8" t="str">
        <f ca="1">INDIRECT("'Raw Data'!A"&amp; $I97)</f>
        <v>SIFT</v>
      </c>
      <c r="B97" s="3" t="str">
        <f ca="1">INDIRECT("'Raw Data'!B"&amp; $I97)</f>
        <v xml:space="preserve"> SIFT</v>
      </c>
      <c r="C97" s="3" t="str">
        <f ca="1">INDIRECT("'Raw Data'!C"&amp; $I97)</f>
        <v xml:space="preserve"> MAT_FLANN</v>
      </c>
      <c r="D97" s="3" t="str">
        <f ca="1">INDIRECT("'Raw Data'!D"&amp; $I97)</f>
        <v xml:space="preserve"> SEL_KNN</v>
      </c>
      <c r="E97" s="3">
        <f ca="1">AVERAGE(INDIRECT("'Raw Data'!G"&amp; $I97 &amp; ":G" &amp; $J97))</f>
        <v>89.555555555555557</v>
      </c>
      <c r="F97" s="3">
        <f ca="1">MIN(INDIRECT("'Raw Data'!G"&amp; $I97 &amp; ":G" &amp; $J97))</f>
        <v>81</v>
      </c>
      <c r="G97" s="3">
        <f ca="1">MAX(INDIRECT("'Raw Data'!G"&amp; $I97 &amp; ":G" &amp; $J97))</f>
        <v>105</v>
      </c>
      <c r="H97" s="3">
        <f ca="1">_xlfn.STDEV.S(INDIRECT("'Raw Data'!G"&amp; $I97 &amp; ":G" &amp; $J97))</f>
        <v>9.5277372853043012</v>
      </c>
      <c r="I97" s="3">
        <v>1253</v>
      </c>
      <c r="J97" s="10">
        <v>1261</v>
      </c>
    </row>
    <row r="98" spans="1:10" x14ac:dyDescent="0.3">
      <c r="A98" s="8" t="str">
        <f ca="1">INDIRECT("'Raw Data'!A"&amp; $I98)</f>
        <v>SIFT</v>
      </c>
      <c r="B98" s="3" t="str">
        <f ca="1">INDIRECT("'Raw Data'!B"&amp; $I98)</f>
        <v xml:space="preserve"> SIFT</v>
      </c>
      <c r="C98" s="3" t="str">
        <f ca="1">INDIRECT("'Raw Data'!C"&amp; $I98)</f>
        <v xml:space="preserve"> MAT_BF</v>
      </c>
      <c r="D98" s="3" t="str">
        <f ca="1">INDIRECT("'Raw Data'!D"&amp; $I98)</f>
        <v xml:space="preserve"> SEL_KNN</v>
      </c>
      <c r="E98" s="3">
        <f ca="1">AVERAGE(INDIRECT("'Raw Data'!G"&amp; $I98 &amp; ":G" &amp; $J98))</f>
        <v>88.888888888888886</v>
      </c>
      <c r="F98" s="3">
        <f ca="1">MIN(INDIRECT("'Raw Data'!G"&amp; $I98 &amp; ":G" &amp; $J98))</f>
        <v>81</v>
      </c>
      <c r="G98" s="3">
        <f ca="1">MAX(INDIRECT("'Raw Data'!G"&amp; $I98 &amp; ":G" &amp; $J98))</f>
        <v>104</v>
      </c>
      <c r="H98" s="3">
        <f ca="1">_xlfn.STDEV.S(INDIRECT("'Raw Data'!G"&amp; $I98 &amp; ":G" &amp; $J98))</f>
        <v>9.0338868219117678</v>
      </c>
      <c r="I98" s="3">
        <v>1235</v>
      </c>
      <c r="J98" s="10">
        <v>1243</v>
      </c>
    </row>
    <row r="99" spans="1:10" x14ac:dyDescent="0.3">
      <c r="A99" s="8" t="str">
        <f ca="1">INDIRECT("'Raw Data'!A"&amp; $I99)</f>
        <v>SHITOMASI</v>
      </c>
      <c r="B99" s="3" t="str">
        <f ca="1">INDIRECT("'Raw Data'!B"&amp; $I99)</f>
        <v xml:space="preserve"> ORB</v>
      </c>
      <c r="C99" s="3" t="str">
        <f ca="1">INDIRECT("'Raw Data'!C"&amp; $I99)</f>
        <v xml:space="preserve"> MAT_FLANN</v>
      </c>
      <c r="D99" s="3" t="str">
        <f ca="1">INDIRECT("'Raw Data'!D"&amp; $I99)</f>
        <v xml:space="preserve"> SEL_KNN</v>
      </c>
      <c r="E99" s="3">
        <f ca="1">AVERAGE(INDIRECT("'Raw Data'!G"&amp; $I99 &amp; ":G" &amp; $J99))</f>
        <v>85.444444444444443</v>
      </c>
      <c r="F99" s="3">
        <f ca="1">MIN(INDIRECT("'Raw Data'!G"&amp; $I99 &amp; ":G" &amp; $J99))</f>
        <v>77</v>
      </c>
      <c r="G99" s="3">
        <f ca="1">MAX(INDIRECT("'Raw Data'!G"&amp; $I99 &amp; ":G" &amp; $J99))</f>
        <v>90</v>
      </c>
      <c r="H99" s="3">
        <f ca="1">_xlfn.STDEV.S(INDIRECT("'Raw Data'!G"&amp; $I99 &amp; ":G" &amp; $J99))</f>
        <v>3.9405301391789633</v>
      </c>
      <c r="I99" s="3">
        <v>101</v>
      </c>
      <c r="J99" s="10">
        <v>109</v>
      </c>
    </row>
    <row r="100" spans="1:10" x14ac:dyDescent="0.3">
      <c r="A100" s="8" t="str">
        <f ca="1">INDIRECT("'Raw Data'!A"&amp; $I100)</f>
        <v>SHITOMASI</v>
      </c>
      <c r="B100" s="3" t="str">
        <f ca="1">INDIRECT("'Raw Data'!B"&amp; $I100)</f>
        <v xml:space="preserve"> FREAK</v>
      </c>
      <c r="C100" s="3" t="str">
        <f ca="1">INDIRECT("'Raw Data'!C"&amp; $I100)</f>
        <v xml:space="preserve"> MAT_BF</v>
      </c>
      <c r="D100" s="3" t="str">
        <f ca="1">INDIRECT("'Raw Data'!D"&amp; $I100)</f>
        <v xml:space="preserve"> SEL_KNN</v>
      </c>
      <c r="E100" s="3">
        <f ca="1">AVERAGE(INDIRECT("'Raw Data'!G"&amp; $I100 &amp; ":G" &amp; $J100))</f>
        <v>85.333333333333329</v>
      </c>
      <c r="F100" s="3">
        <f ca="1">MIN(INDIRECT("'Raw Data'!G"&amp; $I100 &amp; ":G" &amp; $J100))</f>
        <v>80</v>
      </c>
      <c r="G100" s="3">
        <f ca="1">MAX(INDIRECT("'Raw Data'!G"&amp; $I100 &amp; ":G" &amp; $J100))</f>
        <v>90</v>
      </c>
      <c r="H100" s="3">
        <f ca="1">_xlfn.STDEV.S(INDIRECT("'Raw Data'!G"&amp; $I100 &amp; ":G" &amp; $J100))</f>
        <v>3.1224989991991992</v>
      </c>
      <c r="I100" s="3">
        <v>119</v>
      </c>
      <c r="J100" s="10">
        <v>127</v>
      </c>
    </row>
    <row r="101" spans="1:10" x14ac:dyDescent="0.3">
      <c r="A101" s="8" t="str">
        <f ca="1">INDIRECT("'Raw Data'!A"&amp; $I101)</f>
        <v>SHITOMASI</v>
      </c>
      <c r="B101" s="3" t="str">
        <f ca="1">INDIRECT("'Raw Data'!B"&amp; $I101)</f>
        <v xml:space="preserve"> BRISK</v>
      </c>
      <c r="C101" s="3" t="str">
        <f ca="1">INDIRECT("'Raw Data'!C"&amp; $I101)</f>
        <v xml:space="preserve"> MAT_BF</v>
      </c>
      <c r="D101" s="3" t="str">
        <f ca="1">INDIRECT("'Raw Data'!D"&amp; $I101)</f>
        <v xml:space="preserve"> SEL_KNN</v>
      </c>
      <c r="E101" s="3">
        <f ca="1">AVERAGE(INDIRECT("'Raw Data'!G"&amp; $I101 &amp; ":G" &amp; $J101))</f>
        <v>85.222222222222229</v>
      </c>
      <c r="F101" s="3">
        <f ca="1">MIN(INDIRECT("'Raw Data'!G"&amp; $I101 &amp; ":G" &amp; $J101))</f>
        <v>79</v>
      </c>
      <c r="G101" s="3">
        <f ca="1">MAX(INDIRECT("'Raw Data'!G"&amp; $I101 &amp; ":G" &amp; $J101))</f>
        <v>95</v>
      </c>
      <c r="H101" s="3">
        <f ca="1">_xlfn.STDEV.S(INDIRECT("'Raw Data'!G"&amp; $I101 &amp; ":G" &amp; $J101))</f>
        <v>5.166666666666667</v>
      </c>
      <c r="I101" s="3">
        <v>11</v>
      </c>
      <c r="J101" s="10">
        <v>19</v>
      </c>
    </row>
    <row r="102" spans="1:10" x14ac:dyDescent="0.3">
      <c r="A102" s="8" t="str">
        <f ca="1">INDIRECT("'Raw Data'!A"&amp; $I102)</f>
        <v>ORB</v>
      </c>
      <c r="B102" s="3" t="str">
        <f ca="1">INDIRECT("'Raw Data'!B"&amp; $I102)</f>
        <v xml:space="preserve"> SIFT</v>
      </c>
      <c r="C102" s="3" t="str">
        <f ca="1">INDIRECT("'Raw Data'!C"&amp; $I102)</f>
        <v xml:space="preserve"> MAT_FLANN</v>
      </c>
      <c r="D102" s="3" t="str">
        <f ca="1">INDIRECT("'Raw Data'!D"&amp; $I102)</f>
        <v xml:space="preserve"> SEL_KNN</v>
      </c>
      <c r="E102" s="3">
        <f ca="1">AVERAGE(INDIRECT("'Raw Data'!G"&amp; $I102 &amp; ":G" &amp; $J102))</f>
        <v>85</v>
      </c>
      <c r="F102" s="3">
        <f ca="1">MIN(INDIRECT("'Raw Data'!G"&amp; $I102 &amp; ":G" &amp; $J102))</f>
        <v>67</v>
      </c>
      <c r="G102" s="3">
        <f ca="1">MAX(INDIRECT("'Raw Data'!G"&amp; $I102 &amp; ":G" &amp; $J102))</f>
        <v>96</v>
      </c>
      <c r="H102" s="3">
        <f ca="1">_xlfn.STDEV.S(INDIRECT("'Raw Data'!G"&amp; $I102 &amp; ":G" &amp; $J102))</f>
        <v>10.344080432788601</v>
      </c>
      <c r="I102" s="3">
        <v>893</v>
      </c>
      <c r="J102" s="10">
        <v>901</v>
      </c>
    </row>
    <row r="103" spans="1:10" x14ac:dyDescent="0.3">
      <c r="A103" s="8" t="str">
        <f ca="1">INDIRECT("'Raw Data'!A"&amp; $I103)</f>
        <v>ORB</v>
      </c>
      <c r="B103" s="3" t="str">
        <f ca="1">INDIRECT("'Raw Data'!B"&amp; $I103)</f>
        <v xml:space="preserve"> ORB</v>
      </c>
      <c r="C103" s="3" t="str">
        <f ca="1">INDIRECT("'Raw Data'!C"&amp; $I103)</f>
        <v xml:space="preserve"> MAT_BF</v>
      </c>
      <c r="D103" s="3" t="str">
        <f ca="1">INDIRECT("'Raw Data'!D"&amp; $I103)</f>
        <v xml:space="preserve"> SEL_KNN</v>
      </c>
      <c r="E103" s="3">
        <f ca="1">AVERAGE(INDIRECT("'Raw Data'!G"&amp; $I103 &amp; ":G" &amp; $J103))</f>
        <v>84.777777777777771</v>
      </c>
      <c r="F103" s="3">
        <f ca="1">MIN(INDIRECT("'Raw Data'!G"&amp; $I103 &amp; ":G" &amp; $J103))</f>
        <v>67</v>
      </c>
      <c r="G103" s="3">
        <f ca="1">MAX(INDIRECT("'Raw Data'!G"&amp; $I103 &amp; ":G" &amp; $J103))</f>
        <v>101</v>
      </c>
      <c r="H103" s="3">
        <f ca="1">_xlfn.STDEV.S(INDIRECT("'Raw Data'!G"&amp; $I103 &amp; ":G" &amp; $J103))</f>
        <v>12.183777921664706</v>
      </c>
      <c r="I103" s="3">
        <v>803</v>
      </c>
      <c r="J103" s="10">
        <v>811</v>
      </c>
    </row>
    <row r="104" spans="1:10" x14ac:dyDescent="0.3">
      <c r="A104" s="8" t="str">
        <f ca="1">INDIRECT("'Raw Data'!A"&amp; $I104)</f>
        <v>ORB</v>
      </c>
      <c r="B104" s="3" t="str">
        <f ca="1">INDIRECT("'Raw Data'!B"&amp; $I104)</f>
        <v xml:space="preserve"> SIFT</v>
      </c>
      <c r="C104" s="3" t="str">
        <f ca="1">INDIRECT("'Raw Data'!C"&amp; $I104)</f>
        <v xml:space="preserve"> MAT_BF</v>
      </c>
      <c r="D104" s="3" t="str">
        <f ca="1">INDIRECT("'Raw Data'!D"&amp; $I104)</f>
        <v xml:space="preserve"> SEL_KNN</v>
      </c>
      <c r="E104" s="3">
        <f ca="1">AVERAGE(INDIRECT("'Raw Data'!G"&amp; $I104 &amp; ":G" &amp; $J104))</f>
        <v>84.777777777777771</v>
      </c>
      <c r="F104" s="3">
        <f ca="1">MIN(INDIRECT("'Raw Data'!G"&amp; $I104 &amp; ":G" &amp; $J104))</f>
        <v>67</v>
      </c>
      <c r="G104" s="3">
        <f ca="1">MAX(INDIRECT("'Raw Data'!G"&amp; $I104 &amp; ":G" &amp; $J104))</f>
        <v>95</v>
      </c>
      <c r="H104" s="3">
        <f ca="1">_xlfn.STDEV.S(INDIRECT("'Raw Data'!G"&amp; $I104 &amp; ":G" &amp; $J104))</f>
        <v>10.096754153907302</v>
      </c>
      <c r="I104" s="3">
        <v>875</v>
      </c>
      <c r="J104" s="10">
        <v>883</v>
      </c>
    </row>
    <row r="105" spans="1:10" x14ac:dyDescent="0.3">
      <c r="A105" s="8" t="str">
        <f ca="1">INDIRECT("'Raw Data'!A"&amp; $I105)</f>
        <v>ORB</v>
      </c>
      <c r="B105" s="3" t="str">
        <f ca="1">INDIRECT("'Raw Data'!B"&amp; $I105)</f>
        <v xml:space="preserve"> BRISK</v>
      </c>
      <c r="C105" s="3" t="str">
        <f ca="1">INDIRECT("'Raw Data'!C"&amp; $I105)</f>
        <v xml:space="preserve"> MAT_BF</v>
      </c>
      <c r="D105" s="3" t="str">
        <f ca="1">INDIRECT("'Raw Data'!D"&amp; $I105)</f>
        <v xml:space="preserve"> SEL_KNN</v>
      </c>
      <c r="E105" s="3">
        <f ca="1">AVERAGE(INDIRECT("'Raw Data'!G"&amp; $I105 &amp; ":G" &amp; $J105))</f>
        <v>83.444444444444443</v>
      </c>
      <c r="F105" s="3">
        <f ca="1">MIN(INDIRECT("'Raw Data'!G"&amp; $I105 &amp; ":G" &amp; $J105))</f>
        <v>73</v>
      </c>
      <c r="G105" s="3">
        <f ca="1">MAX(INDIRECT("'Raw Data'!G"&amp; $I105 &amp; ":G" &amp; $J105))</f>
        <v>92</v>
      </c>
      <c r="H105" s="3">
        <f ca="1">_xlfn.STDEV.S(INDIRECT("'Raw Data'!G"&amp; $I105 &amp; ":G" &amp; $J105))</f>
        <v>7.3673453684334484</v>
      </c>
      <c r="I105" s="3">
        <v>731</v>
      </c>
      <c r="J105" s="10">
        <v>739</v>
      </c>
    </row>
    <row r="106" spans="1:10" x14ac:dyDescent="0.3">
      <c r="A106" s="8" t="str">
        <f ca="1">INDIRECT("'Raw Data'!A"&amp; $I106)</f>
        <v>SIFT</v>
      </c>
      <c r="B106" s="3" t="str">
        <f ca="1">INDIRECT("'Raw Data'!B"&amp; $I106)</f>
        <v xml:space="preserve"> BRIEF</v>
      </c>
      <c r="C106" s="3" t="str">
        <f ca="1">INDIRECT("'Raw Data'!C"&amp; $I106)</f>
        <v xml:space="preserve"> MAT_BF</v>
      </c>
      <c r="D106" s="3" t="str">
        <f ca="1">INDIRECT("'Raw Data'!D"&amp; $I106)</f>
        <v xml:space="preserve"> SEL_KNN</v>
      </c>
      <c r="E106" s="3">
        <f ca="1">AVERAGE(INDIRECT("'Raw Data'!G"&amp; $I106 &amp; ":G" &amp; $J106))</f>
        <v>78</v>
      </c>
      <c r="F106" s="3">
        <f ca="1">MIN(INDIRECT("'Raw Data'!G"&amp; $I106 &amp; ":G" &amp; $J106))</f>
        <v>69</v>
      </c>
      <c r="G106" s="3">
        <f ca="1">MAX(INDIRECT("'Raw Data'!G"&amp; $I106 &amp; ":G" &amp; $J106))</f>
        <v>88</v>
      </c>
      <c r="H106" s="3">
        <f ca="1">_xlfn.STDEV.S(INDIRECT("'Raw Data'!G"&amp; $I106 &amp; ":G" &amp; $J106))</f>
        <v>6.9101374805426268</v>
      </c>
      <c r="I106" s="3">
        <v>1163</v>
      </c>
      <c r="J106" s="10">
        <v>1171</v>
      </c>
    </row>
    <row r="107" spans="1:10" x14ac:dyDescent="0.3">
      <c r="A107" s="8" t="str">
        <f ca="1">INDIRECT("'Raw Data'!A"&amp; $I107)</f>
        <v>SHITOMASI</v>
      </c>
      <c r="B107" s="3" t="str">
        <f ca="1">INDIRECT("'Raw Data'!B"&amp; $I107)</f>
        <v xml:space="preserve"> BRISK</v>
      </c>
      <c r="C107" s="3" t="str">
        <f ca="1">INDIRECT("'Raw Data'!C"&amp; $I107)</f>
        <v xml:space="preserve"> MAT_FLANN</v>
      </c>
      <c r="D107" s="3" t="str">
        <f ca="1">INDIRECT("'Raw Data'!D"&amp; $I107)</f>
        <v xml:space="preserve"> SEL_KNN</v>
      </c>
      <c r="E107" s="3">
        <f ca="1">AVERAGE(INDIRECT("'Raw Data'!G"&amp; $I107 &amp; ":G" &amp; $J107))</f>
        <v>76.333333333333329</v>
      </c>
      <c r="F107" s="3">
        <f ca="1">MIN(INDIRECT("'Raw Data'!G"&amp; $I107 &amp; ":G" &amp; $J107))</f>
        <v>69</v>
      </c>
      <c r="G107" s="3">
        <f ca="1">MAX(INDIRECT("'Raw Data'!G"&amp; $I107 &amp; ":G" &amp; $J107))</f>
        <v>83</v>
      </c>
      <c r="H107" s="3">
        <f ca="1">_xlfn.STDEV.S(INDIRECT("'Raw Data'!G"&amp; $I107 &amp; ":G" &amp; $J107))</f>
        <v>4.5825756949558407</v>
      </c>
      <c r="I107" s="3">
        <v>29</v>
      </c>
      <c r="J107" s="10">
        <v>37</v>
      </c>
    </row>
    <row r="108" spans="1:10" x14ac:dyDescent="0.3">
      <c r="A108" s="8" t="str">
        <f ca="1">INDIRECT("'Raw Data'!A"&amp; $I108)</f>
        <v>ORB</v>
      </c>
      <c r="B108" s="3" t="str">
        <f ca="1">INDIRECT("'Raw Data'!B"&amp; $I108)</f>
        <v xml:space="preserve"> BRISK</v>
      </c>
      <c r="C108" s="3" t="str">
        <f ca="1">INDIRECT("'Raw Data'!C"&amp; $I108)</f>
        <v xml:space="preserve"> MAT_FLANN</v>
      </c>
      <c r="D108" s="3" t="str">
        <f ca="1">INDIRECT("'Raw Data'!D"&amp; $I108)</f>
        <v xml:space="preserve"> SEL_KNN</v>
      </c>
      <c r="E108" s="3">
        <f ca="1">AVERAGE(INDIRECT("'Raw Data'!G"&amp; $I108 &amp; ":G" &amp; $J108))</f>
        <v>72.111111111111114</v>
      </c>
      <c r="F108" s="3">
        <f ca="1">MIN(INDIRECT("'Raw Data'!G"&amp; $I108 &amp; ":G" &amp; $J108))</f>
        <v>60</v>
      </c>
      <c r="G108" s="3">
        <f ca="1">MAX(INDIRECT("'Raw Data'!G"&amp; $I108 &amp; ":G" &amp; $J108))</f>
        <v>83</v>
      </c>
      <c r="H108" s="3">
        <f ca="1">_xlfn.STDEV.S(INDIRECT("'Raw Data'!G"&amp; $I108 &amp; ":G" &amp; $J108))</f>
        <v>7.7531355664086847</v>
      </c>
      <c r="I108" s="3">
        <v>749</v>
      </c>
      <c r="J108" s="10">
        <v>757</v>
      </c>
    </row>
    <row r="109" spans="1:10" x14ac:dyDescent="0.3">
      <c r="A109" s="8" t="str">
        <f ca="1">INDIRECT("'Raw Data'!A"&amp; $I109)</f>
        <v>SIFT</v>
      </c>
      <c r="B109" s="3" t="str">
        <f ca="1">INDIRECT("'Raw Data'!B"&amp; $I109)</f>
        <v xml:space="preserve"> BRIEF</v>
      </c>
      <c r="C109" s="3" t="str">
        <f ca="1">INDIRECT("'Raw Data'!C"&amp; $I109)</f>
        <v xml:space="preserve"> MAT_FLANN</v>
      </c>
      <c r="D109" s="3" t="str">
        <f ca="1">INDIRECT("'Raw Data'!D"&amp; $I109)</f>
        <v xml:space="preserve"> SEL_KNN</v>
      </c>
      <c r="E109" s="3">
        <f ca="1">AVERAGE(INDIRECT("'Raw Data'!G"&amp; $I109 &amp; ":G" &amp; $J109))</f>
        <v>66.666666666666671</v>
      </c>
      <c r="F109" s="3">
        <f ca="1">MIN(INDIRECT("'Raw Data'!G"&amp; $I109 &amp; ":G" &amp; $J109))</f>
        <v>53</v>
      </c>
      <c r="G109" s="3">
        <f ca="1">MAX(INDIRECT("'Raw Data'!G"&amp; $I109 &amp; ":G" &amp; $J109))</f>
        <v>84</v>
      </c>
      <c r="H109" s="3">
        <f ca="1">_xlfn.STDEV.S(INDIRECT("'Raw Data'!G"&amp; $I109 &amp; ":G" &amp; $J109))</f>
        <v>9.2466210044534645</v>
      </c>
      <c r="I109" s="3">
        <v>1181</v>
      </c>
      <c r="J109" s="10">
        <v>1189</v>
      </c>
    </row>
    <row r="110" spans="1:10" x14ac:dyDescent="0.3">
      <c r="A110" s="8" t="str">
        <f ca="1">INDIRECT("'Raw Data'!A"&amp; $I110)</f>
        <v>SIFT</v>
      </c>
      <c r="B110" s="3" t="str">
        <f ca="1">INDIRECT("'Raw Data'!B"&amp; $I110)</f>
        <v xml:space="preserve"> FREAK</v>
      </c>
      <c r="C110" s="3" t="str">
        <f ca="1">INDIRECT("'Raw Data'!C"&amp; $I110)</f>
        <v xml:space="preserve"> MAT_BF</v>
      </c>
      <c r="D110" s="3" t="str">
        <f ca="1">INDIRECT("'Raw Data'!D"&amp; $I110)</f>
        <v xml:space="preserve"> SEL_KNN</v>
      </c>
      <c r="E110" s="3">
        <f ca="1">AVERAGE(INDIRECT("'Raw Data'!G"&amp; $I110 &amp; ":G" &amp; $J110))</f>
        <v>65.888888888888886</v>
      </c>
      <c r="F110" s="3">
        <f ca="1">MIN(INDIRECT("'Raw Data'!G"&amp; $I110 &amp; ":G" &amp; $J110))</f>
        <v>59</v>
      </c>
      <c r="G110" s="3">
        <f ca="1">MAX(INDIRECT("'Raw Data'!G"&amp; $I110 &amp; ":G" &amp; $J110))</f>
        <v>79</v>
      </c>
      <c r="H110" s="3">
        <f ca="1">_xlfn.STDEV.S(INDIRECT("'Raw Data'!G"&amp; $I110 &amp; ":G" &amp; $J110))</f>
        <v>6.2538876797645733</v>
      </c>
      <c r="I110" s="3">
        <v>1199</v>
      </c>
      <c r="J110" s="10">
        <v>1207</v>
      </c>
    </row>
    <row r="111" spans="1:10" x14ac:dyDescent="0.3">
      <c r="A111" s="8" t="str">
        <f ca="1">INDIRECT("'Raw Data'!A"&amp; $I111)</f>
        <v>SIFT</v>
      </c>
      <c r="B111" s="3" t="str">
        <f ca="1">INDIRECT("'Raw Data'!B"&amp; $I111)</f>
        <v xml:space="preserve"> BRISK</v>
      </c>
      <c r="C111" s="3" t="str">
        <f ca="1">INDIRECT("'Raw Data'!C"&amp; $I111)</f>
        <v xml:space="preserve"> MAT_BF</v>
      </c>
      <c r="D111" s="3" t="str">
        <f ca="1">INDIRECT("'Raw Data'!D"&amp; $I111)</f>
        <v xml:space="preserve"> SEL_KNN</v>
      </c>
      <c r="E111" s="3">
        <f ca="1">AVERAGE(INDIRECT("'Raw Data'!G"&amp; $I111 &amp; ":G" &amp; $J111))</f>
        <v>65.777777777777771</v>
      </c>
      <c r="F111" s="3">
        <f ca="1">MIN(INDIRECT("'Raw Data'!G"&amp; $I111 &amp; ":G" &amp; $J111))</f>
        <v>59</v>
      </c>
      <c r="G111" s="3">
        <f ca="1">MAX(INDIRECT("'Raw Data'!G"&amp; $I111 &amp; ":G" &amp; $J111))</f>
        <v>80</v>
      </c>
      <c r="H111" s="3">
        <f ca="1">_xlfn.STDEV.S(INDIRECT("'Raw Data'!G"&amp; $I111 &amp; ":G" &amp; $J111))</f>
        <v>5.8476015976162774</v>
      </c>
      <c r="I111" s="3">
        <v>1127</v>
      </c>
      <c r="J111" s="10">
        <v>1135</v>
      </c>
    </row>
    <row r="112" spans="1:10" x14ac:dyDescent="0.3">
      <c r="A112" s="8" t="str">
        <f ca="1">INDIRECT("'Raw Data'!A"&amp; $I112)</f>
        <v>SHITOMASI</v>
      </c>
      <c r="B112" s="3" t="str">
        <f ca="1">INDIRECT("'Raw Data'!B"&amp; $I112)</f>
        <v xml:space="preserve"> FREAK</v>
      </c>
      <c r="C112" s="3" t="str">
        <f ca="1">INDIRECT("'Raw Data'!C"&amp; $I112)</f>
        <v xml:space="preserve"> MAT_FLANN</v>
      </c>
      <c r="D112" s="3" t="str">
        <f ca="1">INDIRECT("'Raw Data'!D"&amp; $I112)</f>
        <v xml:space="preserve"> SEL_KNN</v>
      </c>
      <c r="E112" s="3">
        <f ca="1">AVERAGE(INDIRECT("'Raw Data'!G"&amp; $I112 &amp; ":G" &amp; $J112))</f>
        <v>64.111111111111114</v>
      </c>
      <c r="F112" s="3">
        <f ca="1">MIN(INDIRECT("'Raw Data'!G"&amp; $I112 &amp; ":G" &amp; $J112))</f>
        <v>61</v>
      </c>
      <c r="G112" s="3">
        <f ca="1">MAX(INDIRECT("'Raw Data'!G"&amp; $I112 &amp; ":G" &amp; $J112))</f>
        <v>66</v>
      </c>
      <c r="H112" s="3">
        <f ca="1">_xlfn.STDEV.S(INDIRECT("'Raw Data'!G"&amp; $I112 &amp; ":G" &amp; $J112))</f>
        <v>1.5365907428821477</v>
      </c>
      <c r="I112" s="3">
        <v>137</v>
      </c>
      <c r="J112" s="10">
        <v>145</v>
      </c>
    </row>
    <row r="113" spans="1:10" x14ac:dyDescent="0.3">
      <c r="A113" s="8" t="str">
        <f ca="1">INDIRECT("'Raw Data'!A"&amp; $I113)</f>
        <v>ORB</v>
      </c>
      <c r="B113" s="3" t="str">
        <f ca="1">INDIRECT("'Raw Data'!B"&amp; $I113)</f>
        <v xml:space="preserve"> FREAK</v>
      </c>
      <c r="C113" s="3" t="str">
        <f ca="1">INDIRECT("'Raw Data'!C"&amp; $I113)</f>
        <v xml:space="preserve"> MAT_BF</v>
      </c>
      <c r="D113" s="3" t="str">
        <f ca="1">INDIRECT("'Raw Data'!D"&amp; $I113)</f>
        <v xml:space="preserve"> SEL_NN</v>
      </c>
      <c r="E113" s="3">
        <f ca="1">AVERAGE(INDIRECT("'Raw Data'!G"&amp; $I113 &amp; ":G" &amp; $J113))</f>
        <v>61</v>
      </c>
      <c r="F113" s="3">
        <f ca="1">MIN(INDIRECT("'Raw Data'!G"&amp; $I113 &amp; ":G" &amp; $J113))</f>
        <v>46</v>
      </c>
      <c r="G113" s="3">
        <f ca="1">MAX(INDIRECT("'Raw Data'!G"&amp; $I113 &amp; ":G" &amp; $J113))</f>
        <v>73</v>
      </c>
      <c r="H113" s="3">
        <f ca="1">_xlfn.STDEV.S(INDIRECT("'Raw Data'!G"&amp; $I113 &amp; ":G" &amp; $J113))</f>
        <v>8.9721792224631809</v>
      </c>
      <c r="I113" s="3">
        <v>830</v>
      </c>
      <c r="J113" s="10">
        <v>838</v>
      </c>
    </row>
    <row r="114" spans="1:10" x14ac:dyDescent="0.3">
      <c r="A114" s="8" t="str">
        <f ca="1">INDIRECT("'Raw Data'!A"&amp; $I114)</f>
        <v>ORB</v>
      </c>
      <c r="B114" s="3" t="str">
        <f ca="1">INDIRECT("'Raw Data'!B"&amp; $I114)</f>
        <v xml:space="preserve"> FREAK</v>
      </c>
      <c r="C114" s="3" t="str">
        <f ca="1">INDIRECT("'Raw Data'!C"&amp; $I114)</f>
        <v xml:space="preserve"> MAT_FLANN</v>
      </c>
      <c r="D114" s="3" t="str">
        <f ca="1">INDIRECT("'Raw Data'!D"&amp; $I114)</f>
        <v xml:space="preserve"> SEL_NN</v>
      </c>
      <c r="E114" s="3">
        <f ca="1">AVERAGE(INDIRECT("'Raw Data'!G"&amp; $I114 &amp; ":G" &amp; $J114))</f>
        <v>61</v>
      </c>
      <c r="F114" s="3">
        <f ca="1">MIN(INDIRECT("'Raw Data'!G"&amp; $I114 &amp; ":G" &amp; $J114))</f>
        <v>46</v>
      </c>
      <c r="G114" s="3">
        <f ca="1">MAX(INDIRECT("'Raw Data'!G"&amp; $I114 &amp; ":G" &amp; $J114))</f>
        <v>73</v>
      </c>
      <c r="H114" s="3">
        <f ca="1">_xlfn.STDEV.S(INDIRECT("'Raw Data'!G"&amp; $I114 &amp; ":G" &amp; $J114))</f>
        <v>8.9721792224631809</v>
      </c>
      <c r="I114" s="3">
        <v>848</v>
      </c>
      <c r="J114" s="10">
        <v>856</v>
      </c>
    </row>
    <row r="115" spans="1:10" x14ac:dyDescent="0.3">
      <c r="A115" s="8" t="str">
        <f ca="1">INDIRECT("'Raw Data'!A"&amp; $I115)</f>
        <v>ORB</v>
      </c>
      <c r="B115" s="3" t="str">
        <f ca="1">INDIRECT("'Raw Data'!B"&amp; $I115)</f>
        <v xml:space="preserve"> BRIEF</v>
      </c>
      <c r="C115" s="3" t="str">
        <f ca="1">INDIRECT("'Raw Data'!C"&amp; $I115)</f>
        <v xml:space="preserve"> MAT_BF</v>
      </c>
      <c r="D115" s="3" t="str">
        <f ca="1">INDIRECT("'Raw Data'!D"&amp; $I115)</f>
        <v xml:space="preserve"> SEL_KNN</v>
      </c>
      <c r="E115" s="3">
        <f ca="1">AVERAGE(INDIRECT("'Raw Data'!G"&amp; $I115 &amp; ":G" &amp; $J115))</f>
        <v>60.555555555555557</v>
      </c>
      <c r="F115" s="3">
        <f ca="1">MIN(INDIRECT("'Raw Data'!G"&amp; $I115 &amp; ":G" &amp; $J115))</f>
        <v>43</v>
      </c>
      <c r="G115" s="3">
        <f ca="1">MAX(INDIRECT("'Raw Data'!G"&amp; $I115 &amp; ":G" &amp; $J115))</f>
        <v>84</v>
      </c>
      <c r="H115" s="3">
        <f ca="1">_xlfn.STDEV.S(INDIRECT("'Raw Data'!G"&amp; $I115 &amp; ":G" &amp; $J115))</f>
        <v>14.50095782277079</v>
      </c>
      <c r="I115" s="3">
        <v>767</v>
      </c>
      <c r="J115" s="10">
        <v>775</v>
      </c>
    </row>
    <row r="116" spans="1:10" x14ac:dyDescent="0.3">
      <c r="A116" s="8" t="str">
        <f ca="1">INDIRECT("'Raw Data'!A"&amp; $I116)</f>
        <v>SIFT</v>
      </c>
      <c r="B116" s="3" t="str">
        <f ca="1">INDIRECT("'Raw Data'!B"&amp; $I116)</f>
        <v xml:space="preserve"> BRISK</v>
      </c>
      <c r="C116" s="3" t="str">
        <f ca="1">INDIRECT("'Raw Data'!C"&amp; $I116)</f>
        <v xml:space="preserve"> MAT_FLANN</v>
      </c>
      <c r="D116" s="3" t="str">
        <f ca="1">INDIRECT("'Raw Data'!D"&amp; $I116)</f>
        <v xml:space="preserve"> SEL_KNN</v>
      </c>
      <c r="E116" s="3">
        <f ca="1">AVERAGE(INDIRECT("'Raw Data'!G"&amp; $I116 &amp; ":G" &amp; $J116))</f>
        <v>60</v>
      </c>
      <c r="F116" s="3">
        <f ca="1">MIN(INDIRECT("'Raw Data'!G"&amp; $I116 &amp; ":G" &amp; $J116))</f>
        <v>53</v>
      </c>
      <c r="G116" s="3">
        <f ca="1">MAX(INDIRECT("'Raw Data'!G"&amp; $I116 &amp; ":G" &amp; $J116))</f>
        <v>74</v>
      </c>
      <c r="H116" s="3">
        <f ca="1">_xlfn.STDEV.S(INDIRECT("'Raw Data'!G"&amp; $I116 &amp; ":G" &amp; $J116))</f>
        <v>6.383572667401852</v>
      </c>
      <c r="I116" s="3">
        <v>1145</v>
      </c>
      <c r="J116" s="10">
        <v>1153</v>
      </c>
    </row>
    <row r="117" spans="1:10" x14ac:dyDescent="0.3">
      <c r="A117" s="8" t="str">
        <f ca="1">INDIRECT("'Raw Data'!A"&amp; $I117)</f>
        <v>ORB</v>
      </c>
      <c r="B117" s="3" t="str">
        <f ca="1">INDIRECT("'Raw Data'!B"&amp; $I117)</f>
        <v xml:space="preserve"> ORB</v>
      </c>
      <c r="C117" s="3" t="str">
        <f ca="1">INDIRECT("'Raw Data'!C"&amp; $I117)</f>
        <v xml:space="preserve"> MAT_FLANN</v>
      </c>
      <c r="D117" s="3" t="str">
        <f ca="1">INDIRECT("'Raw Data'!D"&amp; $I117)</f>
        <v xml:space="preserve"> SEL_KNN</v>
      </c>
      <c r="E117" s="3">
        <f ca="1">AVERAGE(INDIRECT("'Raw Data'!G"&amp; $I117 &amp; ":G" &amp; $J117))</f>
        <v>59.888888888888886</v>
      </c>
      <c r="F117" s="3">
        <f ca="1">MIN(INDIRECT("'Raw Data'!G"&amp; $I117 &amp; ":G" &amp; $J117))</f>
        <v>42</v>
      </c>
      <c r="G117" s="3">
        <f ca="1">MAX(INDIRECT("'Raw Data'!G"&amp; $I117 &amp; ":G" &amp; $J117))</f>
        <v>72</v>
      </c>
      <c r="H117" s="3">
        <f ca="1">_xlfn.STDEV.S(INDIRECT("'Raw Data'!G"&amp; $I117 &amp; ":G" &amp; $J117))</f>
        <v>10.529060314724735</v>
      </c>
      <c r="I117" s="3">
        <v>821</v>
      </c>
      <c r="J117" s="10">
        <v>829</v>
      </c>
    </row>
    <row r="118" spans="1:10" x14ac:dyDescent="0.3">
      <c r="A118" s="8" t="str">
        <f ca="1">INDIRECT("'Raw Data'!A"&amp; $I118)</f>
        <v>SIFT</v>
      </c>
      <c r="B118" s="3" t="str">
        <f ca="1">INDIRECT("'Raw Data'!B"&amp; $I118)</f>
        <v xml:space="preserve"> FREAK</v>
      </c>
      <c r="C118" s="3" t="str">
        <f ca="1">INDIRECT("'Raw Data'!C"&amp; $I118)</f>
        <v xml:space="preserve"> MAT_FLANN</v>
      </c>
      <c r="D118" s="3" t="str">
        <f ca="1">INDIRECT("'Raw Data'!D"&amp; $I118)</f>
        <v xml:space="preserve"> SEL_KNN</v>
      </c>
      <c r="E118" s="3">
        <f ca="1">AVERAGE(INDIRECT("'Raw Data'!G"&amp; $I118 &amp; ":G" &amp; $J118))</f>
        <v>56.555555555555557</v>
      </c>
      <c r="F118" s="3">
        <f ca="1">MIN(INDIRECT("'Raw Data'!G"&amp; $I118 &amp; ":G" &amp; $J118))</f>
        <v>48</v>
      </c>
      <c r="G118" s="3">
        <f ca="1">MAX(INDIRECT("'Raw Data'!G"&amp; $I118 &amp; ":G" &amp; $J118))</f>
        <v>68</v>
      </c>
      <c r="H118" s="3">
        <f ca="1">_xlfn.STDEV.S(INDIRECT("'Raw Data'!G"&amp; $I118 &amp; ":G" &amp; $J118))</f>
        <v>6.9841089465856578</v>
      </c>
      <c r="I118" s="3">
        <v>1217</v>
      </c>
      <c r="J118" s="10">
        <v>1225</v>
      </c>
    </row>
    <row r="119" spans="1:10" x14ac:dyDescent="0.3">
      <c r="A119" s="8" t="str">
        <f ca="1">INDIRECT("'Raw Data'!A"&amp; $I119)</f>
        <v>ORB</v>
      </c>
      <c r="B119" s="3" t="str">
        <f ca="1">INDIRECT("'Raw Data'!B"&amp; $I119)</f>
        <v xml:space="preserve"> BRIEF</v>
      </c>
      <c r="C119" s="3" t="str">
        <f ca="1">INDIRECT("'Raw Data'!C"&amp; $I119)</f>
        <v xml:space="preserve"> MAT_FLANN</v>
      </c>
      <c r="D119" s="3" t="str">
        <f ca="1">INDIRECT("'Raw Data'!D"&amp; $I119)</f>
        <v xml:space="preserve"> SEL_KNN</v>
      </c>
      <c r="E119" s="3">
        <f ca="1">AVERAGE(INDIRECT("'Raw Data'!G"&amp; $I119 &amp; ":G" &amp; $J119))</f>
        <v>50.333333333333336</v>
      </c>
      <c r="F119" s="3">
        <f ca="1">MIN(INDIRECT("'Raw Data'!G"&amp; $I119 &amp; ":G" &amp; $J119))</f>
        <v>37</v>
      </c>
      <c r="G119" s="3">
        <f ca="1">MAX(INDIRECT("'Raw Data'!G"&amp; $I119 &amp; ":G" &amp; $J119))</f>
        <v>64</v>
      </c>
      <c r="H119" s="3">
        <f ca="1">_xlfn.STDEV.S(INDIRECT("'Raw Data'!G"&amp; $I119 &amp; ":G" &amp; $J119))</f>
        <v>11.169153951844338</v>
      </c>
      <c r="I119" s="3">
        <v>785</v>
      </c>
      <c r="J119" s="10">
        <v>793</v>
      </c>
    </row>
    <row r="120" spans="1:10" x14ac:dyDescent="0.3">
      <c r="A120" s="8" t="str">
        <f ca="1">INDIRECT("'Raw Data'!A"&amp; $I120)</f>
        <v>ORB</v>
      </c>
      <c r="B120" s="3" t="str">
        <f ca="1">INDIRECT("'Raw Data'!B"&amp; $I120)</f>
        <v xml:space="preserve"> FREAK</v>
      </c>
      <c r="C120" s="3" t="str">
        <f ca="1">INDIRECT("'Raw Data'!C"&amp; $I120)</f>
        <v xml:space="preserve"> MAT_BF</v>
      </c>
      <c r="D120" s="3" t="str">
        <f ca="1">INDIRECT("'Raw Data'!D"&amp; $I120)</f>
        <v xml:space="preserve"> SEL_KNN</v>
      </c>
      <c r="E120" s="3">
        <f ca="1">AVERAGE(INDIRECT("'Raw Data'!G"&amp; $I120 &amp; ":G" &amp; $J120))</f>
        <v>46.666666666666664</v>
      </c>
      <c r="F120" s="3">
        <f ca="1">MIN(INDIRECT("'Raw Data'!G"&amp; $I120 &amp; ":G" &amp; $J120))</f>
        <v>36</v>
      </c>
      <c r="G120" s="3">
        <f ca="1">MAX(INDIRECT("'Raw Data'!G"&amp; $I120 &amp; ":G" &amp; $J120))</f>
        <v>56</v>
      </c>
      <c r="H120" s="3">
        <f ca="1">_xlfn.STDEV.S(INDIRECT("'Raw Data'!G"&amp; $I120 &amp; ":G" &amp; $J120))</f>
        <v>5.9791303715506992</v>
      </c>
      <c r="I120" s="3">
        <v>839</v>
      </c>
      <c r="J120" s="10">
        <v>847</v>
      </c>
    </row>
    <row r="121" spans="1:10" x14ac:dyDescent="0.3">
      <c r="A121" s="8" t="str">
        <f ca="1">INDIRECT("'Raw Data'!A"&amp; $I121)</f>
        <v>ORB</v>
      </c>
      <c r="B121" s="3" t="str">
        <f ca="1">INDIRECT("'Raw Data'!B"&amp; $I121)</f>
        <v xml:space="preserve"> FREAK</v>
      </c>
      <c r="C121" s="3" t="str">
        <f ca="1">INDIRECT("'Raw Data'!C"&amp; $I121)</f>
        <v xml:space="preserve"> MAT_FLANN</v>
      </c>
      <c r="D121" s="3" t="str">
        <f ca="1">INDIRECT("'Raw Data'!D"&amp; $I121)</f>
        <v xml:space="preserve"> SEL_KNN</v>
      </c>
      <c r="E121" s="3">
        <f ca="1">AVERAGE(INDIRECT("'Raw Data'!G"&amp; $I121 &amp; ":G" &amp; $J121))</f>
        <v>38.555555555555557</v>
      </c>
      <c r="F121" s="3">
        <f ca="1">MIN(INDIRECT("'Raw Data'!G"&amp; $I121 &amp; ":G" &amp; $J121))</f>
        <v>33</v>
      </c>
      <c r="G121" s="3">
        <f ca="1">MAX(INDIRECT("'Raw Data'!G"&amp; $I121 &amp; ":G" &amp; $J121))</f>
        <v>44</v>
      </c>
      <c r="H121" s="3">
        <f ca="1">_xlfn.STDEV.S(INDIRECT("'Raw Data'!G"&amp; $I121 &amp; ":G" &amp; $J121))</f>
        <v>3.4318767136623336</v>
      </c>
      <c r="I121" s="3">
        <v>857</v>
      </c>
      <c r="J121" s="10">
        <v>865</v>
      </c>
    </row>
    <row r="122" spans="1:10" x14ac:dyDescent="0.3">
      <c r="A122" s="8" t="str">
        <f ca="1">INDIRECT("'Raw Data'!A"&amp; $I122)</f>
        <v>HARRIS</v>
      </c>
      <c r="B122" s="3" t="str">
        <f ca="1">INDIRECT("'Raw Data'!B"&amp; $I122)</f>
        <v xml:space="preserve"> BRISK</v>
      </c>
      <c r="C122" s="3" t="str">
        <f ca="1">INDIRECT("'Raw Data'!C"&amp; $I122)</f>
        <v xml:space="preserve"> MAT_BF</v>
      </c>
      <c r="D122" s="3" t="str">
        <f ca="1">INDIRECT("'Raw Data'!D"&amp; $I122)</f>
        <v xml:space="preserve"> SEL_NN</v>
      </c>
      <c r="E122" s="3">
        <f ca="1">AVERAGE(INDIRECT("'Raw Data'!G"&amp; $I122 &amp; ":G" &amp; $J122))</f>
        <v>23.777777777777779</v>
      </c>
      <c r="F122" s="3">
        <f ca="1">MIN(INDIRECT("'Raw Data'!G"&amp; $I122 &amp; ":G" &amp; $J122))</f>
        <v>14</v>
      </c>
      <c r="G122" s="3">
        <f ca="1">MAX(INDIRECT("'Raw Data'!G"&amp; $I122 &amp; ":G" &amp; $J122))</f>
        <v>43</v>
      </c>
      <c r="H122" s="3">
        <f ca="1">_xlfn.STDEV.S(INDIRECT("'Raw Data'!G"&amp; $I122 &amp; ":G" &amp; $J122))</f>
        <v>8.9969130508438528</v>
      </c>
      <c r="I122" s="3">
        <v>182</v>
      </c>
      <c r="J122" s="10">
        <v>190</v>
      </c>
    </row>
    <row r="123" spans="1:10" x14ac:dyDescent="0.3">
      <c r="A123" s="8" t="str">
        <f ca="1">INDIRECT("'Raw Data'!A"&amp; $I123)</f>
        <v>HARRIS</v>
      </c>
      <c r="B123" s="3" t="str">
        <f ca="1">INDIRECT("'Raw Data'!B"&amp; $I123)</f>
        <v xml:space="preserve"> BRISK</v>
      </c>
      <c r="C123" s="3" t="str">
        <f ca="1">INDIRECT("'Raw Data'!C"&amp; $I123)</f>
        <v xml:space="preserve"> MAT_FLANN</v>
      </c>
      <c r="D123" s="3" t="str">
        <f ca="1">INDIRECT("'Raw Data'!D"&amp; $I123)</f>
        <v xml:space="preserve"> SEL_NN</v>
      </c>
      <c r="E123" s="3">
        <f ca="1">AVERAGE(INDIRECT("'Raw Data'!G"&amp; $I123 &amp; ":G" &amp; $J123))</f>
        <v>23.777777777777779</v>
      </c>
      <c r="F123" s="3">
        <f ca="1">MIN(INDIRECT("'Raw Data'!G"&amp; $I123 &amp; ":G" &amp; $J123))</f>
        <v>14</v>
      </c>
      <c r="G123" s="3">
        <f ca="1">MAX(INDIRECT("'Raw Data'!G"&amp; $I123 &amp; ":G" &amp; $J123))</f>
        <v>43</v>
      </c>
      <c r="H123" s="3">
        <f ca="1">_xlfn.STDEV.S(INDIRECT("'Raw Data'!G"&amp; $I123 &amp; ":G" &amp; $J123))</f>
        <v>8.9969130508438528</v>
      </c>
      <c r="I123" s="3">
        <v>200</v>
      </c>
      <c r="J123" s="10">
        <v>208</v>
      </c>
    </row>
    <row r="124" spans="1:10" x14ac:dyDescent="0.3">
      <c r="A124" s="8" t="str">
        <f ca="1">INDIRECT("'Raw Data'!A"&amp; $I124)</f>
        <v>HARRIS</v>
      </c>
      <c r="B124" s="3" t="str">
        <f ca="1">INDIRECT("'Raw Data'!B"&amp; $I124)</f>
        <v xml:space="preserve"> BRIEF</v>
      </c>
      <c r="C124" s="3" t="str">
        <f ca="1">INDIRECT("'Raw Data'!C"&amp; $I124)</f>
        <v xml:space="preserve"> MAT_BF</v>
      </c>
      <c r="D124" s="3" t="str">
        <f ca="1">INDIRECT("'Raw Data'!D"&amp; $I124)</f>
        <v xml:space="preserve"> SEL_NN</v>
      </c>
      <c r="E124" s="3">
        <f ca="1">AVERAGE(INDIRECT("'Raw Data'!G"&amp; $I124 &amp; ":G" &amp; $J124))</f>
        <v>23.777777777777779</v>
      </c>
      <c r="F124" s="3">
        <f ca="1">MIN(INDIRECT("'Raw Data'!G"&amp; $I124 &amp; ":G" &amp; $J124))</f>
        <v>14</v>
      </c>
      <c r="G124" s="3">
        <f ca="1">MAX(INDIRECT("'Raw Data'!G"&amp; $I124 &amp; ":G" &amp; $J124))</f>
        <v>43</v>
      </c>
      <c r="H124" s="3">
        <f ca="1">_xlfn.STDEV.S(INDIRECT("'Raw Data'!G"&amp; $I124 &amp; ":G" &amp; $J124))</f>
        <v>8.9969130508438528</v>
      </c>
      <c r="I124" s="3">
        <v>218</v>
      </c>
      <c r="J124" s="10">
        <v>226</v>
      </c>
    </row>
    <row r="125" spans="1:10" x14ac:dyDescent="0.3">
      <c r="A125" s="8" t="str">
        <f ca="1">INDIRECT("'Raw Data'!A"&amp; $I125)</f>
        <v>HARRIS</v>
      </c>
      <c r="B125" s="3" t="str">
        <f ca="1">INDIRECT("'Raw Data'!B"&amp; $I125)</f>
        <v xml:space="preserve"> BRIEF</v>
      </c>
      <c r="C125" s="3" t="str">
        <f ca="1">INDIRECT("'Raw Data'!C"&amp; $I125)</f>
        <v xml:space="preserve"> MAT_FLANN</v>
      </c>
      <c r="D125" s="3" t="str">
        <f ca="1">INDIRECT("'Raw Data'!D"&amp; $I125)</f>
        <v xml:space="preserve"> SEL_NN</v>
      </c>
      <c r="E125" s="3">
        <f ca="1">AVERAGE(INDIRECT("'Raw Data'!G"&amp; $I125 &amp; ":G" &amp; $J125))</f>
        <v>23.777777777777779</v>
      </c>
      <c r="F125" s="3">
        <f ca="1">MIN(INDIRECT("'Raw Data'!G"&amp; $I125 &amp; ":G" &amp; $J125))</f>
        <v>14</v>
      </c>
      <c r="G125" s="3">
        <f ca="1">MAX(INDIRECT("'Raw Data'!G"&amp; $I125 &amp; ":G" &amp; $J125))</f>
        <v>43</v>
      </c>
      <c r="H125" s="3">
        <f ca="1">_xlfn.STDEV.S(INDIRECT("'Raw Data'!G"&amp; $I125 &amp; ":G" &amp; $J125))</f>
        <v>8.9969130508438528</v>
      </c>
      <c r="I125" s="3">
        <v>236</v>
      </c>
      <c r="J125" s="10">
        <v>244</v>
      </c>
    </row>
    <row r="126" spans="1:10" x14ac:dyDescent="0.3">
      <c r="A126" s="8" t="str">
        <f ca="1">INDIRECT("'Raw Data'!A"&amp; $I126)</f>
        <v>HARRIS</v>
      </c>
      <c r="B126" s="3" t="str">
        <f ca="1">INDIRECT("'Raw Data'!B"&amp; $I126)</f>
        <v xml:space="preserve"> ORB</v>
      </c>
      <c r="C126" s="3" t="str">
        <f ca="1">INDIRECT("'Raw Data'!C"&amp; $I126)</f>
        <v xml:space="preserve"> MAT_BF</v>
      </c>
      <c r="D126" s="3" t="str">
        <f ca="1">INDIRECT("'Raw Data'!D"&amp; $I126)</f>
        <v xml:space="preserve"> SEL_NN</v>
      </c>
      <c r="E126" s="3">
        <f ca="1">AVERAGE(INDIRECT("'Raw Data'!G"&amp; $I126 &amp; ":G" &amp; $J126))</f>
        <v>23.777777777777779</v>
      </c>
      <c r="F126" s="3">
        <f ca="1">MIN(INDIRECT("'Raw Data'!G"&amp; $I126 &amp; ":G" &amp; $J126))</f>
        <v>14</v>
      </c>
      <c r="G126" s="3">
        <f ca="1">MAX(INDIRECT("'Raw Data'!G"&amp; $I126 &amp; ":G" &amp; $J126))</f>
        <v>43</v>
      </c>
      <c r="H126" s="3">
        <f ca="1">_xlfn.STDEV.S(INDIRECT("'Raw Data'!G"&amp; $I126 &amp; ":G" &amp; $J126))</f>
        <v>8.9969130508438528</v>
      </c>
      <c r="I126" s="3">
        <v>254</v>
      </c>
      <c r="J126" s="10">
        <v>262</v>
      </c>
    </row>
    <row r="127" spans="1:10" x14ac:dyDescent="0.3">
      <c r="A127" s="8" t="str">
        <f ca="1">INDIRECT("'Raw Data'!A"&amp; $I127)</f>
        <v>HARRIS</v>
      </c>
      <c r="B127" s="3" t="str">
        <f ca="1">INDIRECT("'Raw Data'!B"&amp; $I127)</f>
        <v xml:space="preserve"> ORB</v>
      </c>
      <c r="C127" s="3" t="str">
        <f ca="1">INDIRECT("'Raw Data'!C"&amp; $I127)</f>
        <v xml:space="preserve"> MAT_FLANN</v>
      </c>
      <c r="D127" s="3" t="str">
        <f ca="1">INDIRECT("'Raw Data'!D"&amp; $I127)</f>
        <v xml:space="preserve"> SEL_NN</v>
      </c>
      <c r="E127" s="3">
        <f ca="1">AVERAGE(INDIRECT("'Raw Data'!G"&amp; $I127 &amp; ":G" &amp; $J127))</f>
        <v>23.777777777777779</v>
      </c>
      <c r="F127" s="3">
        <f ca="1">MIN(INDIRECT("'Raw Data'!G"&amp; $I127 &amp; ":G" &amp; $J127))</f>
        <v>14</v>
      </c>
      <c r="G127" s="3">
        <f ca="1">MAX(INDIRECT("'Raw Data'!G"&amp; $I127 &amp; ":G" &amp; $J127))</f>
        <v>43</v>
      </c>
      <c r="H127" s="3">
        <f ca="1">_xlfn.STDEV.S(INDIRECT("'Raw Data'!G"&amp; $I127 &amp; ":G" &amp; $J127))</f>
        <v>8.9969130508438528</v>
      </c>
      <c r="I127" s="3">
        <v>272</v>
      </c>
      <c r="J127" s="10">
        <v>280</v>
      </c>
    </row>
    <row r="128" spans="1:10" x14ac:dyDescent="0.3">
      <c r="A128" s="8" t="str">
        <f ca="1">INDIRECT("'Raw Data'!A"&amp; $I128)</f>
        <v>HARRIS</v>
      </c>
      <c r="B128" s="3" t="str">
        <f ca="1">INDIRECT("'Raw Data'!B"&amp; $I128)</f>
        <v xml:space="preserve"> FREAK</v>
      </c>
      <c r="C128" s="3" t="str">
        <f ca="1">INDIRECT("'Raw Data'!C"&amp; $I128)</f>
        <v xml:space="preserve"> MAT_BF</v>
      </c>
      <c r="D128" s="3" t="str">
        <f ca="1">INDIRECT("'Raw Data'!D"&amp; $I128)</f>
        <v xml:space="preserve"> SEL_NN</v>
      </c>
      <c r="E128" s="3">
        <f ca="1">AVERAGE(INDIRECT("'Raw Data'!G"&amp; $I128 &amp; ":G" &amp; $J128))</f>
        <v>23.777777777777779</v>
      </c>
      <c r="F128" s="3">
        <f ca="1">MIN(INDIRECT("'Raw Data'!G"&amp; $I128 &amp; ":G" &amp; $J128))</f>
        <v>14</v>
      </c>
      <c r="G128" s="3">
        <f ca="1">MAX(INDIRECT("'Raw Data'!G"&amp; $I128 &amp; ":G" &amp; $J128))</f>
        <v>43</v>
      </c>
      <c r="H128" s="3">
        <f ca="1">_xlfn.STDEV.S(INDIRECT("'Raw Data'!G"&amp; $I128 &amp; ":G" &amp; $J128))</f>
        <v>8.9969130508438528</v>
      </c>
      <c r="I128" s="3">
        <v>290</v>
      </c>
      <c r="J128" s="10">
        <v>298</v>
      </c>
    </row>
    <row r="129" spans="1:10" x14ac:dyDescent="0.3">
      <c r="A129" s="8" t="str">
        <f ca="1">INDIRECT("'Raw Data'!A"&amp; $I129)</f>
        <v>HARRIS</v>
      </c>
      <c r="B129" s="3" t="str">
        <f ca="1">INDIRECT("'Raw Data'!B"&amp; $I129)</f>
        <v xml:space="preserve"> FREAK</v>
      </c>
      <c r="C129" s="3" t="str">
        <f ca="1">INDIRECT("'Raw Data'!C"&amp; $I129)</f>
        <v xml:space="preserve"> MAT_FLANN</v>
      </c>
      <c r="D129" s="3" t="str">
        <f ca="1">INDIRECT("'Raw Data'!D"&amp; $I129)</f>
        <v xml:space="preserve"> SEL_NN</v>
      </c>
      <c r="E129" s="3">
        <f ca="1">AVERAGE(INDIRECT("'Raw Data'!G"&amp; $I129 &amp; ":G" &amp; $J129))</f>
        <v>23.777777777777779</v>
      </c>
      <c r="F129" s="3">
        <f ca="1">MIN(INDIRECT("'Raw Data'!G"&amp; $I129 &amp; ":G" &amp; $J129))</f>
        <v>14</v>
      </c>
      <c r="G129" s="3">
        <f ca="1">MAX(INDIRECT("'Raw Data'!G"&amp; $I129 &amp; ":G" &amp; $J129))</f>
        <v>43</v>
      </c>
      <c r="H129" s="3">
        <f ca="1">_xlfn.STDEV.S(INDIRECT("'Raw Data'!G"&amp; $I129 &amp; ":G" &amp; $J129))</f>
        <v>8.9969130508438528</v>
      </c>
      <c r="I129" s="3">
        <v>308</v>
      </c>
      <c r="J129" s="10">
        <v>316</v>
      </c>
    </row>
    <row r="130" spans="1:10" x14ac:dyDescent="0.3">
      <c r="A130" s="8" t="str">
        <f ca="1">INDIRECT("'Raw Data'!A"&amp; $I130)</f>
        <v>HARRIS</v>
      </c>
      <c r="B130" s="3" t="str">
        <f ca="1">INDIRECT("'Raw Data'!B"&amp; $I130)</f>
        <v xml:space="preserve"> SIFT</v>
      </c>
      <c r="C130" s="3" t="str">
        <f ca="1">INDIRECT("'Raw Data'!C"&amp; $I130)</f>
        <v xml:space="preserve"> MAT_BF</v>
      </c>
      <c r="D130" s="3" t="str">
        <f ca="1">INDIRECT("'Raw Data'!D"&amp; $I130)</f>
        <v xml:space="preserve"> SEL_NN</v>
      </c>
      <c r="E130" s="3">
        <f ca="1">AVERAGE(INDIRECT("'Raw Data'!G"&amp; $I130 &amp; ":G" &amp; $J130))</f>
        <v>23.777777777777779</v>
      </c>
      <c r="F130" s="3">
        <f ca="1">MIN(INDIRECT("'Raw Data'!G"&amp; $I130 &amp; ":G" &amp; $J130))</f>
        <v>14</v>
      </c>
      <c r="G130" s="3">
        <f ca="1">MAX(INDIRECT("'Raw Data'!G"&amp; $I130 &amp; ":G" &amp; $J130))</f>
        <v>43</v>
      </c>
      <c r="H130" s="3">
        <f ca="1">_xlfn.STDEV.S(INDIRECT("'Raw Data'!G"&amp; $I130 &amp; ":G" &amp; $J130))</f>
        <v>8.9969130508438528</v>
      </c>
      <c r="I130" s="3">
        <v>326</v>
      </c>
      <c r="J130" s="10">
        <v>334</v>
      </c>
    </row>
    <row r="131" spans="1:10" x14ac:dyDescent="0.3">
      <c r="A131" s="8" t="str">
        <f ca="1">INDIRECT("'Raw Data'!A"&amp; $I131)</f>
        <v>HARRIS</v>
      </c>
      <c r="B131" s="3" t="str">
        <f ca="1">INDIRECT("'Raw Data'!B"&amp; $I131)</f>
        <v xml:space="preserve"> SIFT</v>
      </c>
      <c r="C131" s="3" t="str">
        <f ca="1">INDIRECT("'Raw Data'!C"&amp; $I131)</f>
        <v xml:space="preserve"> MAT_FLANN</v>
      </c>
      <c r="D131" s="3" t="str">
        <f ca="1">INDIRECT("'Raw Data'!D"&amp; $I131)</f>
        <v xml:space="preserve"> SEL_NN</v>
      </c>
      <c r="E131" s="3">
        <f ca="1">AVERAGE(INDIRECT("'Raw Data'!G"&amp; $I131 &amp; ":G" &amp; $J131))</f>
        <v>23.777777777777779</v>
      </c>
      <c r="F131" s="3">
        <f ca="1">MIN(INDIRECT("'Raw Data'!G"&amp; $I131 &amp; ":G" &amp; $J131))</f>
        <v>14</v>
      </c>
      <c r="G131" s="3">
        <f ca="1">MAX(INDIRECT("'Raw Data'!G"&amp; $I131 &amp; ":G" &amp; $J131))</f>
        <v>43</v>
      </c>
      <c r="H131" s="3">
        <f ca="1">_xlfn.STDEV.S(INDIRECT("'Raw Data'!G"&amp; $I131 &amp; ":G" &amp; $J131))</f>
        <v>8.9969130508438528</v>
      </c>
      <c r="I131" s="3">
        <v>344</v>
      </c>
      <c r="J131" s="10">
        <v>352</v>
      </c>
    </row>
    <row r="132" spans="1:10" x14ac:dyDescent="0.3">
      <c r="A132" s="8" t="str">
        <f ca="1">INDIRECT("'Raw Data'!A"&amp; $I132)</f>
        <v>HARRIS</v>
      </c>
      <c r="B132" s="3" t="str">
        <f ca="1">INDIRECT("'Raw Data'!B"&amp; $I132)</f>
        <v xml:space="preserve"> BRIEF</v>
      </c>
      <c r="C132" s="3" t="str">
        <f ca="1">INDIRECT("'Raw Data'!C"&amp; $I132)</f>
        <v xml:space="preserve"> MAT_BF</v>
      </c>
      <c r="D132" s="3" t="str">
        <f ca="1">INDIRECT("'Raw Data'!D"&amp; $I132)</f>
        <v xml:space="preserve"> SEL_KNN</v>
      </c>
      <c r="E132" s="3">
        <f ca="1">AVERAGE(INDIRECT("'Raw Data'!G"&amp; $I132 &amp; ":G" &amp; $J132))</f>
        <v>19.222222222222221</v>
      </c>
      <c r="F132" s="3">
        <f ca="1">MIN(INDIRECT("'Raw Data'!G"&amp; $I132 &amp; ":G" &amp; $J132))</f>
        <v>11</v>
      </c>
      <c r="G132" s="3">
        <f ca="1">MAX(INDIRECT("'Raw Data'!G"&amp; $I132 &amp; ":G" &amp; $J132))</f>
        <v>26</v>
      </c>
      <c r="H132" s="3">
        <f ca="1">_xlfn.STDEV.S(INDIRECT("'Raw Data'!G"&amp; $I132 &amp; ":G" &amp; $J132))</f>
        <v>5.3567195599960673</v>
      </c>
      <c r="I132" s="3">
        <v>227</v>
      </c>
      <c r="J132" s="10">
        <v>235</v>
      </c>
    </row>
    <row r="133" spans="1:10" x14ac:dyDescent="0.3">
      <c r="A133" s="8" t="str">
        <f ca="1">INDIRECT("'Raw Data'!A"&amp; $I133)</f>
        <v>HARRIS</v>
      </c>
      <c r="B133" s="3" t="str">
        <f ca="1">INDIRECT("'Raw Data'!B"&amp; $I133)</f>
        <v xml:space="preserve"> SIFT</v>
      </c>
      <c r="C133" s="3" t="str">
        <f ca="1">INDIRECT("'Raw Data'!C"&amp; $I133)</f>
        <v xml:space="preserve"> MAT_BF</v>
      </c>
      <c r="D133" s="3" t="str">
        <f ca="1">INDIRECT("'Raw Data'!D"&amp; $I133)</f>
        <v xml:space="preserve"> SEL_KNN</v>
      </c>
      <c r="E133" s="3">
        <f ca="1">AVERAGE(INDIRECT("'Raw Data'!G"&amp; $I133 &amp; ":G" &amp; $J133))</f>
        <v>18.111111111111111</v>
      </c>
      <c r="F133" s="3">
        <f ca="1">MIN(INDIRECT("'Raw Data'!G"&amp; $I133 &amp; ":G" &amp; $J133))</f>
        <v>11</v>
      </c>
      <c r="G133" s="3">
        <f ca="1">MAX(INDIRECT("'Raw Data'!G"&amp; $I133 &amp; ":G" &amp; $J133))</f>
        <v>24</v>
      </c>
      <c r="H133" s="3">
        <f ca="1">_xlfn.STDEV.S(INDIRECT("'Raw Data'!G"&amp; $I133 &amp; ":G" &amp; $J133))</f>
        <v>4.7287536530370335</v>
      </c>
      <c r="I133" s="3">
        <v>335</v>
      </c>
      <c r="J133" s="10">
        <v>343</v>
      </c>
    </row>
    <row r="134" spans="1:10" x14ac:dyDescent="0.3">
      <c r="A134" s="8" t="str">
        <f ca="1">INDIRECT("'Raw Data'!A"&amp; $I134)</f>
        <v>HARRIS</v>
      </c>
      <c r="B134" s="3" t="str">
        <f ca="1">INDIRECT("'Raw Data'!B"&amp; $I134)</f>
        <v xml:space="preserve"> SIFT</v>
      </c>
      <c r="C134" s="3" t="str">
        <f ca="1">INDIRECT("'Raw Data'!C"&amp; $I134)</f>
        <v xml:space="preserve"> MAT_FLANN</v>
      </c>
      <c r="D134" s="3" t="str">
        <f ca="1">INDIRECT("'Raw Data'!D"&amp; $I134)</f>
        <v xml:space="preserve"> SEL_KNN</v>
      </c>
      <c r="E134" s="3">
        <f ca="1">AVERAGE(INDIRECT("'Raw Data'!G"&amp; $I134 &amp; ":G" &amp; $J134))</f>
        <v>18.111111111111111</v>
      </c>
      <c r="F134" s="3">
        <f ca="1">MIN(INDIRECT("'Raw Data'!G"&amp; $I134 &amp; ":G" &amp; $J134))</f>
        <v>11</v>
      </c>
      <c r="G134" s="3">
        <f ca="1">MAX(INDIRECT("'Raw Data'!G"&amp; $I134 &amp; ":G" &amp; $J134))</f>
        <v>24</v>
      </c>
      <c r="H134" s="3">
        <f ca="1">_xlfn.STDEV.S(INDIRECT("'Raw Data'!G"&amp; $I134 &amp; ":G" &amp; $J134))</f>
        <v>4.7287536530370335</v>
      </c>
      <c r="I134" s="3">
        <v>353</v>
      </c>
      <c r="J134" s="10">
        <v>361</v>
      </c>
    </row>
    <row r="135" spans="1:10" x14ac:dyDescent="0.3">
      <c r="A135" s="8" t="str">
        <f ca="1">INDIRECT("'Raw Data'!A"&amp; $I135)</f>
        <v>HARRIS</v>
      </c>
      <c r="B135" s="3" t="str">
        <f ca="1">INDIRECT("'Raw Data'!B"&amp; $I135)</f>
        <v xml:space="preserve"> ORB</v>
      </c>
      <c r="C135" s="3" t="str">
        <f ca="1">INDIRECT("'Raw Data'!C"&amp; $I135)</f>
        <v xml:space="preserve"> MAT_BF</v>
      </c>
      <c r="D135" s="3" t="str">
        <f ca="1">INDIRECT("'Raw Data'!D"&amp; $I135)</f>
        <v xml:space="preserve"> SEL_KNN</v>
      </c>
      <c r="E135" s="3">
        <f ca="1">AVERAGE(INDIRECT("'Raw Data'!G"&amp; $I135 &amp; ":G" &amp; $J135))</f>
        <v>18</v>
      </c>
      <c r="F135" s="3">
        <f ca="1">MIN(INDIRECT("'Raw Data'!G"&amp; $I135 &amp; ":G" &amp; $J135))</f>
        <v>12</v>
      </c>
      <c r="G135" s="3">
        <f ca="1">MAX(INDIRECT("'Raw Data'!G"&amp; $I135 &amp; ":G" &amp; $J135))</f>
        <v>24</v>
      </c>
      <c r="H135" s="3">
        <f ca="1">_xlfn.STDEV.S(INDIRECT("'Raw Data'!G"&amp; $I135 &amp; ":G" &amp; $J135))</f>
        <v>4.7696960070847281</v>
      </c>
      <c r="I135" s="3">
        <v>263</v>
      </c>
      <c r="J135" s="10">
        <v>271</v>
      </c>
    </row>
    <row r="136" spans="1:10" x14ac:dyDescent="0.3">
      <c r="A136" s="8" t="str">
        <f ca="1">INDIRECT("'Raw Data'!A"&amp; $I136)</f>
        <v>HARRIS</v>
      </c>
      <c r="B136" s="3" t="str">
        <f ca="1">INDIRECT("'Raw Data'!B"&amp; $I136)</f>
        <v xml:space="preserve"> ORB</v>
      </c>
      <c r="C136" s="3" t="str">
        <f ca="1">INDIRECT("'Raw Data'!C"&amp; $I136)</f>
        <v xml:space="preserve"> MAT_FLANN</v>
      </c>
      <c r="D136" s="3" t="str">
        <f ca="1">INDIRECT("'Raw Data'!D"&amp; $I136)</f>
        <v xml:space="preserve"> SEL_KNN</v>
      </c>
      <c r="E136" s="3">
        <f ca="1">AVERAGE(INDIRECT("'Raw Data'!G"&amp; $I136 &amp; ":G" &amp; $J136))</f>
        <v>16.111111111111111</v>
      </c>
      <c r="F136" s="3">
        <f ca="1">MIN(INDIRECT("'Raw Data'!G"&amp; $I136 &amp; ":G" &amp; $J136))</f>
        <v>11</v>
      </c>
      <c r="G136" s="3">
        <f ca="1">MAX(INDIRECT("'Raw Data'!G"&amp; $I136 &amp; ":G" &amp; $J136))</f>
        <v>21</v>
      </c>
      <c r="H136" s="3">
        <f ca="1">_xlfn.STDEV.S(INDIRECT("'Raw Data'!G"&amp; $I136 &amp; ":G" &amp; $J136))</f>
        <v>3.9193253387682789</v>
      </c>
      <c r="I136" s="3">
        <v>281</v>
      </c>
      <c r="J136" s="10">
        <v>289</v>
      </c>
    </row>
    <row r="137" spans="1:10" x14ac:dyDescent="0.3">
      <c r="A137" s="8" t="str">
        <f ca="1">INDIRECT("'Raw Data'!A"&amp; $I137)</f>
        <v>HARRIS</v>
      </c>
      <c r="B137" s="3" t="str">
        <f ca="1">INDIRECT("'Raw Data'!B"&amp; $I137)</f>
        <v xml:space="preserve"> FREAK</v>
      </c>
      <c r="C137" s="3" t="str">
        <f ca="1">INDIRECT("'Raw Data'!C"&amp; $I137)</f>
        <v xml:space="preserve"> MAT_BF</v>
      </c>
      <c r="D137" s="3" t="str">
        <f ca="1">INDIRECT("'Raw Data'!D"&amp; $I137)</f>
        <v xml:space="preserve"> SEL_KNN</v>
      </c>
      <c r="E137" s="3">
        <f ca="1">AVERAGE(INDIRECT("'Raw Data'!G"&amp; $I137 &amp; ":G" &amp; $J137))</f>
        <v>16</v>
      </c>
      <c r="F137" s="3">
        <f ca="1">MIN(INDIRECT("'Raw Data'!G"&amp; $I137 &amp; ":G" &amp; $J137))</f>
        <v>12</v>
      </c>
      <c r="G137" s="3">
        <f ca="1">MAX(INDIRECT("'Raw Data'!G"&amp; $I137 &amp; ":G" &amp; $J137))</f>
        <v>21</v>
      </c>
      <c r="H137" s="3">
        <f ca="1">_xlfn.STDEV.S(INDIRECT("'Raw Data'!G"&amp; $I137 &amp; ":G" &amp; $J137))</f>
        <v>3.2015621187164243</v>
      </c>
      <c r="I137" s="3">
        <v>299</v>
      </c>
      <c r="J137" s="10">
        <v>307</v>
      </c>
    </row>
    <row r="138" spans="1:10" x14ac:dyDescent="0.3">
      <c r="A138" s="8" t="str">
        <f ca="1">INDIRECT("'Raw Data'!A"&amp; $I138)</f>
        <v>HARRIS</v>
      </c>
      <c r="B138" s="3" t="str">
        <f ca="1">INDIRECT("'Raw Data'!B"&amp; $I138)</f>
        <v xml:space="preserve"> BRISK</v>
      </c>
      <c r="C138" s="3" t="str">
        <f ca="1">INDIRECT("'Raw Data'!C"&amp; $I138)</f>
        <v xml:space="preserve"> MAT_BF</v>
      </c>
      <c r="D138" s="3" t="str">
        <f ca="1">INDIRECT("'Raw Data'!D"&amp; $I138)</f>
        <v xml:space="preserve"> SEL_KNN</v>
      </c>
      <c r="E138" s="3">
        <f ca="1">AVERAGE(INDIRECT("'Raw Data'!G"&amp; $I138 &amp; ":G" &amp; $J138))</f>
        <v>15.777777777777779</v>
      </c>
      <c r="F138" s="3">
        <f ca="1">MIN(INDIRECT("'Raw Data'!G"&amp; $I138 &amp; ":G" &amp; $J138))</f>
        <v>10</v>
      </c>
      <c r="G138" s="3">
        <f ca="1">MAX(INDIRECT("'Raw Data'!G"&amp; $I138 &amp; ":G" &amp; $J138))</f>
        <v>23</v>
      </c>
      <c r="H138" s="3">
        <f ca="1">_xlfn.STDEV.S(INDIRECT("'Raw Data'!G"&amp; $I138 &amp; ":G" &amp; $J138))</f>
        <v>4.0551750201988144</v>
      </c>
      <c r="I138" s="3">
        <v>191</v>
      </c>
      <c r="J138" s="10">
        <v>199</v>
      </c>
    </row>
    <row r="139" spans="1:10" x14ac:dyDescent="0.3">
      <c r="A139" s="8" t="str">
        <f ca="1">INDIRECT("'Raw Data'!A"&amp; $I139)</f>
        <v>HARRIS</v>
      </c>
      <c r="B139" s="3" t="str">
        <f ca="1">INDIRECT("'Raw Data'!B"&amp; $I139)</f>
        <v xml:space="preserve"> BRIEF</v>
      </c>
      <c r="C139" s="3" t="str">
        <f ca="1">INDIRECT("'Raw Data'!C"&amp; $I139)</f>
        <v xml:space="preserve"> MAT_FLANN</v>
      </c>
      <c r="D139" s="3" t="str">
        <f ca="1">INDIRECT("'Raw Data'!D"&amp; $I139)</f>
        <v xml:space="preserve"> SEL_KNN</v>
      </c>
      <c r="E139" s="3">
        <f ca="1">AVERAGE(INDIRECT("'Raw Data'!G"&amp; $I139 &amp; ":G" &amp; $J139))</f>
        <v>15.666666666666666</v>
      </c>
      <c r="F139" s="3">
        <f ca="1">MIN(INDIRECT("'Raw Data'!G"&amp; $I139 &amp; ":G" &amp; $J139))</f>
        <v>12</v>
      </c>
      <c r="G139" s="3">
        <f ca="1">MAX(INDIRECT("'Raw Data'!G"&amp; $I139 &amp; ":G" &amp; $J139))</f>
        <v>21</v>
      </c>
      <c r="H139" s="3">
        <f ca="1">_xlfn.STDEV.S(INDIRECT("'Raw Data'!G"&amp; $I139 &amp; ":G" &amp; $J139))</f>
        <v>3.427827300200522</v>
      </c>
      <c r="I139" s="3">
        <v>245</v>
      </c>
      <c r="J139" s="10">
        <v>253</v>
      </c>
    </row>
    <row r="140" spans="1:10" x14ac:dyDescent="0.3">
      <c r="A140" s="8" t="str">
        <f ca="1">INDIRECT("'Raw Data'!A"&amp; $I140)</f>
        <v>HARRIS</v>
      </c>
      <c r="B140" s="3" t="str">
        <f ca="1">INDIRECT("'Raw Data'!B"&amp; $I140)</f>
        <v xml:space="preserve"> FREAK</v>
      </c>
      <c r="C140" s="3" t="str">
        <f ca="1">INDIRECT("'Raw Data'!C"&amp; $I140)</f>
        <v xml:space="preserve"> MAT_FLANN</v>
      </c>
      <c r="D140" s="3" t="str">
        <f ca="1">INDIRECT("'Raw Data'!D"&amp; $I140)</f>
        <v xml:space="preserve"> SEL_KNN</v>
      </c>
      <c r="E140" s="3">
        <f ca="1">AVERAGE(INDIRECT("'Raw Data'!G"&amp; $I140 &amp; ":G" &amp; $J140))</f>
        <v>13.666666666666666</v>
      </c>
      <c r="F140" s="3">
        <f ca="1">MIN(INDIRECT("'Raw Data'!G"&amp; $I140 &amp; ":G" &amp; $J140))</f>
        <v>9</v>
      </c>
      <c r="G140" s="3">
        <f ca="1">MAX(INDIRECT("'Raw Data'!G"&amp; $I140 &amp; ":G" &amp; $J140))</f>
        <v>18</v>
      </c>
      <c r="H140" s="3">
        <f ca="1">_xlfn.STDEV.S(INDIRECT("'Raw Data'!G"&amp; $I140 &amp; ":G" &amp; $J140))</f>
        <v>3.3911649915626341</v>
      </c>
      <c r="I140" s="3">
        <v>317</v>
      </c>
      <c r="J140" s="10">
        <v>325</v>
      </c>
    </row>
    <row r="141" spans="1:10" x14ac:dyDescent="0.3">
      <c r="A141" s="11" t="str">
        <f ca="1">INDIRECT("'Raw Data'!A"&amp; $I141)</f>
        <v>HARRIS</v>
      </c>
      <c r="B141" s="12" t="str">
        <f ca="1">INDIRECT("'Raw Data'!B"&amp; $I141)</f>
        <v xml:space="preserve"> BRISK</v>
      </c>
      <c r="C141" s="12" t="str">
        <f ca="1">INDIRECT("'Raw Data'!C"&amp; $I141)</f>
        <v xml:space="preserve"> MAT_FLANN</v>
      </c>
      <c r="D141" s="12" t="str">
        <f ca="1">INDIRECT("'Raw Data'!D"&amp; $I141)</f>
        <v xml:space="preserve"> SEL_KNN</v>
      </c>
      <c r="E141" s="12">
        <f ca="1">AVERAGE(INDIRECT("'Raw Data'!G"&amp; $I141 &amp; ":G" &amp; $J141))</f>
        <v>13.444444444444445</v>
      </c>
      <c r="F141" s="12">
        <f ca="1">MIN(INDIRECT("'Raw Data'!G"&amp; $I141 &amp; ":G" &amp; $J141))</f>
        <v>9</v>
      </c>
      <c r="G141" s="12">
        <f ca="1">MAX(INDIRECT("'Raw Data'!G"&amp; $I141 &amp; ":G" &amp; $J141))</f>
        <v>21</v>
      </c>
      <c r="H141" s="12">
        <f ca="1">_xlfn.STDEV.S(INDIRECT("'Raw Data'!G"&amp; $I141 &amp; ":G" &amp; $J141))</f>
        <v>3.9086797998528571</v>
      </c>
      <c r="I141" s="3">
        <v>209</v>
      </c>
      <c r="J141" s="10">
        <v>217</v>
      </c>
    </row>
  </sheetData>
  <conditionalFormatting sqref="H2:H141">
    <cfRule type="colorScale" priority="2">
      <colorScale>
        <cfvo type="min"/>
        <cfvo type="percentile" val="50"/>
        <cfvo type="max"/>
        <color rgb="FF63BE7B"/>
        <color rgb="FFFFEB84"/>
        <color rgb="FFF8696B"/>
      </colorScale>
    </cfRule>
  </conditionalFormatting>
  <conditionalFormatting sqref="E2:E141">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635C-509B-4F43-B985-9649B95E3A63}">
  <dimension ref="A1:N141"/>
  <sheetViews>
    <sheetView workbookViewId="0">
      <selection activeCell="C14" sqref="C14"/>
    </sheetView>
  </sheetViews>
  <sheetFormatPr defaultRowHeight="14.4" x14ac:dyDescent="0.3"/>
  <cols>
    <col min="1" max="1" width="10.109375" customWidth="1"/>
    <col min="2" max="2" width="11.33203125" customWidth="1"/>
    <col min="3" max="3" width="9.77734375" customWidth="1"/>
    <col min="4" max="4" width="9.5546875" customWidth="1"/>
    <col min="5" max="5" width="28.109375" customWidth="1"/>
    <col min="6" max="6" width="29.21875" customWidth="1"/>
    <col min="7" max="7" width="29.6640625" customWidth="1"/>
    <col min="8" max="8" width="29.33203125" customWidth="1"/>
    <col min="9" max="9" width="28.44140625" customWidth="1"/>
    <col min="10" max="10" width="29.5546875" customWidth="1"/>
    <col min="11" max="11" width="30" customWidth="1"/>
    <col min="12" max="12" width="29.6640625" customWidth="1"/>
    <col min="13" max="13" width="11.6640625" customWidth="1"/>
    <col min="14" max="14" width="10.77734375" customWidth="1"/>
  </cols>
  <sheetData>
    <row r="1" spans="1:14" ht="72" x14ac:dyDescent="0.3">
      <c r="A1" s="13" t="s">
        <v>0</v>
      </c>
      <c r="B1" s="14" t="s">
        <v>35</v>
      </c>
      <c r="C1" s="14" t="s">
        <v>36</v>
      </c>
      <c r="D1" s="14" t="s">
        <v>37</v>
      </c>
      <c r="E1" s="14" t="s">
        <v>38</v>
      </c>
      <c r="F1" s="14" t="s">
        <v>39</v>
      </c>
      <c r="G1" s="14" t="s">
        <v>40</v>
      </c>
      <c r="H1" s="14" t="s">
        <v>41</v>
      </c>
      <c r="I1" s="14" t="s">
        <v>42</v>
      </c>
      <c r="J1" s="14" t="s">
        <v>43</v>
      </c>
      <c r="K1" s="14" t="s">
        <v>44</v>
      </c>
      <c r="L1" s="14" t="s">
        <v>45</v>
      </c>
      <c r="M1" s="15" t="s">
        <v>46</v>
      </c>
      <c r="N1" s="16" t="s">
        <v>47</v>
      </c>
    </row>
    <row r="2" spans="1:14" x14ac:dyDescent="0.3">
      <c r="A2" s="8" t="str">
        <f ca="1">INDIRECT("'Raw Data'!A"&amp; $M2)</f>
        <v>FAST</v>
      </c>
      <c r="B2" s="3" t="str">
        <f ca="1">INDIRECT("'Raw Data'!B"&amp; $M2)</f>
        <v xml:space="preserve"> BRISK</v>
      </c>
      <c r="C2" s="3" t="str">
        <f ca="1">INDIRECT("'Raw Data'!C"&amp; $M2)</f>
        <v xml:space="preserve"> MAT_BF</v>
      </c>
      <c r="D2" s="3" t="str">
        <f ca="1">INDIRECT("'Raw Data'!D"&amp; $M2)</f>
        <v xml:space="preserve"> SEL_NN</v>
      </c>
      <c r="E2" s="3">
        <f ca="1">AVERAGE(INDIRECT("'Raw Data'!E"&amp; $M2 &amp; ":E" &amp; $N2))</f>
        <v>408.33333333333331</v>
      </c>
      <c r="F2" s="3">
        <f ca="1">MIN(INDIRECT("'Raw Data'!E"&amp; $M2 &amp; ":E" &amp; $N2))</f>
        <v>386</v>
      </c>
      <c r="G2" s="3">
        <f ca="1">MAX(INDIRECT("'Raw Data'!E"&amp; $M2 &amp; ":E" &amp; $N2))</f>
        <v>427</v>
      </c>
      <c r="H2" s="3">
        <f ca="1">_xlfn.STDEV.S(INDIRECT("'Raw Data'!E"&amp; $M2 &amp; ":E" &amp; $N2))</f>
        <v>13.313526955694348</v>
      </c>
      <c r="I2" s="3">
        <f ca="1">AVERAGE(INDIRECT("'Raw Data'!F"&amp; $M2 &amp; ":F" &amp; $N2))</f>
        <v>7</v>
      </c>
      <c r="J2" s="3">
        <f ca="1">MIN(INDIRECT("'Raw Data'!F"&amp; $M2 &amp; ":F" &amp; $N2))</f>
        <v>7</v>
      </c>
      <c r="K2" s="3">
        <f ca="1">MAX(INDIRECT("'Raw Data'!F"&amp; $M2 &amp; ":F" &amp; $N2))</f>
        <v>7</v>
      </c>
      <c r="L2" s="3">
        <f ca="1">_xlfn.STDEV.S(INDIRECT("'Raw Data'!F"&amp; $M2 &amp; ":F" &amp; $N2))</f>
        <v>0</v>
      </c>
      <c r="M2" s="3">
        <v>362</v>
      </c>
      <c r="N2" s="10">
        <v>370</v>
      </c>
    </row>
    <row r="3" spans="1:14" x14ac:dyDescent="0.3">
      <c r="A3" s="8" t="str">
        <f ca="1">INDIRECT("'Raw Data'!A"&amp; $M3)</f>
        <v>FAST</v>
      </c>
      <c r="B3" s="3" t="str">
        <f ca="1">INDIRECT("'Raw Data'!B"&amp; $M3)</f>
        <v xml:space="preserve"> BRISK</v>
      </c>
      <c r="C3" s="3" t="str">
        <f ca="1">INDIRECT("'Raw Data'!C"&amp; $M3)</f>
        <v xml:space="preserve"> MAT_BF</v>
      </c>
      <c r="D3" s="3" t="str">
        <f ca="1">INDIRECT("'Raw Data'!D"&amp; $M3)</f>
        <v xml:space="preserve"> SEL_KNN</v>
      </c>
      <c r="E3" s="3">
        <f ca="1">AVERAGE(INDIRECT("'Raw Data'!E"&amp; $M3 &amp; ":E" &amp; $N3))</f>
        <v>408.33333333333331</v>
      </c>
      <c r="F3" s="3">
        <f ca="1">MIN(INDIRECT("'Raw Data'!E"&amp; $M3 &amp; ":E" &amp; $N3))</f>
        <v>386</v>
      </c>
      <c r="G3" s="3">
        <f ca="1">MAX(INDIRECT("'Raw Data'!E"&amp; $M3 &amp; ":E" &amp; $N3))</f>
        <v>427</v>
      </c>
      <c r="H3" s="3">
        <f ca="1">_xlfn.STDEV.S(INDIRECT("'Raw Data'!E"&amp; $M3 &amp; ":E" &amp; $N3))</f>
        <v>13.313526955694348</v>
      </c>
      <c r="I3" s="3">
        <f ca="1">AVERAGE(INDIRECT("'Raw Data'!F"&amp; $M3 &amp; ":F" &amp; $N3))</f>
        <v>7</v>
      </c>
      <c r="J3" s="3">
        <f ca="1">MIN(INDIRECT("'Raw Data'!F"&amp; $M3 &amp; ":F" &amp; $N3))</f>
        <v>7</v>
      </c>
      <c r="K3" s="3">
        <f ca="1">MAX(INDIRECT("'Raw Data'!F"&amp; $M3 &amp; ":F" &amp; $N3))</f>
        <v>7</v>
      </c>
      <c r="L3" s="3">
        <f ca="1">_xlfn.STDEV.S(INDIRECT("'Raw Data'!F"&amp; $M3 &amp; ":F" &amp; $N3))</f>
        <v>0</v>
      </c>
      <c r="M3" s="3">
        <v>371</v>
      </c>
      <c r="N3" s="10">
        <v>379</v>
      </c>
    </row>
    <row r="4" spans="1:14" x14ac:dyDescent="0.3">
      <c r="A4" s="8" t="str">
        <f ca="1">INDIRECT("'Raw Data'!A"&amp; $M4)</f>
        <v>FAST</v>
      </c>
      <c r="B4" s="3" t="str">
        <f ca="1">INDIRECT("'Raw Data'!B"&amp; $M4)</f>
        <v xml:space="preserve"> BRISK</v>
      </c>
      <c r="C4" s="3" t="str">
        <f ca="1">INDIRECT("'Raw Data'!C"&amp; $M4)</f>
        <v xml:space="preserve"> MAT_FLANN</v>
      </c>
      <c r="D4" s="3" t="str">
        <f ca="1">INDIRECT("'Raw Data'!D"&amp; $M4)</f>
        <v xml:space="preserve"> SEL_NN</v>
      </c>
      <c r="E4" s="3">
        <f ca="1">AVERAGE(INDIRECT("'Raw Data'!E"&amp; $M4 &amp; ":E" &amp; $N4))</f>
        <v>408.33333333333331</v>
      </c>
      <c r="F4" s="3">
        <f ca="1">MIN(INDIRECT("'Raw Data'!E"&amp; $M4 &amp; ":E" &amp; $N4))</f>
        <v>386</v>
      </c>
      <c r="G4" s="3">
        <f ca="1">MAX(INDIRECT("'Raw Data'!E"&amp; $M4 &amp; ":E" &amp; $N4))</f>
        <v>427</v>
      </c>
      <c r="H4" s="3">
        <f ca="1">_xlfn.STDEV.S(INDIRECT("'Raw Data'!E"&amp; $M4 &amp; ":E" &amp; $N4))</f>
        <v>13.313526955694348</v>
      </c>
      <c r="I4" s="3">
        <f ca="1">AVERAGE(INDIRECT("'Raw Data'!F"&amp; $M4 &amp; ":F" &amp; $N4))</f>
        <v>7</v>
      </c>
      <c r="J4" s="3">
        <f ca="1">MIN(INDIRECT("'Raw Data'!F"&amp; $M4 &amp; ":F" &amp; $N4))</f>
        <v>7</v>
      </c>
      <c r="K4" s="3">
        <f ca="1">MAX(INDIRECT("'Raw Data'!F"&amp; $M4 &amp; ":F" &amp; $N4))</f>
        <v>7</v>
      </c>
      <c r="L4" s="3">
        <f ca="1">_xlfn.STDEV.S(INDIRECT("'Raw Data'!F"&amp; $M4 &amp; ":F" &amp; $N4))</f>
        <v>0</v>
      </c>
      <c r="M4" s="3">
        <v>380</v>
      </c>
      <c r="N4" s="10">
        <v>388</v>
      </c>
    </row>
    <row r="5" spans="1:14" x14ac:dyDescent="0.3">
      <c r="A5" s="8" t="str">
        <f ca="1">INDIRECT("'Raw Data'!A"&amp; $M5)</f>
        <v>FAST</v>
      </c>
      <c r="B5" s="3" t="str">
        <f ca="1">INDIRECT("'Raw Data'!B"&amp; $M5)</f>
        <v xml:space="preserve"> BRISK</v>
      </c>
      <c r="C5" s="3" t="str">
        <f ca="1">INDIRECT("'Raw Data'!C"&amp; $M5)</f>
        <v xml:space="preserve"> MAT_FLANN</v>
      </c>
      <c r="D5" s="3" t="str">
        <f ca="1">INDIRECT("'Raw Data'!D"&amp; $M5)</f>
        <v xml:space="preserve"> SEL_KNN</v>
      </c>
      <c r="E5" s="3">
        <f ca="1">AVERAGE(INDIRECT("'Raw Data'!E"&amp; $M5 &amp; ":E" &amp; $N5))</f>
        <v>408.33333333333331</v>
      </c>
      <c r="F5" s="3">
        <f ca="1">MIN(INDIRECT("'Raw Data'!E"&amp; $M5 &amp; ":E" &amp; $N5))</f>
        <v>386</v>
      </c>
      <c r="G5" s="3">
        <f ca="1">MAX(INDIRECT("'Raw Data'!E"&amp; $M5 &amp; ":E" &amp; $N5))</f>
        <v>427</v>
      </c>
      <c r="H5" s="3">
        <f ca="1">_xlfn.STDEV.S(INDIRECT("'Raw Data'!E"&amp; $M5 &amp; ":E" &amp; $N5))</f>
        <v>13.313526955694348</v>
      </c>
      <c r="I5" s="3">
        <f ca="1">AVERAGE(INDIRECT("'Raw Data'!F"&amp; $M5 &amp; ":F" &amp; $N5))</f>
        <v>7</v>
      </c>
      <c r="J5" s="3">
        <f ca="1">MIN(INDIRECT("'Raw Data'!F"&amp; $M5 &amp; ":F" &amp; $N5))</f>
        <v>7</v>
      </c>
      <c r="K5" s="3">
        <f ca="1">MAX(INDIRECT("'Raw Data'!F"&amp; $M5 &amp; ":F" &amp; $N5))</f>
        <v>7</v>
      </c>
      <c r="L5" s="3">
        <f ca="1">_xlfn.STDEV.S(INDIRECT("'Raw Data'!F"&amp; $M5 &amp; ":F" &amp; $N5))</f>
        <v>0</v>
      </c>
      <c r="M5" s="3">
        <v>389</v>
      </c>
      <c r="N5" s="10">
        <v>397</v>
      </c>
    </row>
    <row r="6" spans="1:14" x14ac:dyDescent="0.3">
      <c r="A6" s="8" t="str">
        <f ca="1">INDIRECT("'Raw Data'!A"&amp; $M6)</f>
        <v>FAST</v>
      </c>
      <c r="B6" s="3" t="str">
        <f ca="1">INDIRECT("'Raw Data'!B"&amp; $M6)</f>
        <v xml:space="preserve"> BRIEF</v>
      </c>
      <c r="C6" s="3" t="str">
        <f ca="1">INDIRECT("'Raw Data'!C"&amp; $M6)</f>
        <v xml:space="preserve"> MAT_BF</v>
      </c>
      <c r="D6" s="3" t="str">
        <f ca="1">INDIRECT("'Raw Data'!D"&amp; $M6)</f>
        <v xml:space="preserve"> SEL_NN</v>
      </c>
      <c r="E6" s="3">
        <f ca="1">AVERAGE(INDIRECT("'Raw Data'!E"&amp; $M6 &amp; ":E" &amp; $N6))</f>
        <v>408.33333333333331</v>
      </c>
      <c r="F6" s="3">
        <f ca="1">MIN(INDIRECT("'Raw Data'!E"&amp; $M6 &amp; ":E" &amp; $N6))</f>
        <v>386</v>
      </c>
      <c r="G6" s="3">
        <f ca="1">MAX(INDIRECT("'Raw Data'!E"&amp; $M6 &amp; ":E" &amp; $N6))</f>
        <v>427</v>
      </c>
      <c r="H6" s="3">
        <f ca="1">_xlfn.STDEV.S(INDIRECT("'Raw Data'!E"&amp; $M6 &amp; ":E" &amp; $N6))</f>
        <v>13.313526955694348</v>
      </c>
      <c r="I6" s="3">
        <f ca="1">AVERAGE(INDIRECT("'Raw Data'!F"&amp; $M6 &amp; ":F" &amp; $N6))</f>
        <v>7</v>
      </c>
      <c r="J6" s="3">
        <f ca="1">MIN(INDIRECT("'Raw Data'!F"&amp; $M6 &amp; ":F" &amp; $N6))</f>
        <v>7</v>
      </c>
      <c r="K6" s="3">
        <f ca="1">MAX(INDIRECT("'Raw Data'!F"&amp; $M6 &amp; ":F" &amp; $N6))</f>
        <v>7</v>
      </c>
      <c r="L6" s="3">
        <f ca="1">_xlfn.STDEV.S(INDIRECT("'Raw Data'!F"&amp; $M6 &amp; ":F" &amp; $N6))</f>
        <v>0</v>
      </c>
      <c r="M6" s="3">
        <v>398</v>
      </c>
      <c r="N6" s="10">
        <v>406</v>
      </c>
    </row>
    <row r="7" spans="1:14" x14ac:dyDescent="0.3">
      <c r="A7" s="8" t="str">
        <f ca="1">INDIRECT("'Raw Data'!A"&amp; $M7)</f>
        <v>FAST</v>
      </c>
      <c r="B7" s="3" t="str">
        <f ca="1">INDIRECT("'Raw Data'!B"&amp; $M7)</f>
        <v xml:space="preserve"> BRIEF</v>
      </c>
      <c r="C7" s="3" t="str">
        <f ca="1">INDIRECT("'Raw Data'!C"&amp; $M7)</f>
        <v xml:space="preserve"> MAT_BF</v>
      </c>
      <c r="D7" s="3" t="str">
        <f ca="1">INDIRECT("'Raw Data'!D"&amp; $M7)</f>
        <v xml:space="preserve"> SEL_KNN</v>
      </c>
      <c r="E7" s="3">
        <f ca="1">AVERAGE(INDIRECT("'Raw Data'!E"&amp; $M7 &amp; ":E" &amp; $N7))</f>
        <v>408.33333333333331</v>
      </c>
      <c r="F7" s="3">
        <f ca="1">MIN(INDIRECT("'Raw Data'!E"&amp; $M7 &amp; ":E" &amp; $N7))</f>
        <v>386</v>
      </c>
      <c r="G7" s="3">
        <f ca="1">MAX(INDIRECT("'Raw Data'!E"&amp; $M7 &amp; ":E" &amp; $N7))</f>
        <v>427</v>
      </c>
      <c r="H7" s="3">
        <f ca="1">_xlfn.STDEV.S(INDIRECT("'Raw Data'!E"&amp; $M7 &amp; ":E" &amp; $N7))</f>
        <v>13.313526955694348</v>
      </c>
      <c r="I7" s="3">
        <f ca="1">AVERAGE(INDIRECT("'Raw Data'!F"&amp; $M7 &amp; ":F" &amp; $N7))</f>
        <v>7</v>
      </c>
      <c r="J7" s="3">
        <f ca="1">MIN(INDIRECT("'Raw Data'!F"&amp; $M7 &amp; ":F" &amp; $N7))</f>
        <v>7</v>
      </c>
      <c r="K7" s="3">
        <f ca="1">MAX(INDIRECT("'Raw Data'!F"&amp; $M7 &amp; ":F" &amp; $N7))</f>
        <v>7</v>
      </c>
      <c r="L7" s="3">
        <f ca="1">_xlfn.STDEV.S(INDIRECT("'Raw Data'!F"&amp; $M7 &amp; ":F" &amp; $N7))</f>
        <v>0</v>
      </c>
      <c r="M7" s="3">
        <v>407</v>
      </c>
      <c r="N7" s="10">
        <v>415</v>
      </c>
    </row>
    <row r="8" spans="1:14" x14ac:dyDescent="0.3">
      <c r="A8" s="8" t="str">
        <f ca="1">INDIRECT("'Raw Data'!A"&amp; $M8)</f>
        <v>FAST</v>
      </c>
      <c r="B8" s="3" t="str">
        <f ca="1">INDIRECT("'Raw Data'!B"&amp; $M8)</f>
        <v xml:space="preserve"> BRIEF</v>
      </c>
      <c r="C8" s="3" t="str">
        <f ca="1">INDIRECT("'Raw Data'!C"&amp; $M8)</f>
        <v xml:space="preserve"> MAT_FLANN</v>
      </c>
      <c r="D8" s="3" t="str">
        <f ca="1">INDIRECT("'Raw Data'!D"&amp; $M8)</f>
        <v xml:space="preserve"> SEL_NN</v>
      </c>
      <c r="E8" s="3">
        <f ca="1">AVERAGE(INDIRECT("'Raw Data'!E"&amp; $M8 &amp; ":E" &amp; $N8))</f>
        <v>408.33333333333331</v>
      </c>
      <c r="F8" s="3">
        <f ca="1">MIN(INDIRECT("'Raw Data'!E"&amp; $M8 &amp; ":E" &amp; $N8))</f>
        <v>386</v>
      </c>
      <c r="G8" s="3">
        <f ca="1">MAX(INDIRECT("'Raw Data'!E"&amp; $M8 &amp; ":E" &amp; $N8))</f>
        <v>427</v>
      </c>
      <c r="H8" s="3">
        <f ca="1">_xlfn.STDEV.S(INDIRECT("'Raw Data'!E"&amp; $M8 &amp; ":E" &amp; $N8))</f>
        <v>13.313526955694348</v>
      </c>
      <c r="I8" s="3">
        <f ca="1">AVERAGE(INDIRECT("'Raw Data'!F"&amp; $M8 &amp; ":F" &amp; $N8))</f>
        <v>7</v>
      </c>
      <c r="J8" s="3">
        <f ca="1">MIN(INDIRECT("'Raw Data'!F"&amp; $M8 &amp; ":F" &amp; $N8))</f>
        <v>7</v>
      </c>
      <c r="K8" s="3">
        <f ca="1">MAX(INDIRECT("'Raw Data'!F"&amp; $M8 &amp; ":F" &amp; $N8))</f>
        <v>7</v>
      </c>
      <c r="L8" s="3">
        <f ca="1">_xlfn.STDEV.S(INDIRECT("'Raw Data'!F"&amp; $M8 &amp; ":F" &amp; $N8))</f>
        <v>0</v>
      </c>
      <c r="M8" s="3">
        <v>416</v>
      </c>
      <c r="N8" s="10">
        <v>424</v>
      </c>
    </row>
    <row r="9" spans="1:14" x14ac:dyDescent="0.3">
      <c r="A9" s="8" t="str">
        <f ca="1">INDIRECT("'Raw Data'!A"&amp; $M9)</f>
        <v>FAST</v>
      </c>
      <c r="B9" s="3" t="str">
        <f ca="1">INDIRECT("'Raw Data'!B"&amp; $M9)</f>
        <v xml:space="preserve"> BRIEF</v>
      </c>
      <c r="C9" s="3" t="str">
        <f ca="1">INDIRECT("'Raw Data'!C"&amp; $M9)</f>
        <v xml:space="preserve"> MAT_FLANN</v>
      </c>
      <c r="D9" s="3" t="str">
        <f ca="1">INDIRECT("'Raw Data'!D"&amp; $M9)</f>
        <v xml:space="preserve"> SEL_KNN</v>
      </c>
      <c r="E9" s="3">
        <f ca="1">AVERAGE(INDIRECT("'Raw Data'!E"&amp; $M9 &amp; ":E" &amp; $N9))</f>
        <v>408.33333333333331</v>
      </c>
      <c r="F9" s="3">
        <f ca="1">MIN(INDIRECT("'Raw Data'!E"&amp; $M9 &amp; ":E" &amp; $N9))</f>
        <v>386</v>
      </c>
      <c r="G9" s="3">
        <f ca="1">MAX(INDIRECT("'Raw Data'!E"&amp; $M9 &amp; ":E" &amp; $N9))</f>
        <v>427</v>
      </c>
      <c r="H9" s="3">
        <f ca="1">_xlfn.STDEV.S(INDIRECT("'Raw Data'!E"&amp; $M9 &amp; ":E" &amp; $N9))</f>
        <v>13.313526955694348</v>
      </c>
      <c r="I9" s="3">
        <f ca="1">AVERAGE(INDIRECT("'Raw Data'!F"&amp; $M9 &amp; ":F" &amp; $N9))</f>
        <v>7</v>
      </c>
      <c r="J9" s="3">
        <f ca="1">MIN(INDIRECT("'Raw Data'!F"&amp; $M9 &amp; ":F" &amp; $N9))</f>
        <v>7</v>
      </c>
      <c r="K9" s="3">
        <f ca="1">MAX(INDIRECT("'Raw Data'!F"&amp; $M9 &amp; ":F" &amp; $N9))</f>
        <v>7</v>
      </c>
      <c r="L9" s="3">
        <f ca="1">_xlfn.STDEV.S(INDIRECT("'Raw Data'!F"&amp; $M9 &amp; ":F" &amp; $N9))</f>
        <v>0</v>
      </c>
      <c r="M9" s="3">
        <v>425</v>
      </c>
      <c r="N9" s="10">
        <v>433</v>
      </c>
    </row>
    <row r="10" spans="1:14" x14ac:dyDescent="0.3">
      <c r="A10" s="8" t="str">
        <f ca="1">INDIRECT("'Raw Data'!A"&amp; $M10)</f>
        <v>FAST</v>
      </c>
      <c r="B10" s="3" t="str">
        <f ca="1">INDIRECT("'Raw Data'!B"&amp; $M10)</f>
        <v xml:space="preserve"> ORB</v>
      </c>
      <c r="C10" s="3" t="str">
        <f ca="1">INDIRECT("'Raw Data'!C"&amp; $M10)</f>
        <v xml:space="preserve"> MAT_BF</v>
      </c>
      <c r="D10" s="3" t="str">
        <f ca="1">INDIRECT("'Raw Data'!D"&amp; $M10)</f>
        <v xml:space="preserve"> SEL_NN</v>
      </c>
      <c r="E10" s="3">
        <f ca="1">AVERAGE(INDIRECT("'Raw Data'!E"&amp; $M10 &amp; ":E" &amp; $N10))</f>
        <v>408.33333333333331</v>
      </c>
      <c r="F10" s="3">
        <f ca="1">MIN(INDIRECT("'Raw Data'!E"&amp; $M10 &amp; ":E" &amp; $N10))</f>
        <v>386</v>
      </c>
      <c r="G10" s="3">
        <f ca="1">MAX(INDIRECT("'Raw Data'!E"&amp; $M10 &amp; ":E" &amp; $N10))</f>
        <v>427</v>
      </c>
      <c r="H10" s="3">
        <f ca="1">_xlfn.STDEV.S(INDIRECT("'Raw Data'!E"&amp; $M10 &amp; ":E" &amp; $N10))</f>
        <v>13.313526955694348</v>
      </c>
      <c r="I10" s="3">
        <f ca="1">AVERAGE(INDIRECT("'Raw Data'!F"&amp; $M10 &amp; ":F" &amp; $N10))</f>
        <v>7</v>
      </c>
      <c r="J10" s="3">
        <f ca="1">MIN(INDIRECT("'Raw Data'!F"&amp; $M10 &amp; ":F" &amp; $N10))</f>
        <v>7</v>
      </c>
      <c r="K10" s="3">
        <f ca="1">MAX(INDIRECT("'Raw Data'!F"&amp; $M10 &amp; ":F" &amp; $N10))</f>
        <v>7</v>
      </c>
      <c r="L10" s="3">
        <f ca="1">_xlfn.STDEV.S(INDIRECT("'Raw Data'!F"&amp; $M10 &amp; ":F" &amp; $N10))</f>
        <v>0</v>
      </c>
      <c r="M10" s="3">
        <v>434</v>
      </c>
      <c r="N10" s="10">
        <v>442</v>
      </c>
    </row>
    <row r="11" spans="1:14" x14ac:dyDescent="0.3">
      <c r="A11" s="8" t="str">
        <f ca="1">INDIRECT("'Raw Data'!A"&amp; $M11)</f>
        <v>FAST</v>
      </c>
      <c r="B11" s="3" t="str">
        <f ca="1">INDIRECT("'Raw Data'!B"&amp; $M11)</f>
        <v xml:space="preserve"> ORB</v>
      </c>
      <c r="C11" s="3" t="str">
        <f ca="1">INDIRECT("'Raw Data'!C"&amp; $M11)</f>
        <v xml:space="preserve"> MAT_BF</v>
      </c>
      <c r="D11" s="3" t="str">
        <f ca="1">INDIRECT("'Raw Data'!D"&amp; $M11)</f>
        <v xml:space="preserve"> SEL_KNN</v>
      </c>
      <c r="E11" s="3">
        <f ca="1">AVERAGE(INDIRECT("'Raw Data'!E"&amp; $M11 &amp; ":E" &amp; $N11))</f>
        <v>408.33333333333331</v>
      </c>
      <c r="F11" s="3">
        <f ca="1">MIN(INDIRECT("'Raw Data'!E"&amp; $M11 &amp; ":E" &amp; $N11))</f>
        <v>386</v>
      </c>
      <c r="G11" s="3">
        <f ca="1">MAX(INDIRECT("'Raw Data'!E"&amp; $M11 &amp; ":E" &amp; $N11))</f>
        <v>427</v>
      </c>
      <c r="H11" s="3">
        <f ca="1">_xlfn.STDEV.S(INDIRECT("'Raw Data'!E"&amp; $M11 &amp; ":E" &amp; $N11))</f>
        <v>13.313526955694348</v>
      </c>
      <c r="I11" s="3">
        <f ca="1">AVERAGE(INDIRECT("'Raw Data'!F"&amp; $M11 &amp; ":F" &amp; $N11))</f>
        <v>7</v>
      </c>
      <c r="J11" s="3">
        <f ca="1">MIN(INDIRECT("'Raw Data'!F"&amp; $M11 &amp; ":F" &amp; $N11))</f>
        <v>7</v>
      </c>
      <c r="K11" s="3">
        <f ca="1">MAX(INDIRECT("'Raw Data'!F"&amp; $M11 &amp; ":F" &amp; $N11))</f>
        <v>7</v>
      </c>
      <c r="L11" s="3">
        <f ca="1">_xlfn.STDEV.S(INDIRECT("'Raw Data'!F"&amp; $M11 &amp; ":F" &amp; $N11))</f>
        <v>0</v>
      </c>
      <c r="M11" s="3">
        <v>443</v>
      </c>
      <c r="N11" s="10">
        <v>451</v>
      </c>
    </row>
    <row r="12" spans="1:14" x14ac:dyDescent="0.3">
      <c r="A12" s="8" t="str">
        <f ca="1">INDIRECT("'Raw Data'!A"&amp; $M12)</f>
        <v>FAST</v>
      </c>
      <c r="B12" s="3" t="str">
        <f ca="1">INDIRECT("'Raw Data'!B"&amp; $M12)</f>
        <v xml:space="preserve"> ORB</v>
      </c>
      <c r="C12" s="3" t="str">
        <f ca="1">INDIRECT("'Raw Data'!C"&amp; $M12)</f>
        <v xml:space="preserve"> MAT_FLANN</v>
      </c>
      <c r="D12" s="3" t="str">
        <f ca="1">INDIRECT("'Raw Data'!D"&amp; $M12)</f>
        <v xml:space="preserve"> SEL_NN</v>
      </c>
      <c r="E12" s="3">
        <f ca="1">AVERAGE(INDIRECT("'Raw Data'!E"&amp; $M12 &amp; ":E" &amp; $N12))</f>
        <v>408.33333333333331</v>
      </c>
      <c r="F12" s="3">
        <f ca="1">MIN(INDIRECT("'Raw Data'!E"&amp; $M12 &amp; ":E" &amp; $N12))</f>
        <v>386</v>
      </c>
      <c r="G12" s="3">
        <f ca="1">MAX(INDIRECT("'Raw Data'!E"&amp; $M12 &amp; ":E" &amp; $N12))</f>
        <v>427</v>
      </c>
      <c r="H12" s="3">
        <f ca="1">_xlfn.STDEV.S(INDIRECT("'Raw Data'!E"&amp; $M12 &amp; ":E" &amp; $N12))</f>
        <v>13.313526955694348</v>
      </c>
      <c r="I12" s="3">
        <f ca="1">AVERAGE(INDIRECT("'Raw Data'!F"&amp; $M12 &amp; ":F" &amp; $N12))</f>
        <v>7</v>
      </c>
      <c r="J12" s="3">
        <f ca="1">MIN(INDIRECT("'Raw Data'!F"&amp; $M12 &amp; ":F" &amp; $N12))</f>
        <v>7</v>
      </c>
      <c r="K12" s="3">
        <f ca="1">MAX(INDIRECT("'Raw Data'!F"&amp; $M12 &amp; ":F" &amp; $N12))</f>
        <v>7</v>
      </c>
      <c r="L12" s="3">
        <f ca="1">_xlfn.STDEV.S(INDIRECT("'Raw Data'!F"&amp; $M12 &amp; ":F" &amp; $N12))</f>
        <v>0</v>
      </c>
      <c r="M12" s="3">
        <v>452</v>
      </c>
      <c r="N12" s="10">
        <v>460</v>
      </c>
    </row>
    <row r="13" spans="1:14" x14ac:dyDescent="0.3">
      <c r="A13" s="8" t="str">
        <f ca="1">INDIRECT("'Raw Data'!A"&amp; $M13)</f>
        <v>FAST</v>
      </c>
      <c r="B13" s="3" t="str">
        <f ca="1">INDIRECT("'Raw Data'!B"&amp; $M13)</f>
        <v xml:space="preserve"> ORB</v>
      </c>
      <c r="C13" s="3" t="str">
        <f ca="1">INDIRECT("'Raw Data'!C"&amp; $M13)</f>
        <v xml:space="preserve"> MAT_FLANN</v>
      </c>
      <c r="D13" s="3" t="str">
        <f ca="1">INDIRECT("'Raw Data'!D"&amp; $M13)</f>
        <v xml:space="preserve"> SEL_KNN</v>
      </c>
      <c r="E13" s="3">
        <f ca="1">AVERAGE(INDIRECT("'Raw Data'!E"&amp; $M13 &amp; ":E" &amp; $N13))</f>
        <v>408.33333333333331</v>
      </c>
      <c r="F13" s="3">
        <f ca="1">MIN(INDIRECT("'Raw Data'!E"&amp; $M13 &amp; ":E" &amp; $N13))</f>
        <v>386</v>
      </c>
      <c r="G13" s="3">
        <f ca="1">MAX(INDIRECT("'Raw Data'!E"&amp; $M13 &amp; ":E" &amp; $N13))</f>
        <v>427</v>
      </c>
      <c r="H13" s="3">
        <f ca="1">_xlfn.STDEV.S(INDIRECT("'Raw Data'!E"&amp; $M13 &amp; ":E" &amp; $N13))</f>
        <v>13.313526955694348</v>
      </c>
      <c r="I13" s="3">
        <f ca="1">AVERAGE(INDIRECT("'Raw Data'!F"&amp; $M13 &amp; ":F" &amp; $N13))</f>
        <v>7</v>
      </c>
      <c r="J13" s="3">
        <f ca="1">MIN(INDIRECT("'Raw Data'!F"&amp; $M13 &amp; ":F" &amp; $N13))</f>
        <v>7</v>
      </c>
      <c r="K13" s="3">
        <f ca="1">MAX(INDIRECT("'Raw Data'!F"&amp; $M13 &amp; ":F" &amp; $N13))</f>
        <v>7</v>
      </c>
      <c r="L13" s="3">
        <f ca="1">_xlfn.STDEV.S(INDIRECT("'Raw Data'!F"&amp; $M13 &amp; ":F" &amp; $N13))</f>
        <v>0</v>
      </c>
      <c r="M13" s="3">
        <v>461</v>
      </c>
      <c r="N13" s="10">
        <v>469</v>
      </c>
    </row>
    <row r="14" spans="1:14" x14ac:dyDescent="0.3">
      <c r="A14" s="8" t="str">
        <f ca="1">INDIRECT("'Raw Data'!A"&amp; $M14)</f>
        <v>FAST</v>
      </c>
      <c r="B14" s="3" t="str">
        <f ca="1">INDIRECT("'Raw Data'!B"&amp; $M14)</f>
        <v xml:space="preserve"> FREAK</v>
      </c>
      <c r="C14" s="3" t="str">
        <f ca="1">INDIRECT("'Raw Data'!C"&amp; $M14)</f>
        <v xml:space="preserve"> MAT_BF</v>
      </c>
      <c r="D14" s="3" t="str">
        <f ca="1">INDIRECT("'Raw Data'!D"&amp; $M14)</f>
        <v xml:space="preserve"> SEL_NN</v>
      </c>
      <c r="E14" s="3">
        <f ca="1">AVERAGE(INDIRECT("'Raw Data'!E"&amp; $M14 &amp; ":E" &amp; $N14))</f>
        <v>408.33333333333331</v>
      </c>
      <c r="F14" s="3">
        <f ca="1">MIN(INDIRECT("'Raw Data'!E"&amp; $M14 &amp; ":E" &amp; $N14))</f>
        <v>386</v>
      </c>
      <c r="G14" s="3">
        <f ca="1">MAX(INDIRECT("'Raw Data'!E"&amp; $M14 &amp; ":E" &amp; $N14))</f>
        <v>427</v>
      </c>
      <c r="H14" s="3">
        <f ca="1">_xlfn.STDEV.S(INDIRECT("'Raw Data'!E"&amp; $M14 &amp; ":E" &amp; $N14))</f>
        <v>13.313526955694348</v>
      </c>
      <c r="I14" s="3">
        <f ca="1">AVERAGE(INDIRECT("'Raw Data'!F"&amp; $M14 &amp; ":F" &amp; $N14))</f>
        <v>7</v>
      </c>
      <c r="J14" s="3">
        <f ca="1">MIN(INDIRECT("'Raw Data'!F"&amp; $M14 &amp; ":F" &amp; $N14))</f>
        <v>7</v>
      </c>
      <c r="K14" s="3">
        <f ca="1">MAX(INDIRECT("'Raw Data'!F"&amp; $M14 &amp; ":F" &amp; $N14))</f>
        <v>7</v>
      </c>
      <c r="L14" s="3">
        <f ca="1">_xlfn.STDEV.S(INDIRECT("'Raw Data'!F"&amp; $M14 &amp; ":F" &amp; $N14))</f>
        <v>0</v>
      </c>
      <c r="M14" s="3">
        <v>470</v>
      </c>
      <c r="N14" s="10">
        <v>478</v>
      </c>
    </row>
    <row r="15" spans="1:14" x14ac:dyDescent="0.3">
      <c r="A15" s="8" t="str">
        <f ca="1">INDIRECT("'Raw Data'!A"&amp; $M15)</f>
        <v>FAST</v>
      </c>
      <c r="B15" s="3" t="str">
        <f ca="1">INDIRECT("'Raw Data'!B"&amp; $M15)</f>
        <v xml:space="preserve"> FREAK</v>
      </c>
      <c r="C15" s="3" t="str">
        <f ca="1">INDIRECT("'Raw Data'!C"&amp; $M15)</f>
        <v xml:space="preserve"> MAT_BF</v>
      </c>
      <c r="D15" s="3" t="str">
        <f ca="1">INDIRECT("'Raw Data'!D"&amp; $M15)</f>
        <v xml:space="preserve"> SEL_KNN</v>
      </c>
      <c r="E15" s="3">
        <f ca="1">AVERAGE(INDIRECT("'Raw Data'!E"&amp; $M15 &amp; ":E" &amp; $N15))</f>
        <v>408.33333333333331</v>
      </c>
      <c r="F15" s="3">
        <f ca="1">MIN(INDIRECT("'Raw Data'!E"&amp; $M15 &amp; ":E" &amp; $N15))</f>
        <v>386</v>
      </c>
      <c r="G15" s="3">
        <f ca="1">MAX(INDIRECT("'Raw Data'!E"&amp; $M15 &amp; ":E" &amp; $N15))</f>
        <v>427</v>
      </c>
      <c r="H15" s="3">
        <f ca="1">_xlfn.STDEV.S(INDIRECT("'Raw Data'!E"&amp; $M15 &amp; ":E" &amp; $N15))</f>
        <v>13.313526955694348</v>
      </c>
      <c r="I15" s="3">
        <f ca="1">AVERAGE(INDIRECT("'Raw Data'!F"&amp; $M15 &amp; ":F" &amp; $N15))</f>
        <v>7</v>
      </c>
      <c r="J15" s="3">
        <f ca="1">MIN(INDIRECT("'Raw Data'!F"&amp; $M15 &amp; ":F" &amp; $N15))</f>
        <v>7</v>
      </c>
      <c r="K15" s="3">
        <f ca="1">MAX(INDIRECT("'Raw Data'!F"&amp; $M15 &amp; ":F" &amp; $N15))</f>
        <v>7</v>
      </c>
      <c r="L15" s="3">
        <f ca="1">_xlfn.STDEV.S(INDIRECT("'Raw Data'!F"&amp; $M15 &amp; ":F" &amp; $N15))</f>
        <v>0</v>
      </c>
      <c r="M15" s="3">
        <v>479</v>
      </c>
      <c r="N15" s="10">
        <v>487</v>
      </c>
    </row>
    <row r="16" spans="1:14" x14ac:dyDescent="0.3">
      <c r="A16" s="8" t="str">
        <f ca="1">INDIRECT("'Raw Data'!A"&amp; $M16)</f>
        <v>FAST</v>
      </c>
      <c r="B16" s="3" t="str">
        <f ca="1">INDIRECT("'Raw Data'!B"&amp; $M16)</f>
        <v xml:space="preserve"> FREAK</v>
      </c>
      <c r="C16" s="3" t="str">
        <f ca="1">INDIRECT("'Raw Data'!C"&amp; $M16)</f>
        <v xml:space="preserve"> MAT_FLANN</v>
      </c>
      <c r="D16" s="3" t="str">
        <f ca="1">INDIRECT("'Raw Data'!D"&amp; $M16)</f>
        <v xml:space="preserve"> SEL_NN</v>
      </c>
      <c r="E16" s="3">
        <f ca="1">AVERAGE(INDIRECT("'Raw Data'!E"&amp; $M16 &amp; ":E" &amp; $N16))</f>
        <v>408.33333333333331</v>
      </c>
      <c r="F16" s="3">
        <f ca="1">MIN(INDIRECT("'Raw Data'!E"&amp; $M16 &amp; ":E" &amp; $N16))</f>
        <v>386</v>
      </c>
      <c r="G16" s="3">
        <f ca="1">MAX(INDIRECT("'Raw Data'!E"&amp; $M16 &amp; ":E" &amp; $N16))</f>
        <v>427</v>
      </c>
      <c r="H16" s="3">
        <f ca="1">_xlfn.STDEV.S(INDIRECT("'Raw Data'!E"&amp; $M16 &amp; ":E" &amp; $N16))</f>
        <v>13.313526955694348</v>
      </c>
      <c r="I16" s="3">
        <f ca="1">AVERAGE(INDIRECT("'Raw Data'!F"&amp; $M16 &amp; ":F" &amp; $N16))</f>
        <v>7</v>
      </c>
      <c r="J16" s="3">
        <f ca="1">MIN(INDIRECT("'Raw Data'!F"&amp; $M16 &amp; ":F" &amp; $N16))</f>
        <v>7</v>
      </c>
      <c r="K16" s="3">
        <f ca="1">MAX(INDIRECT("'Raw Data'!F"&amp; $M16 &amp; ":F" &amp; $N16))</f>
        <v>7</v>
      </c>
      <c r="L16" s="3">
        <f ca="1">_xlfn.STDEV.S(INDIRECT("'Raw Data'!F"&amp; $M16 &amp; ":F" &amp; $N16))</f>
        <v>0</v>
      </c>
      <c r="M16" s="3">
        <v>488</v>
      </c>
      <c r="N16" s="10">
        <v>496</v>
      </c>
    </row>
    <row r="17" spans="1:14" x14ac:dyDescent="0.3">
      <c r="A17" s="8" t="str">
        <f ca="1">INDIRECT("'Raw Data'!A"&amp; $M17)</f>
        <v>FAST</v>
      </c>
      <c r="B17" s="3" t="str">
        <f ca="1">INDIRECT("'Raw Data'!B"&amp; $M17)</f>
        <v xml:space="preserve"> FREAK</v>
      </c>
      <c r="C17" s="3" t="str">
        <f ca="1">INDIRECT("'Raw Data'!C"&amp; $M17)</f>
        <v xml:space="preserve"> MAT_FLANN</v>
      </c>
      <c r="D17" s="3" t="str">
        <f ca="1">INDIRECT("'Raw Data'!D"&amp; $M17)</f>
        <v xml:space="preserve"> SEL_KNN</v>
      </c>
      <c r="E17" s="3">
        <f ca="1">AVERAGE(INDIRECT("'Raw Data'!E"&amp; $M17 &amp; ":E" &amp; $N17))</f>
        <v>408.33333333333331</v>
      </c>
      <c r="F17" s="3">
        <f ca="1">MIN(INDIRECT("'Raw Data'!E"&amp; $M17 &amp; ":E" &amp; $N17))</f>
        <v>386</v>
      </c>
      <c r="G17" s="3">
        <f ca="1">MAX(INDIRECT("'Raw Data'!E"&amp; $M17 &amp; ":E" &amp; $N17))</f>
        <v>427</v>
      </c>
      <c r="H17" s="3">
        <f ca="1">_xlfn.STDEV.S(INDIRECT("'Raw Data'!E"&amp; $M17 &amp; ":E" &amp; $N17))</f>
        <v>13.313526955694348</v>
      </c>
      <c r="I17" s="3">
        <f ca="1">AVERAGE(INDIRECT("'Raw Data'!F"&amp; $M17 &amp; ":F" &amp; $N17))</f>
        <v>7</v>
      </c>
      <c r="J17" s="3">
        <f ca="1">MIN(INDIRECT("'Raw Data'!F"&amp; $M17 &amp; ":F" &amp; $N17))</f>
        <v>7</v>
      </c>
      <c r="K17" s="3">
        <f ca="1">MAX(INDIRECT("'Raw Data'!F"&amp; $M17 &amp; ":F" &amp; $N17))</f>
        <v>7</v>
      </c>
      <c r="L17" s="3">
        <f ca="1">_xlfn.STDEV.S(INDIRECT("'Raw Data'!F"&amp; $M17 &amp; ":F" &amp; $N17))</f>
        <v>0</v>
      </c>
      <c r="M17" s="3">
        <v>497</v>
      </c>
      <c r="N17" s="10">
        <v>505</v>
      </c>
    </row>
    <row r="18" spans="1:14" x14ac:dyDescent="0.3">
      <c r="A18" s="8" t="str">
        <f ca="1">INDIRECT("'Raw Data'!A"&amp; $M18)</f>
        <v>FAST</v>
      </c>
      <c r="B18" s="3" t="str">
        <f ca="1">INDIRECT("'Raw Data'!B"&amp; $M18)</f>
        <v xml:space="preserve"> SIFT</v>
      </c>
      <c r="C18" s="3" t="str">
        <f ca="1">INDIRECT("'Raw Data'!C"&amp; $M18)</f>
        <v xml:space="preserve"> MAT_BF</v>
      </c>
      <c r="D18" s="3" t="str">
        <f ca="1">INDIRECT("'Raw Data'!D"&amp; $M18)</f>
        <v xml:space="preserve"> SEL_NN</v>
      </c>
      <c r="E18" s="3">
        <f ca="1">AVERAGE(INDIRECT("'Raw Data'!E"&amp; $M18 &amp; ":E" &amp; $N18))</f>
        <v>408.33333333333331</v>
      </c>
      <c r="F18" s="3">
        <f ca="1">MIN(INDIRECT("'Raw Data'!E"&amp; $M18 &amp; ":E" &amp; $N18))</f>
        <v>386</v>
      </c>
      <c r="G18" s="3">
        <f ca="1">MAX(INDIRECT("'Raw Data'!E"&amp; $M18 &amp; ":E" &amp; $N18))</f>
        <v>427</v>
      </c>
      <c r="H18" s="3">
        <f ca="1">_xlfn.STDEV.S(INDIRECT("'Raw Data'!E"&amp; $M18 &amp; ":E" &amp; $N18))</f>
        <v>13.313526955694348</v>
      </c>
      <c r="I18" s="3">
        <f ca="1">AVERAGE(INDIRECT("'Raw Data'!F"&amp; $M18 &amp; ":F" &amp; $N18))</f>
        <v>7</v>
      </c>
      <c r="J18" s="3">
        <f ca="1">MIN(INDIRECT("'Raw Data'!F"&amp; $M18 &amp; ":F" &amp; $N18))</f>
        <v>7</v>
      </c>
      <c r="K18" s="3">
        <f ca="1">MAX(INDIRECT("'Raw Data'!F"&amp; $M18 &amp; ":F" &amp; $N18))</f>
        <v>7</v>
      </c>
      <c r="L18" s="3">
        <f ca="1">_xlfn.STDEV.S(INDIRECT("'Raw Data'!F"&amp; $M18 &amp; ":F" &amp; $N18))</f>
        <v>0</v>
      </c>
      <c r="M18" s="3">
        <v>506</v>
      </c>
      <c r="N18" s="10">
        <v>514</v>
      </c>
    </row>
    <row r="19" spans="1:14" x14ac:dyDescent="0.3">
      <c r="A19" s="8" t="str">
        <f ca="1">INDIRECT("'Raw Data'!A"&amp; $M19)</f>
        <v>FAST</v>
      </c>
      <c r="B19" s="3" t="str">
        <f ca="1">INDIRECT("'Raw Data'!B"&amp; $M19)</f>
        <v xml:space="preserve"> SIFT</v>
      </c>
      <c r="C19" s="3" t="str">
        <f ca="1">INDIRECT("'Raw Data'!C"&amp; $M19)</f>
        <v xml:space="preserve"> MAT_BF</v>
      </c>
      <c r="D19" s="3" t="str">
        <f ca="1">INDIRECT("'Raw Data'!D"&amp; $M19)</f>
        <v xml:space="preserve"> SEL_KNN</v>
      </c>
      <c r="E19" s="3">
        <f ca="1">AVERAGE(INDIRECT("'Raw Data'!E"&amp; $M19 &amp; ":E" &amp; $N19))</f>
        <v>408.33333333333331</v>
      </c>
      <c r="F19" s="3">
        <f ca="1">MIN(INDIRECT("'Raw Data'!E"&amp; $M19 &amp; ":E" &amp; $N19))</f>
        <v>386</v>
      </c>
      <c r="G19" s="3">
        <f ca="1">MAX(INDIRECT("'Raw Data'!E"&amp; $M19 &amp; ":E" &amp; $N19))</f>
        <v>427</v>
      </c>
      <c r="H19" s="3">
        <f ca="1">_xlfn.STDEV.S(INDIRECT("'Raw Data'!E"&amp; $M19 &amp; ":E" &amp; $N19))</f>
        <v>13.313526955694348</v>
      </c>
      <c r="I19" s="3">
        <f ca="1">AVERAGE(INDIRECT("'Raw Data'!F"&amp; $M19 &amp; ":F" &amp; $N19))</f>
        <v>7</v>
      </c>
      <c r="J19" s="3">
        <f ca="1">MIN(INDIRECT("'Raw Data'!F"&amp; $M19 &amp; ":F" &amp; $N19))</f>
        <v>7</v>
      </c>
      <c r="K19" s="3">
        <f ca="1">MAX(INDIRECT("'Raw Data'!F"&amp; $M19 &amp; ":F" &amp; $N19))</f>
        <v>7</v>
      </c>
      <c r="L19" s="3">
        <f ca="1">_xlfn.STDEV.S(INDIRECT("'Raw Data'!F"&amp; $M19 &amp; ":F" &amp; $N19))</f>
        <v>0</v>
      </c>
      <c r="M19" s="3">
        <v>515</v>
      </c>
      <c r="N19" s="10">
        <v>523</v>
      </c>
    </row>
    <row r="20" spans="1:14" x14ac:dyDescent="0.3">
      <c r="A20" s="8" t="str">
        <f ca="1">INDIRECT("'Raw Data'!A"&amp; $M20)</f>
        <v>FAST</v>
      </c>
      <c r="B20" s="3" t="str">
        <f ca="1">INDIRECT("'Raw Data'!B"&amp; $M20)</f>
        <v xml:space="preserve"> SIFT</v>
      </c>
      <c r="C20" s="3" t="str">
        <f ca="1">INDIRECT("'Raw Data'!C"&amp; $M20)</f>
        <v xml:space="preserve"> MAT_FLANN</v>
      </c>
      <c r="D20" s="3" t="str">
        <f ca="1">INDIRECT("'Raw Data'!D"&amp; $M20)</f>
        <v xml:space="preserve"> SEL_NN</v>
      </c>
      <c r="E20" s="3">
        <f ca="1">AVERAGE(INDIRECT("'Raw Data'!E"&amp; $M20 &amp; ":E" &amp; $N20))</f>
        <v>408.33333333333331</v>
      </c>
      <c r="F20" s="3">
        <f ca="1">MIN(INDIRECT("'Raw Data'!E"&amp; $M20 &amp; ":E" &amp; $N20))</f>
        <v>386</v>
      </c>
      <c r="G20" s="3">
        <f ca="1">MAX(INDIRECT("'Raw Data'!E"&amp; $M20 &amp; ":E" &amp; $N20))</f>
        <v>427</v>
      </c>
      <c r="H20" s="3">
        <f ca="1">_xlfn.STDEV.S(INDIRECT("'Raw Data'!E"&amp; $M20 &amp; ":E" &amp; $N20))</f>
        <v>13.313526955694348</v>
      </c>
      <c r="I20" s="3">
        <f ca="1">AVERAGE(INDIRECT("'Raw Data'!F"&amp; $M20 &amp; ":F" &amp; $N20))</f>
        <v>7</v>
      </c>
      <c r="J20" s="3">
        <f ca="1">MIN(INDIRECT("'Raw Data'!F"&amp; $M20 &amp; ":F" &amp; $N20))</f>
        <v>7</v>
      </c>
      <c r="K20" s="3">
        <f ca="1">MAX(INDIRECT("'Raw Data'!F"&amp; $M20 &amp; ":F" &amp; $N20))</f>
        <v>7</v>
      </c>
      <c r="L20" s="3">
        <f ca="1">_xlfn.STDEV.S(INDIRECT("'Raw Data'!F"&amp; $M20 &amp; ":F" &amp; $N20))</f>
        <v>0</v>
      </c>
      <c r="M20" s="3">
        <v>524</v>
      </c>
      <c r="N20" s="10">
        <v>532</v>
      </c>
    </row>
    <row r="21" spans="1:14" x14ac:dyDescent="0.3">
      <c r="A21" s="8" t="str">
        <f ca="1">INDIRECT("'Raw Data'!A"&amp; $M21)</f>
        <v>FAST</v>
      </c>
      <c r="B21" s="3" t="str">
        <f ca="1">INDIRECT("'Raw Data'!B"&amp; $M21)</f>
        <v xml:space="preserve"> SIFT</v>
      </c>
      <c r="C21" s="3" t="str">
        <f ca="1">INDIRECT("'Raw Data'!C"&amp; $M21)</f>
        <v xml:space="preserve"> MAT_FLANN</v>
      </c>
      <c r="D21" s="3" t="str">
        <f ca="1">INDIRECT("'Raw Data'!D"&amp; $M21)</f>
        <v xml:space="preserve"> SEL_KNN</v>
      </c>
      <c r="E21" s="3">
        <f ca="1">AVERAGE(INDIRECT("'Raw Data'!E"&amp; $M21 &amp; ":E" &amp; $N21))</f>
        <v>408.33333333333331</v>
      </c>
      <c r="F21" s="3">
        <f ca="1">MIN(INDIRECT("'Raw Data'!E"&amp; $M21 &amp; ":E" &amp; $N21))</f>
        <v>386</v>
      </c>
      <c r="G21" s="3">
        <f ca="1">MAX(INDIRECT("'Raw Data'!E"&amp; $M21 &amp; ":E" &amp; $N21))</f>
        <v>427</v>
      </c>
      <c r="H21" s="3">
        <f ca="1">_xlfn.STDEV.S(INDIRECT("'Raw Data'!E"&amp; $M21 &amp; ":E" &amp; $N21))</f>
        <v>13.313526955694348</v>
      </c>
      <c r="I21" s="3">
        <f ca="1">AVERAGE(INDIRECT("'Raw Data'!F"&amp; $M21 &amp; ":F" &amp; $N21))</f>
        <v>7</v>
      </c>
      <c r="J21" s="3">
        <f ca="1">MIN(INDIRECT("'Raw Data'!F"&amp; $M21 &amp; ":F" &amp; $N21))</f>
        <v>7</v>
      </c>
      <c r="K21" s="3">
        <f ca="1">MAX(INDIRECT("'Raw Data'!F"&amp; $M21 &amp; ":F" &amp; $N21))</f>
        <v>7</v>
      </c>
      <c r="L21" s="3">
        <f ca="1">_xlfn.STDEV.S(INDIRECT("'Raw Data'!F"&amp; $M21 &amp; ":F" &amp; $N21))</f>
        <v>0</v>
      </c>
      <c r="M21" s="3">
        <v>533</v>
      </c>
      <c r="N21" s="10">
        <v>541</v>
      </c>
    </row>
    <row r="22" spans="1:14" x14ac:dyDescent="0.3">
      <c r="A22" s="8" t="str">
        <f ca="1">INDIRECT("'Raw Data'!A"&amp; $M22)</f>
        <v>BRISK</v>
      </c>
      <c r="B22" s="3" t="str">
        <f ca="1">INDIRECT("'Raw Data'!B"&amp; $M22)</f>
        <v xml:space="preserve"> BRISK</v>
      </c>
      <c r="C22" s="3" t="str">
        <f ca="1">INDIRECT("'Raw Data'!C"&amp; $M22)</f>
        <v xml:space="preserve"> MAT_BF</v>
      </c>
      <c r="D22" s="3" t="str">
        <f ca="1">INDIRECT("'Raw Data'!D"&amp; $M22)</f>
        <v xml:space="preserve"> SEL_NN</v>
      </c>
      <c r="E22" s="3">
        <f ca="1">AVERAGE(INDIRECT("'Raw Data'!E"&amp; $M22 &amp; ":E" &amp; $N22))</f>
        <v>277.55555555555554</v>
      </c>
      <c r="F22" s="3">
        <f ca="1">MIN(INDIRECT("'Raw Data'!E"&amp; $M22 &amp; ":E" &amp; $N22))</f>
        <v>254</v>
      </c>
      <c r="G22" s="3">
        <f ca="1">MAX(INDIRECT("'Raw Data'!E"&amp; $M22 &amp; ":E" &amp; $N22))</f>
        <v>297</v>
      </c>
      <c r="H22" s="3">
        <f ca="1">_xlfn.STDEV.S(INDIRECT("'Raw Data'!E"&amp; $M22 &amp; ":E" &amp; $N22))</f>
        <v>12.600705447623866</v>
      </c>
      <c r="I22" s="3">
        <f ca="1">AVERAGE(INDIRECT("'Raw Data'!F"&amp; $M22 &amp; ":F" &amp; $N22))</f>
        <v>12.333333333333334</v>
      </c>
      <c r="J22" s="3">
        <f ca="1">MIN(INDIRECT("'Raw Data'!F"&amp; $M22 &amp; ":F" &amp; $N22))</f>
        <v>8</v>
      </c>
      <c r="K22" s="3">
        <f ca="1">MAX(INDIRECT("'Raw Data'!F"&amp; $M22 &amp; ":F" &amp; $N22))</f>
        <v>17</v>
      </c>
      <c r="L22" s="3">
        <f ca="1">_xlfn.STDEV.S(INDIRECT("'Raw Data'!F"&amp; $M22 &amp; ":F" &amp; $N22))</f>
        <v>2.3979157616563596</v>
      </c>
      <c r="M22" s="3">
        <v>542</v>
      </c>
      <c r="N22" s="10">
        <v>550</v>
      </c>
    </row>
    <row r="23" spans="1:14" x14ac:dyDescent="0.3">
      <c r="A23" s="8" t="str">
        <f ca="1">INDIRECT("'Raw Data'!A"&amp; $M23)</f>
        <v>BRISK</v>
      </c>
      <c r="B23" s="3" t="str">
        <f ca="1">INDIRECT("'Raw Data'!B"&amp; $M23)</f>
        <v xml:space="preserve"> BRISK</v>
      </c>
      <c r="C23" s="3" t="str">
        <f ca="1">INDIRECT("'Raw Data'!C"&amp; $M23)</f>
        <v xml:space="preserve"> MAT_BF</v>
      </c>
      <c r="D23" s="3" t="str">
        <f ca="1">INDIRECT("'Raw Data'!D"&amp; $M23)</f>
        <v xml:space="preserve"> SEL_KNN</v>
      </c>
      <c r="E23" s="3">
        <f ca="1">AVERAGE(INDIRECT("'Raw Data'!E"&amp; $M23 &amp; ":E" &amp; $N23))</f>
        <v>277.55555555555554</v>
      </c>
      <c r="F23" s="3">
        <f ca="1">MIN(INDIRECT("'Raw Data'!E"&amp; $M23 &amp; ":E" &amp; $N23))</f>
        <v>254</v>
      </c>
      <c r="G23" s="3">
        <f ca="1">MAX(INDIRECT("'Raw Data'!E"&amp; $M23 &amp; ":E" &amp; $N23))</f>
        <v>297</v>
      </c>
      <c r="H23" s="3">
        <f ca="1">_xlfn.STDEV.S(INDIRECT("'Raw Data'!E"&amp; $M23 &amp; ":E" &amp; $N23))</f>
        <v>12.600705447623866</v>
      </c>
      <c r="I23" s="3">
        <f ca="1">AVERAGE(INDIRECT("'Raw Data'!F"&amp; $M23 &amp; ":F" &amp; $N23))</f>
        <v>12.333333333333334</v>
      </c>
      <c r="J23" s="3">
        <f ca="1">MIN(INDIRECT("'Raw Data'!F"&amp; $M23 &amp; ":F" &amp; $N23))</f>
        <v>8</v>
      </c>
      <c r="K23" s="3">
        <f ca="1">MAX(INDIRECT("'Raw Data'!F"&amp; $M23 &amp; ":F" &amp; $N23))</f>
        <v>17</v>
      </c>
      <c r="L23" s="3">
        <f ca="1">_xlfn.STDEV.S(INDIRECT("'Raw Data'!F"&amp; $M23 &amp; ":F" &amp; $N23))</f>
        <v>2.3979157616563596</v>
      </c>
      <c r="M23" s="3">
        <v>551</v>
      </c>
      <c r="N23" s="10">
        <v>559</v>
      </c>
    </row>
    <row r="24" spans="1:14" x14ac:dyDescent="0.3">
      <c r="A24" s="8" t="str">
        <f ca="1">INDIRECT("'Raw Data'!A"&amp; $M24)</f>
        <v>BRISK</v>
      </c>
      <c r="B24" s="3" t="str">
        <f ca="1">INDIRECT("'Raw Data'!B"&amp; $M24)</f>
        <v xml:space="preserve"> BRISK</v>
      </c>
      <c r="C24" s="3" t="str">
        <f ca="1">INDIRECT("'Raw Data'!C"&amp; $M24)</f>
        <v xml:space="preserve"> MAT_FLANN</v>
      </c>
      <c r="D24" s="3" t="str">
        <f ca="1">INDIRECT("'Raw Data'!D"&amp; $M24)</f>
        <v xml:space="preserve"> SEL_NN</v>
      </c>
      <c r="E24" s="3">
        <f ca="1">AVERAGE(INDIRECT("'Raw Data'!E"&amp; $M24 &amp; ":E" &amp; $N24))</f>
        <v>277.55555555555554</v>
      </c>
      <c r="F24" s="3">
        <f ca="1">MIN(INDIRECT("'Raw Data'!E"&amp; $M24 &amp; ":E" &amp; $N24))</f>
        <v>254</v>
      </c>
      <c r="G24" s="3">
        <f ca="1">MAX(INDIRECT("'Raw Data'!E"&amp; $M24 &amp; ":E" &amp; $N24))</f>
        <v>297</v>
      </c>
      <c r="H24" s="3">
        <f ca="1">_xlfn.STDEV.S(INDIRECT("'Raw Data'!E"&amp; $M24 &amp; ":E" &amp; $N24))</f>
        <v>12.600705447623866</v>
      </c>
      <c r="I24" s="3">
        <f ca="1">AVERAGE(INDIRECT("'Raw Data'!F"&amp; $M24 &amp; ":F" &amp; $N24))</f>
        <v>12.333333333333334</v>
      </c>
      <c r="J24" s="3">
        <f ca="1">MIN(INDIRECT("'Raw Data'!F"&amp; $M24 &amp; ":F" &amp; $N24))</f>
        <v>8</v>
      </c>
      <c r="K24" s="3">
        <f ca="1">MAX(INDIRECT("'Raw Data'!F"&amp; $M24 &amp; ":F" &amp; $N24))</f>
        <v>17</v>
      </c>
      <c r="L24" s="3">
        <f ca="1">_xlfn.STDEV.S(INDIRECT("'Raw Data'!F"&amp; $M24 &amp; ":F" &amp; $N24))</f>
        <v>2.3979157616563596</v>
      </c>
      <c r="M24" s="3">
        <v>560</v>
      </c>
      <c r="N24" s="10">
        <v>568</v>
      </c>
    </row>
    <row r="25" spans="1:14" x14ac:dyDescent="0.3">
      <c r="A25" s="8" t="str">
        <f ca="1">INDIRECT("'Raw Data'!A"&amp; $M25)</f>
        <v>BRISK</v>
      </c>
      <c r="B25" s="3" t="str">
        <f ca="1">INDIRECT("'Raw Data'!B"&amp; $M25)</f>
        <v xml:space="preserve"> BRISK</v>
      </c>
      <c r="C25" s="3" t="str">
        <f ca="1">INDIRECT("'Raw Data'!C"&amp; $M25)</f>
        <v xml:space="preserve"> MAT_FLANN</v>
      </c>
      <c r="D25" s="3" t="str">
        <f ca="1">INDIRECT("'Raw Data'!D"&amp; $M25)</f>
        <v xml:space="preserve"> SEL_KNN</v>
      </c>
      <c r="E25" s="3">
        <f ca="1">AVERAGE(INDIRECT("'Raw Data'!E"&amp; $M25 &amp; ":E" &amp; $N25))</f>
        <v>277.55555555555554</v>
      </c>
      <c r="F25" s="3">
        <f ca="1">MIN(INDIRECT("'Raw Data'!E"&amp; $M25 &amp; ":E" &amp; $N25))</f>
        <v>254</v>
      </c>
      <c r="G25" s="3">
        <f ca="1">MAX(INDIRECT("'Raw Data'!E"&amp; $M25 &amp; ":E" &amp; $N25))</f>
        <v>297</v>
      </c>
      <c r="H25" s="3">
        <f ca="1">_xlfn.STDEV.S(INDIRECT("'Raw Data'!E"&amp; $M25 &amp; ":E" &amp; $N25))</f>
        <v>12.600705447623866</v>
      </c>
      <c r="I25" s="3">
        <f ca="1">AVERAGE(INDIRECT("'Raw Data'!F"&amp; $M25 &amp; ":F" &amp; $N25))</f>
        <v>12.333333333333334</v>
      </c>
      <c r="J25" s="3">
        <f ca="1">MIN(INDIRECT("'Raw Data'!F"&amp; $M25 &amp; ":F" &amp; $N25))</f>
        <v>8</v>
      </c>
      <c r="K25" s="3">
        <f ca="1">MAX(INDIRECT("'Raw Data'!F"&amp; $M25 &amp; ":F" &amp; $N25))</f>
        <v>17</v>
      </c>
      <c r="L25" s="3">
        <f ca="1">_xlfn.STDEV.S(INDIRECT("'Raw Data'!F"&amp; $M25 &amp; ":F" &amp; $N25))</f>
        <v>2.3979157616563596</v>
      </c>
      <c r="M25" s="3">
        <v>569</v>
      </c>
      <c r="N25" s="10">
        <v>577</v>
      </c>
    </row>
    <row r="26" spans="1:14" x14ac:dyDescent="0.3">
      <c r="A26" s="8" t="str">
        <f ca="1">INDIRECT("'Raw Data'!A"&amp; $M26)</f>
        <v>BRISK</v>
      </c>
      <c r="B26" s="3" t="str">
        <f ca="1">INDIRECT("'Raw Data'!B"&amp; $M26)</f>
        <v xml:space="preserve"> BRIEF</v>
      </c>
      <c r="C26" s="3" t="str">
        <f ca="1">INDIRECT("'Raw Data'!C"&amp; $M26)</f>
        <v xml:space="preserve"> MAT_BF</v>
      </c>
      <c r="D26" s="3" t="str">
        <f ca="1">INDIRECT("'Raw Data'!D"&amp; $M26)</f>
        <v xml:space="preserve"> SEL_NN</v>
      </c>
      <c r="E26" s="3">
        <f ca="1">AVERAGE(INDIRECT("'Raw Data'!E"&amp; $M26 &amp; ":E" &amp; $N26))</f>
        <v>277.55555555555554</v>
      </c>
      <c r="F26" s="3">
        <f ca="1">MIN(INDIRECT("'Raw Data'!E"&amp; $M26 &amp; ":E" &amp; $N26))</f>
        <v>254</v>
      </c>
      <c r="G26" s="3">
        <f ca="1">MAX(INDIRECT("'Raw Data'!E"&amp; $M26 &amp; ":E" &amp; $N26))</f>
        <v>297</v>
      </c>
      <c r="H26" s="3">
        <f ca="1">_xlfn.STDEV.S(INDIRECT("'Raw Data'!E"&amp; $M26 &amp; ":E" &amp; $N26))</f>
        <v>12.600705447623866</v>
      </c>
      <c r="I26" s="3">
        <f ca="1">AVERAGE(INDIRECT("'Raw Data'!F"&amp; $M26 &amp; ":F" &amp; $N26))</f>
        <v>12.333333333333334</v>
      </c>
      <c r="J26" s="3">
        <f ca="1">MIN(INDIRECT("'Raw Data'!F"&amp; $M26 &amp; ":F" &amp; $N26))</f>
        <v>8</v>
      </c>
      <c r="K26" s="3">
        <f ca="1">MAX(INDIRECT("'Raw Data'!F"&amp; $M26 &amp; ":F" &amp; $N26))</f>
        <v>17</v>
      </c>
      <c r="L26" s="3">
        <f ca="1">_xlfn.STDEV.S(INDIRECT("'Raw Data'!F"&amp; $M26 &amp; ":F" &amp; $N26))</f>
        <v>2.3979157616563596</v>
      </c>
      <c r="M26" s="3">
        <v>578</v>
      </c>
      <c r="N26" s="10">
        <v>586</v>
      </c>
    </row>
    <row r="27" spans="1:14" x14ac:dyDescent="0.3">
      <c r="A27" s="8" t="str">
        <f ca="1">INDIRECT("'Raw Data'!A"&amp; $M27)</f>
        <v>BRISK</v>
      </c>
      <c r="B27" s="3" t="str">
        <f ca="1">INDIRECT("'Raw Data'!B"&amp; $M27)</f>
        <v xml:space="preserve"> BRIEF</v>
      </c>
      <c r="C27" s="3" t="str">
        <f ca="1">INDIRECT("'Raw Data'!C"&amp; $M27)</f>
        <v xml:space="preserve"> MAT_BF</v>
      </c>
      <c r="D27" s="3" t="str">
        <f ca="1">INDIRECT("'Raw Data'!D"&amp; $M27)</f>
        <v xml:space="preserve"> SEL_KNN</v>
      </c>
      <c r="E27" s="3">
        <f ca="1">AVERAGE(INDIRECT("'Raw Data'!E"&amp; $M27 &amp; ":E" &amp; $N27))</f>
        <v>277.55555555555554</v>
      </c>
      <c r="F27" s="3">
        <f ca="1">MIN(INDIRECT("'Raw Data'!E"&amp; $M27 &amp; ":E" &amp; $N27))</f>
        <v>254</v>
      </c>
      <c r="G27" s="3">
        <f ca="1">MAX(INDIRECT("'Raw Data'!E"&amp; $M27 &amp; ":E" &amp; $N27))</f>
        <v>297</v>
      </c>
      <c r="H27" s="3">
        <f ca="1">_xlfn.STDEV.S(INDIRECT("'Raw Data'!E"&amp; $M27 &amp; ":E" &amp; $N27))</f>
        <v>12.600705447623866</v>
      </c>
      <c r="I27" s="3">
        <f ca="1">AVERAGE(INDIRECT("'Raw Data'!F"&amp; $M27 &amp; ":F" &amp; $N27))</f>
        <v>12.333333333333334</v>
      </c>
      <c r="J27" s="3">
        <f ca="1">MIN(INDIRECT("'Raw Data'!F"&amp; $M27 &amp; ":F" &amp; $N27))</f>
        <v>8</v>
      </c>
      <c r="K27" s="3">
        <f ca="1">MAX(INDIRECT("'Raw Data'!F"&amp; $M27 &amp; ":F" &amp; $N27))</f>
        <v>17</v>
      </c>
      <c r="L27" s="3">
        <f ca="1">_xlfn.STDEV.S(INDIRECT("'Raw Data'!F"&amp; $M27 &amp; ":F" &amp; $N27))</f>
        <v>2.3979157616563596</v>
      </c>
      <c r="M27" s="3">
        <v>587</v>
      </c>
      <c r="N27" s="10">
        <v>595</v>
      </c>
    </row>
    <row r="28" spans="1:14" x14ac:dyDescent="0.3">
      <c r="A28" s="8" t="str">
        <f ca="1">INDIRECT("'Raw Data'!A"&amp; $M28)</f>
        <v>BRISK</v>
      </c>
      <c r="B28" s="3" t="str">
        <f ca="1">INDIRECT("'Raw Data'!B"&amp; $M28)</f>
        <v xml:space="preserve"> BRIEF</v>
      </c>
      <c r="C28" s="3" t="str">
        <f ca="1">INDIRECT("'Raw Data'!C"&amp; $M28)</f>
        <v xml:space="preserve"> MAT_FLANN</v>
      </c>
      <c r="D28" s="3" t="str">
        <f ca="1">INDIRECT("'Raw Data'!D"&amp; $M28)</f>
        <v xml:space="preserve"> SEL_NN</v>
      </c>
      <c r="E28" s="3">
        <f ca="1">AVERAGE(INDIRECT("'Raw Data'!E"&amp; $M28 &amp; ":E" &amp; $N28))</f>
        <v>277.55555555555554</v>
      </c>
      <c r="F28" s="3">
        <f ca="1">MIN(INDIRECT("'Raw Data'!E"&amp; $M28 &amp; ":E" &amp; $N28))</f>
        <v>254</v>
      </c>
      <c r="G28" s="3">
        <f ca="1">MAX(INDIRECT("'Raw Data'!E"&amp; $M28 &amp; ":E" &amp; $N28))</f>
        <v>297</v>
      </c>
      <c r="H28" s="3">
        <f ca="1">_xlfn.STDEV.S(INDIRECT("'Raw Data'!E"&amp; $M28 &amp; ":E" &amp; $N28))</f>
        <v>12.600705447623866</v>
      </c>
      <c r="I28" s="3">
        <f ca="1">AVERAGE(INDIRECT("'Raw Data'!F"&amp; $M28 &amp; ":F" &amp; $N28))</f>
        <v>12.333333333333334</v>
      </c>
      <c r="J28" s="3">
        <f ca="1">MIN(INDIRECT("'Raw Data'!F"&amp; $M28 &amp; ":F" &amp; $N28))</f>
        <v>8</v>
      </c>
      <c r="K28" s="3">
        <f ca="1">MAX(INDIRECT("'Raw Data'!F"&amp; $M28 &amp; ":F" &amp; $N28))</f>
        <v>17</v>
      </c>
      <c r="L28" s="3">
        <f ca="1">_xlfn.STDEV.S(INDIRECT("'Raw Data'!F"&amp; $M28 &amp; ":F" &amp; $N28))</f>
        <v>2.3979157616563596</v>
      </c>
      <c r="M28" s="3">
        <v>596</v>
      </c>
      <c r="N28" s="10">
        <v>604</v>
      </c>
    </row>
    <row r="29" spans="1:14" x14ac:dyDescent="0.3">
      <c r="A29" s="8" t="str">
        <f ca="1">INDIRECT("'Raw Data'!A"&amp; $M29)</f>
        <v>BRISK</v>
      </c>
      <c r="B29" s="3" t="str">
        <f ca="1">INDIRECT("'Raw Data'!B"&amp; $M29)</f>
        <v xml:space="preserve"> BRIEF</v>
      </c>
      <c r="C29" s="3" t="str">
        <f ca="1">INDIRECT("'Raw Data'!C"&amp; $M29)</f>
        <v xml:space="preserve"> MAT_FLANN</v>
      </c>
      <c r="D29" s="3" t="str">
        <f ca="1">INDIRECT("'Raw Data'!D"&amp; $M29)</f>
        <v xml:space="preserve"> SEL_KNN</v>
      </c>
      <c r="E29" s="3">
        <f ca="1">AVERAGE(INDIRECT("'Raw Data'!E"&amp; $M29 &amp; ":E" &amp; $N29))</f>
        <v>277.55555555555554</v>
      </c>
      <c r="F29" s="3">
        <f ca="1">MIN(INDIRECT("'Raw Data'!E"&amp; $M29 &amp; ":E" &amp; $N29))</f>
        <v>254</v>
      </c>
      <c r="G29" s="3">
        <f ca="1">MAX(INDIRECT("'Raw Data'!E"&amp; $M29 &amp; ":E" &amp; $N29))</f>
        <v>297</v>
      </c>
      <c r="H29" s="3">
        <f ca="1">_xlfn.STDEV.S(INDIRECT("'Raw Data'!E"&amp; $M29 &amp; ":E" &amp; $N29))</f>
        <v>12.600705447623866</v>
      </c>
      <c r="I29" s="3">
        <f ca="1">AVERAGE(INDIRECT("'Raw Data'!F"&amp; $M29 &amp; ":F" &amp; $N29))</f>
        <v>12.333333333333334</v>
      </c>
      <c r="J29" s="3">
        <f ca="1">MIN(INDIRECT("'Raw Data'!F"&amp; $M29 &amp; ":F" &amp; $N29))</f>
        <v>8</v>
      </c>
      <c r="K29" s="3">
        <f ca="1">MAX(INDIRECT("'Raw Data'!F"&amp; $M29 &amp; ":F" &amp; $N29))</f>
        <v>17</v>
      </c>
      <c r="L29" s="3">
        <f ca="1">_xlfn.STDEV.S(INDIRECT("'Raw Data'!F"&amp; $M29 &amp; ":F" &amp; $N29))</f>
        <v>2.3979157616563596</v>
      </c>
      <c r="M29" s="3">
        <v>605</v>
      </c>
      <c r="N29" s="10">
        <v>613</v>
      </c>
    </row>
    <row r="30" spans="1:14" x14ac:dyDescent="0.3">
      <c r="A30" s="8" t="str">
        <f ca="1">INDIRECT("'Raw Data'!A"&amp; $M30)</f>
        <v>BRISK</v>
      </c>
      <c r="B30" s="3" t="str">
        <f ca="1">INDIRECT("'Raw Data'!B"&amp; $M30)</f>
        <v xml:space="preserve"> ORB</v>
      </c>
      <c r="C30" s="3" t="str">
        <f ca="1">INDIRECT("'Raw Data'!C"&amp; $M30)</f>
        <v xml:space="preserve"> MAT_BF</v>
      </c>
      <c r="D30" s="3" t="str">
        <f ca="1">INDIRECT("'Raw Data'!D"&amp; $M30)</f>
        <v xml:space="preserve"> SEL_NN</v>
      </c>
      <c r="E30" s="3">
        <f ca="1">AVERAGE(INDIRECT("'Raw Data'!E"&amp; $M30 &amp; ":E" &amp; $N30))</f>
        <v>277.55555555555554</v>
      </c>
      <c r="F30" s="3">
        <f ca="1">MIN(INDIRECT("'Raw Data'!E"&amp; $M30 &amp; ":E" &amp; $N30))</f>
        <v>254</v>
      </c>
      <c r="G30" s="3">
        <f ca="1">MAX(INDIRECT("'Raw Data'!E"&amp; $M30 &amp; ":E" &amp; $N30))</f>
        <v>297</v>
      </c>
      <c r="H30" s="3">
        <f ca="1">_xlfn.STDEV.S(INDIRECT("'Raw Data'!E"&amp; $M30 &amp; ":E" &amp; $N30))</f>
        <v>12.600705447623866</v>
      </c>
      <c r="I30" s="3">
        <f ca="1">AVERAGE(INDIRECT("'Raw Data'!F"&amp; $M30 &amp; ":F" &amp; $N30))</f>
        <v>12.333333333333334</v>
      </c>
      <c r="J30" s="3">
        <f ca="1">MIN(INDIRECT("'Raw Data'!F"&amp; $M30 &amp; ":F" &amp; $N30))</f>
        <v>8</v>
      </c>
      <c r="K30" s="3">
        <f ca="1">MAX(INDIRECT("'Raw Data'!F"&amp; $M30 &amp; ":F" &amp; $N30))</f>
        <v>17</v>
      </c>
      <c r="L30" s="3">
        <f ca="1">_xlfn.STDEV.S(INDIRECT("'Raw Data'!F"&amp; $M30 &amp; ":F" &amp; $N30))</f>
        <v>2.3979157616563596</v>
      </c>
      <c r="M30" s="3">
        <v>614</v>
      </c>
      <c r="N30" s="10">
        <v>622</v>
      </c>
    </row>
    <row r="31" spans="1:14" x14ac:dyDescent="0.3">
      <c r="A31" s="8" t="str">
        <f ca="1">INDIRECT("'Raw Data'!A"&amp; $M31)</f>
        <v>BRISK</v>
      </c>
      <c r="B31" s="3" t="str">
        <f ca="1">INDIRECT("'Raw Data'!B"&amp; $M31)</f>
        <v xml:space="preserve"> ORB</v>
      </c>
      <c r="C31" s="3" t="str">
        <f ca="1">INDIRECT("'Raw Data'!C"&amp; $M31)</f>
        <v xml:space="preserve"> MAT_BF</v>
      </c>
      <c r="D31" s="3" t="str">
        <f ca="1">INDIRECT("'Raw Data'!D"&amp; $M31)</f>
        <v xml:space="preserve"> SEL_KNN</v>
      </c>
      <c r="E31" s="3">
        <f ca="1">AVERAGE(INDIRECT("'Raw Data'!E"&amp; $M31 &amp; ":E" &amp; $N31))</f>
        <v>277.55555555555554</v>
      </c>
      <c r="F31" s="3">
        <f ca="1">MIN(INDIRECT("'Raw Data'!E"&amp; $M31 &amp; ":E" &amp; $N31))</f>
        <v>254</v>
      </c>
      <c r="G31" s="3">
        <f ca="1">MAX(INDIRECT("'Raw Data'!E"&amp; $M31 &amp; ":E" &amp; $N31))</f>
        <v>297</v>
      </c>
      <c r="H31" s="3">
        <f ca="1">_xlfn.STDEV.S(INDIRECT("'Raw Data'!E"&amp; $M31 &amp; ":E" &amp; $N31))</f>
        <v>12.600705447623866</v>
      </c>
      <c r="I31" s="3">
        <f ca="1">AVERAGE(INDIRECT("'Raw Data'!F"&amp; $M31 &amp; ":F" &amp; $N31))</f>
        <v>12.333333333333334</v>
      </c>
      <c r="J31" s="3">
        <f ca="1">MIN(INDIRECT("'Raw Data'!F"&amp; $M31 &amp; ":F" &amp; $N31))</f>
        <v>8</v>
      </c>
      <c r="K31" s="3">
        <f ca="1">MAX(INDIRECT("'Raw Data'!F"&amp; $M31 &amp; ":F" &amp; $N31))</f>
        <v>17</v>
      </c>
      <c r="L31" s="3">
        <f ca="1">_xlfn.STDEV.S(INDIRECT("'Raw Data'!F"&amp; $M31 &amp; ":F" &amp; $N31))</f>
        <v>2.3979157616563596</v>
      </c>
      <c r="M31" s="3">
        <v>623</v>
      </c>
      <c r="N31" s="10">
        <v>631</v>
      </c>
    </row>
    <row r="32" spans="1:14" x14ac:dyDescent="0.3">
      <c r="A32" s="8" t="str">
        <f ca="1">INDIRECT("'Raw Data'!A"&amp; $M32)</f>
        <v>BRISK</v>
      </c>
      <c r="B32" s="3" t="str">
        <f ca="1">INDIRECT("'Raw Data'!B"&amp; $M32)</f>
        <v xml:space="preserve"> ORB</v>
      </c>
      <c r="C32" s="3" t="str">
        <f ca="1">INDIRECT("'Raw Data'!C"&amp; $M32)</f>
        <v xml:space="preserve"> MAT_FLANN</v>
      </c>
      <c r="D32" s="3" t="str">
        <f ca="1">INDIRECT("'Raw Data'!D"&amp; $M32)</f>
        <v xml:space="preserve"> SEL_NN</v>
      </c>
      <c r="E32" s="3">
        <f ca="1">AVERAGE(INDIRECT("'Raw Data'!E"&amp; $M32 &amp; ":E" &amp; $N32))</f>
        <v>277.55555555555554</v>
      </c>
      <c r="F32" s="3">
        <f ca="1">MIN(INDIRECT("'Raw Data'!E"&amp; $M32 &amp; ":E" &amp; $N32))</f>
        <v>254</v>
      </c>
      <c r="G32" s="3">
        <f ca="1">MAX(INDIRECT("'Raw Data'!E"&amp; $M32 &amp; ":E" &amp; $N32))</f>
        <v>297</v>
      </c>
      <c r="H32" s="3">
        <f ca="1">_xlfn.STDEV.S(INDIRECT("'Raw Data'!E"&amp; $M32 &amp; ":E" &amp; $N32))</f>
        <v>12.600705447623866</v>
      </c>
      <c r="I32" s="3">
        <f ca="1">AVERAGE(INDIRECT("'Raw Data'!F"&amp; $M32 &amp; ":F" &amp; $N32))</f>
        <v>12.333333333333334</v>
      </c>
      <c r="J32" s="3">
        <f ca="1">MIN(INDIRECT("'Raw Data'!F"&amp; $M32 &amp; ":F" &amp; $N32))</f>
        <v>8</v>
      </c>
      <c r="K32" s="3">
        <f ca="1">MAX(INDIRECT("'Raw Data'!F"&amp; $M32 &amp; ":F" &amp; $N32))</f>
        <v>17</v>
      </c>
      <c r="L32" s="3">
        <f ca="1">_xlfn.STDEV.S(INDIRECT("'Raw Data'!F"&amp; $M32 &amp; ":F" &amp; $N32))</f>
        <v>2.3979157616563596</v>
      </c>
      <c r="M32" s="3">
        <v>632</v>
      </c>
      <c r="N32" s="10">
        <v>640</v>
      </c>
    </row>
    <row r="33" spans="1:14" x14ac:dyDescent="0.3">
      <c r="A33" s="8" t="str">
        <f ca="1">INDIRECT("'Raw Data'!A"&amp; $M33)</f>
        <v>BRISK</v>
      </c>
      <c r="B33" s="3" t="str">
        <f ca="1">INDIRECT("'Raw Data'!B"&amp; $M33)</f>
        <v xml:space="preserve"> ORB</v>
      </c>
      <c r="C33" s="3" t="str">
        <f ca="1">INDIRECT("'Raw Data'!C"&amp; $M33)</f>
        <v xml:space="preserve"> MAT_FLANN</v>
      </c>
      <c r="D33" s="3" t="str">
        <f ca="1">INDIRECT("'Raw Data'!D"&amp; $M33)</f>
        <v xml:space="preserve"> SEL_KNN</v>
      </c>
      <c r="E33" s="3">
        <f ca="1">AVERAGE(INDIRECT("'Raw Data'!E"&amp; $M33 &amp; ":E" &amp; $N33))</f>
        <v>277.55555555555554</v>
      </c>
      <c r="F33" s="3">
        <f ca="1">MIN(INDIRECT("'Raw Data'!E"&amp; $M33 &amp; ":E" &amp; $N33))</f>
        <v>254</v>
      </c>
      <c r="G33" s="3">
        <f ca="1">MAX(INDIRECT("'Raw Data'!E"&amp; $M33 &amp; ":E" &amp; $N33))</f>
        <v>297</v>
      </c>
      <c r="H33" s="3">
        <f ca="1">_xlfn.STDEV.S(INDIRECT("'Raw Data'!E"&amp; $M33 &amp; ":E" &amp; $N33))</f>
        <v>12.600705447623866</v>
      </c>
      <c r="I33" s="3">
        <f ca="1">AVERAGE(INDIRECT("'Raw Data'!F"&amp; $M33 &amp; ":F" &amp; $N33))</f>
        <v>12.333333333333334</v>
      </c>
      <c r="J33" s="3">
        <f ca="1">MIN(INDIRECT("'Raw Data'!F"&amp; $M33 &amp; ":F" &amp; $N33))</f>
        <v>8</v>
      </c>
      <c r="K33" s="3">
        <f ca="1">MAX(INDIRECT("'Raw Data'!F"&amp; $M33 &amp; ":F" &amp; $N33))</f>
        <v>17</v>
      </c>
      <c r="L33" s="3">
        <f ca="1">_xlfn.STDEV.S(INDIRECT("'Raw Data'!F"&amp; $M33 &amp; ":F" &amp; $N33))</f>
        <v>2.3979157616563596</v>
      </c>
      <c r="M33" s="3">
        <v>641</v>
      </c>
      <c r="N33" s="10">
        <v>649</v>
      </c>
    </row>
    <row r="34" spans="1:14" x14ac:dyDescent="0.3">
      <c r="A34" s="8" t="str">
        <f ca="1">INDIRECT("'Raw Data'!A"&amp; $M34)</f>
        <v>BRISK</v>
      </c>
      <c r="B34" s="3" t="str">
        <f ca="1">INDIRECT("'Raw Data'!B"&amp; $M34)</f>
        <v xml:space="preserve"> FREAK</v>
      </c>
      <c r="C34" s="3" t="str">
        <f ca="1">INDIRECT("'Raw Data'!C"&amp; $M34)</f>
        <v xml:space="preserve"> MAT_BF</v>
      </c>
      <c r="D34" s="3" t="str">
        <f ca="1">INDIRECT("'Raw Data'!D"&amp; $M34)</f>
        <v xml:space="preserve"> SEL_NN</v>
      </c>
      <c r="E34" s="3">
        <f ca="1">AVERAGE(INDIRECT("'Raw Data'!E"&amp; $M34 &amp; ":E" &amp; $N34))</f>
        <v>277.55555555555554</v>
      </c>
      <c r="F34" s="3">
        <f ca="1">MIN(INDIRECT("'Raw Data'!E"&amp; $M34 &amp; ":E" &amp; $N34))</f>
        <v>254</v>
      </c>
      <c r="G34" s="3">
        <f ca="1">MAX(INDIRECT("'Raw Data'!E"&amp; $M34 &amp; ":E" &amp; $N34))</f>
        <v>297</v>
      </c>
      <c r="H34" s="3">
        <f ca="1">_xlfn.STDEV.S(INDIRECT("'Raw Data'!E"&amp; $M34 &amp; ":E" &amp; $N34))</f>
        <v>12.600705447623866</v>
      </c>
      <c r="I34" s="3">
        <f ca="1">AVERAGE(INDIRECT("'Raw Data'!F"&amp; $M34 &amp; ":F" &amp; $N34))</f>
        <v>12.333333333333334</v>
      </c>
      <c r="J34" s="3">
        <f ca="1">MIN(INDIRECT("'Raw Data'!F"&amp; $M34 &amp; ":F" &amp; $N34))</f>
        <v>8</v>
      </c>
      <c r="K34" s="3">
        <f ca="1">MAX(INDIRECT("'Raw Data'!F"&amp; $M34 &amp; ":F" &amp; $N34))</f>
        <v>17</v>
      </c>
      <c r="L34" s="3">
        <f ca="1">_xlfn.STDEV.S(INDIRECT("'Raw Data'!F"&amp; $M34 &amp; ":F" &amp; $N34))</f>
        <v>2.3979157616563596</v>
      </c>
      <c r="M34" s="3">
        <v>650</v>
      </c>
      <c r="N34" s="10">
        <v>658</v>
      </c>
    </row>
    <row r="35" spans="1:14" x14ac:dyDescent="0.3">
      <c r="A35" s="8" t="str">
        <f ca="1">INDIRECT("'Raw Data'!A"&amp; $M35)</f>
        <v>BRISK</v>
      </c>
      <c r="B35" s="3" t="str">
        <f ca="1">INDIRECT("'Raw Data'!B"&amp; $M35)</f>
        <v xml:space="preserve"> FREAK</v>
      </c>
      <c r="C35" s="3" t="str">
        <f ca="1">INDIRECT("'Raw Data'!C"&amp; $M35)</f>
        <v xml:space="preserve"> MAT_BF</v>
      </c>
      <c r="D35" s="3" t="str">
        <f ca="1">INDIRECT("'Raw Data'!D"&amp; $M35)</f>
        <v xml:space="preserve"> SEL_KNN</v>
      </c>
      <c r="E35" s="3">
        <f ca="1">AVERAGE(INDIRECT("'Raw Data'!E"&amp; $M35 &amp; ":E" &amp; $N35))</f>
        <v>277.55555555555554</v>
      </c>
      <c r="F35" s="3">
        <f ca="1">MIN(INDIRECT("'Raw Data'!E"&amp; $M35 &amp; ":E" &amp; $N35))</f>
        <v>254</v>
      </c>
      <c r="G35" s="3">
        <f ca="1">MAX(INDIRECT("'Raw Data'!E"&amp; $M35 &amp; ":E" &amp; $N35))</f>
        <v>297</v>
      </c>
      <c r="H35" s="3">
        <f ca="1">_xlfn.STDEV.S(INDIRECT("'Raw Data'!E"&amp; $M35 &amp; ":E" &amp; $N35))</f>
        <v>12.600705447623866</v>
      </c>
      <c r="I35" s="3">
        <f ca="1">AVERAGE(INDIRECT("'Raw Data'!F"&amp; $M35 &amp; ":F" &amp; $N35))</f>
        <v>12.333333333333334</v>
      </c>
      <c r="J35" s="3">
        <f ca="1">MIN(INDIRECT("'Raw Data'!F"&amp; $M35 &amp; ":F" &amp; $N35))</f>
        <v>8</v>
      </c>
      <c r="K35" s="3">
        <f ca="1">MAX(INDIRECT("'Raw Data'!F"&amp; $M35 &amp; ":F" &amp; $N35))</f>
        <v>17</v>
      </c>
      <c r="L35" s="3">
        <f ca="1">_xlfn.STDEV.S(INDIRECT("'Raw Data'!F"&amp; $M35 &amp; ":F" &amp; $N35))</f>
        <v>2.3979157616563596</v>
      </c>
      <c r="M35" s="3">
        <v>659</v>
      </c>
      <c r="N35" s="10">
        <v>667</v>
      </c>
    </row>
    <row r="36" spans="1:14" x14ac:dyDescent="0.3">
      <c r="A36" s="8" t="str">
        <f ca="1">INDIRECT("'Raw Data'!A"&amp; $M36)</f>
        <v>BRISK</v>
      </c>
      <c r="B36" s="3" t="str">
        <f ca="1">INDIRECT("'Raw Data'!B"&amp; $M36)</f>
        <v xml:space="preserve"> FREAK</v>
      </c>
      <c r="C36" s="3" t="str">
        <f ca="1">INDIRECT("'Raw Data'!C"&amp; $M36)</f>
        <v xml:space="preserve"> MAT_FLANN</v>
      </c>
      <c r="D36" s="3" t="str">
        <f ca="1">INDIRECT("'Raw Data'!D"&amp; $M36)</f>
        <v xml:space="preserve"> SEL_NN</v>
      </c>
      <c r="E36" s="3">
        <f ca="1">AVERAGE(INDIRECT("'Raw Data'!E"&amp; $M36 &amp; ":E" &amp; $N36))</f>
        <v>277.55555555555554</v>
      </c>
      <c r="F36" s="3">
        <f ca="1">MIN(INDIRECT("'Raw Data'!E"&amp; $M36 &amp; ":E" &amp; $N36))</f>
        <v>254</v>
      </c>
      <c r="G36" s="3">
        <f ca="1">MAX(INDIRECT("'Raw Data'!E"&amp; $M36 &amp; ":E" &amp; $N36))</f>
        <v>297</v>
      </c>
      <c r="H36" s="3">
        <f ca="1">_xlfn.STDEV.S(INDIRECT("'Raw Data'!E"&amp; $M36 &amp; ":E" &amp; $N36))</f>
        <v>12.600705447623866</v>
      </c>
      <c r="I36" s="3">
        <f ca="1">AVERAGE(INDIRECT("'Raw Data'!F"&amp; $M36 &amp; ":F" &amp; $N36))</f>
        <v>12.333333333333334</v>
      </c>
      <c r="J36" s="3">
        <f ca="1">MIN(INDIRECT("'Raw Data'!F"&amp; $M36 &amp; ":F" &amp; $N36))</f>
        <v>8</v>
      </c>
      <c r="K36" s="3">
        <f ca="1">MAX(INDIRECT("'Raw Data'!F"&amp; $M36 &amp; ":F" &amp; $N36))</f>
        <v>17</v>
      </c>
      <c r="L36" s="3">
        <f ca="1">_xlfn.STDEV.S(INDIRECT("'Raw Data'!F"&amp; $M36 &amp; ":F" &amp; $N36))</f>
        <v>2.3979157616563596</v>
      </c>
      <c r="M36" s="3">
        <v>668</v>
      </c>
      <c r="N36" s="10">
        <v>676</v>
      </c>
    </row>
    <row r="37" spans="1:14" x14ac:dyDescent="0.3">
      <c r="A37" s="8" t="str">
        <f ca="1">INDIRECT("'Raw Data'!A"&amp; $M37)</f>
        <v>BRISK</v>
      </c>
      <c r="B37" s="3" t="str">
        <f ca="1">INDIRECT("'Raw Data'!B"&amp; $M37)</f>
        <v xml:space="preserve"> FREAK</v>
      </c>
      <c r="C37" s="3" t="str">
        <f ca="1">INDIRECT("'Raw Data'!C"&amp; $M37)</f>
        <v xml:space="preserve"> MAT_FLANN</v>
      </c>
      <c r="D37" s="3" t="str">
        <f ca="1">INDIRECT("'Raw Data'!D"&amp; $M37)</f>
        <v xml:space="preserve"> SEL_KNN</v>
      </c>
      <c r="E37" s="3">
        <f ca="1">AVERAGE(INDIRECT("'Raw Data'!E"&amp; $M37 &amp; ":E" &amp; $N37))</f>
        <v>277.55555555555554</v>
      </c>
      <c r="F37" s="3">
        <f ca="1">MIN(INDIRECT("'Raw Data'!E"&amp; $M37 &amp; ":E" &amp; $N37))</f>
        <v>254</v>
      </c>
      <c r="G37" s="3">
        <f ca="1">MAX(INDIRECT("'Raw Data'!E"&amp; $M37 &amp; ":E" &amp; $N37))</f>
        <v>297</v>
      </c>
      <c r="H37" s="3">
        <f ca="1">_xlfn.STDEV.S(INDIRECT("'Raw Data'!E"&amp; $M37 &amp; ":E" &amp; $N37))</f>
        <v>12.600705447623866</v>
      </c>
      <c r="I37" s="3">
        <f ca="1">AVERAGE(INDIRECT("'Raw Data'!F"&amp; $M37 &amp; ":F" &amp; $N37))</f>
        <v>12.333333333333334</v>
      </c>
      <c r="J37" s="3">
        <f ca="1">MIN(INDIRECT("'Raw Data'!F"&amp; $M37 &amp; ":F" &amp; $N37))</f>
        <v>8</v>
      </c>
      <c r="K37" s="3">
        <f ca="1">MAX(INDIRECT("'Raw Data'!F"&amp; $M37 &amp; ":F" &amp; $N37))</f>
        <v>17</v>
      </c>
      <c r="L37" s="3">
        <f ca="1">_xlfn.STDEV.S(INDIRECT("'Raw Data'!F"&amp; $M37 &amp; ":F" &amp; $N37))</f>
        <v>2.3979157616563596</v>
      </c>
      <c r="M37" s="3">
        <v>677</v>
      </c>
      <c r="N37" s="10">
        <v>685</v>
      </c>
    </row>
    <row r="38" spans="1:14" x14ac:dyDescent="0.3">
      <c r="A38" s="8" t="str">
        <f ca="1">INDIRECT("'Raw Data'!A"&amp; $M38)</f>
        <v>BRISK</v>
      </c>
      <c r="B38" s="3" t="str">
        <f ca="1">INDIRECT("'Raw Data'!B"&amp; $M38)</f>
        <v xml:space="preserve"> SIFT</v>
      </c>
      <c r="C38" s="3" t="str">
        <f ca="1">INDIRECT("'Raw Data'!C"&amp; $M38)</f>
        <v xml:space="preserve"> MAT_BF</v>
      </c>
      <c r="D38" s="3" t="str">
        <f ca="1">INDIRECT("'Raw Data'!D"&amp; $M38)</f>
        <v xml:space="preserve"> SEL_NN</v>
      </c>
      <c r="E38" s="3">
        <f ca="1">AVERAGE(INDIRECT("'Raw Data'!E"&amp; $M38 &amp; ":E" &amp; $N38))</f>
        <v>277.55555555555554</v>
      </c>
      <c r="F38" s="3">
        <f ca="1">MIN(INDIRECT("'Raw Data'!E"&amp; $M38 &amp; ":E" &amp; $N38))</f>
        <v>254</v>
      </c>
      <c r="G38" s="3">
        <f ca="1">MAX(INDIRECT("'Raw Data'!E"&amp; $M38 &amp; ":E" &amp; $N38))</f>
        <v>297</v>
      </c>
      <c r="H38" s="3">
        <f ca="1">_xlfn.STDEV.S(INDIRECT("'Raw Data'!E"&amp; $M38 &amp; ":E" &amp; $N38))</f>
        <v>12.600705447623866</v>
      </c>
      <c r="I38" s="3">
        <f ca="1">AVERAGE(INDIRECT("'Raw Data'!F"&amp; $M38 &amp; ":F" &amp; $N38))</f>
        <v>12.333333333333334</v>
      </c>
      <c r="J38" s="3">
        <f ca="1">MIN(INDIRECT("'Raw Data'!F"&amp; $M38 &amp; ":F" &amp; $N38))</f>
        <v>8</v>
      </c>
      <c r="K38" s="3">
        <f ca="1">MAX(INDIRECT("'Raw Data'!F"&amp; $M38 &amp; ":F" &amp; $N38))</f>
        <v>17</v>
      </c>
      <c r="L38" s="3">
        <f ca="1">_xlfn.STDEV.S(INDIRECT("'Raw Data'!F"&amp; $M38 &amp; ":F" &amp; $N38))</f>
        <v>2.3979157616563596</v>
      </c>
      <c r="M38" s="3">
        <v>686</v>
      </c>
      <c r="N38" s="10">
        <v>694</v>
      </c>
    </row>
    <row r="39" spans="1:14" x14ac:dyDescent="0.3">
      <c r="A39" s="8" t="str">
        <f ca="1">INDIRECT("'Raw Data'!A"&amp; $M39)</f>
        <v>BRISK</v>
      </c>
      <c r="B39" s="3" t="str">
        <f ca="1">INDIRECT("'Raw Data'!B"&amp; $M39)</f>
        <v xml:space="preserve"> SIFT</v>
      </c>
      <c r="C39" s="3" t="str">
        <f ca="1">INDIRECT("'Raw Data'!C"&amp; $M39)</f>
        <v xml:space="preserve"> MAT_BF</v>
      </c>
      <c r="D39" s="3" t="str">
        <f ca="1">INDIRECT("'Raw Data'!D"&amp; $M39)</f>
        <v xml:space="preserve"> SEL_KNN</v>
      </c>
      <c r="E39" s="3">
        <f ca="1">AVERAGE(INDIRECT("'Raw Data'!E"&amp; $M39 &amp; ":E" &amp; $N39))</f>
        <v>277.55555555555554</v>
      </c>
      <c r="F39" s="3">
        <f ca="1">MIN(INDIRECT("'Raw Data'!E"&amp; $M39 &amp; ":E" &amp; $N39))</f>
        <v>254</v>
      </c>
      <c r="G39" s="3">
        <f ca="1">MAX(INDIRECT("'Raw Data'!E"&amp; $M39 &amp; ":E" &amp; $N39))</f>
        <v>297</v>
      </c>
      <c r="H39" s="3">
        <f ca="1">_xlfn.STDEV.S(INDIRECT("'Raw Data'!E"&amp; $M39 &amp; ":E" &amp; $N39))</f>
        <v>12.600705447623866</v>
      </c>
      <c r="I39" s="3">
        <f ca="1">AVERAGE(INDIRECT("'Raw Data'!F"&amp; $M39 &amp; ":F" &amp; $N39))</f>
        <v>12.333333333333334</v>
      </c>
      <c r="J39" s="3">
        <f ca="1">MIN(INDIRECT("'Raw Data'!F"&amp; $M39 &amp; ":F" &amp; $N39))</f>
        <v>8</v>
      </c>
      <c r="K39" s="3">
        <f ca="1">MAX(INDIRECT("'Raw Data'!F"&amp; $M39 &amp; ":F" &amp; $N39))</f>
        <v>17</v>
      </c>
      <c r="L39" s="3">
        <f ca="1">_xlfn.STDEV.S(INDIRECT("'Raw Data'!F"&amp; $M39 &amp; ":F" &amp; $N39))</f>
        <v>2.3979157616563596</v>
      </c>
      <c r="M39" s="3">
        <v>695</v>
      </c>
      <c r="N39" s="10">
        <v>703</v>
      </c>
    </row>
    <row r="40" spans="1:14" x14ac:dyDescent="0.3">
      <c r="A40" s="8" t="str">
        <f ca="1">INDIRECT("'Raw Data'!A"&amp; $M40)</f>
        <v>BRISK</v>
      </c>
      <c r="B40" s="3" t="str">
        <f ca="1">INDIRECT("'Raw Data'!B"&amp; $M40)</f>
        <v xml:space="preserve"> SIFT</v>
      </c>
      <c r="C40" s="3" t="str">
        <f ca="1">INDIRECT("'Raw Data'!C"&amp; $M40)</f>
        <v xml:space="preserve"> MAT_FLANN</v>
      </c>
      <c r="D40" s="3" t="str">
        <f ca="1">INDIRECT("'Raw Data'!D"&amp; $M40)</f>
        <v xml:space="preserve"> SEL_NN</v>
      </c>
      <c r="E40" s="3">
        <f ca="1">AVERAGE(INDIRECT("'Raw Data'!E"&amp; $M40 &amp; ":E" &amp; $N40))</f>
        <v>277.55555555555554</v>
      </c>
      <c r="F40" s="3">
        <f ca="1">MIN(INDIRECT("'Raw Data'!E"&amp; $M40 &amp; ":E" &amp; $N40))</f>
        <v>254</v>
      </c>
      <c r="G40" s="3">
        <f ca="1">MAX(INDIRECT("'Raw Data'!E"&amp; $M40 &amp; ":E" &amp; $N40))</f>
        <v>297</v>
      </c>
      <c r="H40" s="3">
        <f ca="1">_xlfn.STDEV.S(INDIRECT("'Raw Data'!E"&amp; $M40 &amp; ":E" &amp; $N40))</f>
        <v>12.600705447623866</v>
      </c>
      <c r="I40" s="3">
        <f ca="1">AVERAGE(INDIRECT("'Raw Data'!F"&amp; $M40 &amp; ":F" &amp; $N40))</f>
        <v>12.333333333333334</v>
      </c>
      <c r="J40" s="3">
        <f ca="1">MIN(INDIRECT("'Raw Data'!F"&amp; $M40 &amp; ":F" &amp; $N40))</f>
        <v>8</v>
      </c>
      <c r="K40" s="3">
        <f ca="1">MAX(INDIRECT("'Raw Data'!F"&amp; $M40 &amp; ":F" &amp; $N40))</f>
        <v>17</v>
      </c>
      <c r="L40" s="3">
        <f ca="1">_xlfn.STDEV.S(INDIRECT("'Raw Data'!F"&amp; $M40 &amp; ":F" &amp; $N40))</f>
        <v>2.3979157616563596</v>
      </c>
      <c r="M40" s="3">
        <v>704</v>
      </c>
      <c r="N40" s="10">
        <v>712</v>
      </c>
    </row>
    <row r="41" spans="1:14" x14ac:dyDescent="0.3">
      <c r="A41" s="8" t="str">
        <f ca="1">INDIRECT("'Raw Data'!A"&amp; $M41)</f>
        <v>BRISK</v>
      </c>
      <c r="B41" s="3" t="str">
        <f ca="1">INDIRECT("'Raw Data'!B"&amp; $M41)</f>
        <v xml:space="preserve"> SIFT</v>
      </c>
      <c r="C41" s="3" t="str">
        <f ca="1">INDIRECT("'Raw Data'!C"&amp; $M41)</f>
        <v xml:space="preserve"> MAT_FLANN</v>
      </c>
      <c r="D41" s="3" t="str">
        <f ca="1">INDIRECT("'Raw Data'!D"&amp; $M41)</f>
        <v xml:space="preserve"> SEL_KNN</v>
      </c>
      <c r="E41" s="3">
        <f ca="1">AVERAGE(INDIRECT("'Raw Data'!E"&amp; $M41 &amp; ":E" &amp; $N41))</f>
        <v>277.55555555555554</v>
      </c>
      <c r="F41" s="3">
        <f ca="1">MIN(INDIRECT("'Raw Data'!E"&amp; $M41 &amp; ":E" &amp; $N41))</f>
        <v>254</v>
      </c>
      <c r="G41" s="3">
        <f ca="1">MAX(INDIRECT("'Raw Data'!E"&amp; $M41 &amp; ":E" &amp; $N41))</f>
        <v>297</v>
      </c>
      <c r="H41" s="3">
        <f ca="1">_xlfn.STDEV.S(INDIRECT("'Raw Data'!E"&amp; $M41 &amp; ":E" &amp; $N41))</f>
        <v>12.600705447623866</v>
      </c>
      <c r="I41" s="3">
        <f ca="1">AVERAGE(INDIRECT("'Raw Data'!F"&amp; $M41 &amp; ":F" &amp; $N41))</f>
        <v>12.333333333333334</v>
      </c>
      <c r="J41" s="3">
        <f ca="1">MIN(INDIRECT("'Raw Data'!F"&amp; $M41 &amp; ":F" &amp; $N41))</f>
        <v>8</v>
      </c>
      <c r="K41" s="3">
        <f ca="1">MAX(INDIRECT("'Raw Data'!F"&amp; $M41 &amp; ":F" &amp; $N41))</f>
        <v>17</v>
      </c>
      <c r="L41" s="3">
        <f ca="1">_xlfn.STDEV.S(INDIRECT("'Raw Data'!F"&amp; $M41 &amp; ":F" &amp; $N41))</f>
        <v>2.3979157616563596</v>
      </c>
      <c r="M41" s="3">
        <v>713</v>
      </c>
      <c r="N41" s="10">
        <v>721</v>
      </c>
    </row>
    <row r="42" spans="1:14" x14ac:dyDescent="0.3">
      <c r="A42" s="8" t="str">
        <f ca="1">INDIRECT("'Raw Data'!A"&amp; $M42)</f>
        <v>AKAZE</v>
      </c>
      <c r="B42" s="3" t="str">
        <f ca="1">INDIRECT("'Raw Data'!B"&amp; $M42)</f>
        <v xml:space="preserve"> BRISK</v>
      </c>
      <c r="C42" s="3" t="str">
        <f ca="1">INDIRECT("'Raw Data'!C"&amp; $M42)</f>
        <v xml:space="preserve"> MAT_BF</v>
      </c>
      <c r="D42" s="3" t="str">
        <f ca="1">INDIRECT("'Raw Data'!D"&amp; $M42)</f>
        <v xml:space="preserve"> SEL_NN</v>
      </c>
      <c r="E42" s="3">
        <f ca="1">AVERAGE(INDIRECT("'Raw Data'!E"&amp; $M42 &amp; ":E" &amp; $N42))</f>
        <v>167.11111111111111</v>
      </c>
      <c r="F42" s="3">
        <f ca="1">MIN(INDIRECT("'Raw Data'!E"&amp; $M42 &amp; ":E" &amp; $N42))</f>
        <v>155</v>
      </c>
      <c r="G42" s="3">
        <f ca="1">MAX(INDIRECT("'Raw Data'!E"&amp; $M42 &amp; ":E" &amp; $N42))</f>
        <v>179</v>
      </c>
      <c r="H42" s="3">
        <f ca="1">_xlfn.STDEV.S(INDIRECT("'Raw Data'!E"&amp; $M42 &amp; ":E" &amp; $N42))</f>
        <v>9.0061707240708646</v>
      </c>
      <c r="I42" s="3">
        <f ca="1">AVERAGE(INDIRECT("'Raw Data'!F"&amp; $M42 &amp; ":F" &amp; $N42))</f>
        <v>5</v>
      </c>
      <c r="J42" s="3">
        <f ca="1">MIN(INDIRECT("'Raw Data'!F"&amp; $M42 &amp; ":F" &amp; $N42))</f>
        <v>5</v>
      </c>
      <c r="K42" s="3">
        <f ca="1">MAX(INDIRECT("'Raw Data'!F"&amp; $M42 &amp; ":F" &amp; $N42))</f>
        <v>5</v>
      </c>
      <c r="L42" s="3">
        <f ca="1">_xlfn.STDEV.S(INDIRECT("'Raw Data'!F"&amp; $M42 &amp; ":F" &amp; $N42))</f>
        <v>0</v>
      </c>
      <c r="M42" s="3">
        <v>902</v>
      </c>
      <c r="N42" s="10">
        <v>910</v>
      </c>
    </row>
    <row r="43" spans="1:14" x14ac:dyDescent="0.3">
      <c r="A43" s="8" t="str">
        <f ca="1">INDIRECT("'Raw Data'!A"&amp; $M43)</f>
        <v>AKAZE</v>
      </c>
      <c r="B43" s="3" t="str">
        <f ca="1">INDIRECT("'Raw Data'!B"&amp; $M43)</f>
        <v xml:space="preserve"> BRISK</v>
      </c>
      <c r="C43" s="3" t="str">
        <f ca="1">INDIRECT("'Raw Data'!C"&amp; $M43)</f>
        <v xml:space="preserve"> MAT_BF</v>
      </c>
      <c r="D43" s="3" t="str">
        <f ca="1">INDIRECT("'Raw Data'!D"&amp; $M43)</f>
        <v xml:space="preserve"> SEL_KNN</v>
      </c>
      <c r="E43" s="3">
        <f ca="1">AVERAGE(INDIRECT("'Raw Data'!E"&amp; $M43 &amp; ":E" &amp; $N43))</f>
        <v>167.11111111111111</v>
      </c>
      <c r="F43" s="3">
        <f ca="1">MIN(INDIRECT("'Raw Data'!E"&amp; $M43 &amp; ":E" &amp; $N43))</f>
        <v>155</v>
      </c>
      <c r="G43" s="3">
        <f ca="1">MAX(INDIRECT("'Raw Data'!E"&amp; $M43 &amp; ":E" &amp; $N43))</f>
        <v>179</v>
      </c>
      <c r="H43" s="3">
        <f ca="1">_xlfn.STDEV.S(INDIRECT("'Raw Data'!E"&amp; $M43 &amp; ":E" &amp; $N43))</f>
        <v>9.0061707240708646</v>
      </c>
      <c r="I43" s="3">
        <f ca="1">AVERAGE(INDIRECT("'Raw Data'!F"&amp; $M43 &amp; ":F" &amp; $N43))</f>
        <v>5</v>
      </c>
      <c r="J43" s="3">
        <f ca="1">MIN(INDIRECT("'Raw Data'!F"&amp; $M43 &amp; ":F" &amp; $N43))</f>
        <v>5</v>
      </c>
      <c r="K43" s="3">
        <f ca="1">MAX(INDIRECT("'Raw Data'!F"&amp; $M43 &amp; ":F" &amp; $N43))</f>
        <v>5</v>
      </c>
      <c r="L43" s="3">
        <f ca="1">_xlfn.STDEV.S(INDIRECT("'Raw Data'!F"&amp; $M43 &amp; ":F" &amp; $N43))</f>
        <v>0</v>
      </c>
      <c r="M43" s="3">
        <v>911</v>
      </c>
      <c r="N43" s="10">
        <v>919</v>
      </c>
    </row>
    <row r="44" spans="1:14" x14ac:dyDescent="0.3">
      <c r="A44" s="8" t="str">
        <f ca="1">INDIRECT("'Raw Data'!A"&amp; $M44)</f>
        <v>AKAZE</v>
      </c>
      <c r="B44" s="3" t="str">
        <f ca="1">INDIRECT("'Raw Data'!B"&amp; $M44)</f>
        <v xml:space="preserve"> BRISK</v>
      </c>
      <c r="C44" s="3" t="str">
        <f ca="1">INDIRECT("'Raw Data'!C"&amp; $M44)</f>
        <v xml:space="preserve"> MAT_FLANN</v>
      </c>
      <c r="D44" s="3" t="str">
        <f ca="1">INDIRECT("'Raw Data'!D"&amp; $M44)</f>
        <v xml:space="preserve"> SEL_NN</v>
      </c>
      <c r="E44" s="3">
        <f ca="1">AVERAGE(INDIRECT("'Raw Data'!E"&amp; $M44 &amp; ":E" &amp; $N44))</f>
        <v>167.11111111111111</v>
      </c>
      <c r="F44" s="3">
        <f ca="1">MIN(INDIRECT("'Raw Data'!E"&amp; $M44 &amp; ":E" &amp; $N44))</f>
        <v>155</v>
      </c>
      <c r="G44" s="3">
        <f ca="1">MAX(INDIRECT("'Raw Data'!E"&amp; $M44 &amp; ":E" &amp; $N44))</f>
        <v>179</v>
      </c>
      <c r="H44" s="3">
        <f ca="1">_xlfn.STDEV.S(INDIRECT("'Raw Data'!E"&amp; $M44 &amp; ":E" &amp; $N44))</f>
        <v>9.0061707240708646</v>
      </c>
      <c r="I44" s="3">
        <f ca="1">AVERAGE(INDIRECT("'Raw Data'!F"&amp; $M44 &amp; ":F" &amp; $N44))</f>
        <v>5</v>
      </c>
      <c r="J44" s="3">
        <f ca="1">MIN(INDIRECT("'Raw Data'!F"&amp; $M44 &amp; ":F" &amp; $N44))</f>
        <v>5</v>
      </c>
      <c r="K44" s="3">
        <f ca="1">MAX(INDIRECT("'Raw Data'!F"&amp; $M44 &amp; ":F" &amp; $N44))</f>
        <v>5</v>
      </c>
      <c r="L44" s="3">
        <f ca="1">_xlfn.STDEV.S(INDIRECT("'Raw Data'!F"&amp; $M44 &amp; ":F" &amp; $N44))</f>
        <v>0</v>
      </c>
      <c r="M44" s="3">
        <v>920</v>
      </c>
      <c r="N44" s="10">
        <v>928</v>
      </c>
    </row>
    <row r="45" spans="1:14" x14ac:dyDescent="0.3">
      <c r="A45" s="8" t="str">
        <f ca="1">INDIRECT("'Raw Data'!A"&amp; $M45)</f>
        <v>AKAZE</v>
      </c>
      <c r="B45" s="3" t="str">
        <f ca="1">INDIRECT("'Raw Data'!B"&amp; $M45)</f>
        <v xml:space="preserve"> BRISK</v>
      </c>
      <c r="C45" s="3" t="str">
        <f ca="1">INDIRECT("'Raw Data'!C"&amp; $M45)</f>
        <v xml:space="preserve"> MAT_FLANN</v>
      </c>
      <c r="D45" s="3" t="str">
        <f ca="1">INDIRECT("'Raw Data'!D"&amp; $M45)</f>
        <v xml:space="preserve"> SEL_KNN</v>
      </c>
      <c r="E45" s="3">
        <f ca="1">AVERAGE(INDIRECT("'Raw Data'!E"&amp; $M45 &amp; ":E" &amp; $N45))</f>
        <v>167.11111111111111</v>
      </c>
      <c r="F45" s="3">
        <f ca="1">MIN(INDIRECT("'Raw Data'!E"&amp; $M45 &amp; ":E" &amp; $N45))</f>
        <v>155</v>
      </c>
      <c r="G45" s="3">
        <f ca="1">MAX(INDIRECT("'Raw Data'!E"&amp; $M45 &amp; ":E" &amp; $N45))</f>
        <v>179</v>
      </c>
      <c r="H45" s="3">
        <f ca="1">_xlfn.STDEV.S(INDIRECT("'Raw Data'!E"&amp; $M45 &amp; ":E" &amp; $N45))</f>
        <v>9.0061707240708646</v>
      </c>
      <c r="I45" s="3">
        <f ca="1">AVERAGE(INDIRECT("'Raw Data'!F"&amp; $M45 &amp; ":F" &amp; $N45))</f>
        <v>5</v>
      </c>
      <c r="J45" s="3">
        <f ca="1">MIN(INDIRECT("'Raw Data'!F"&amp; $M45 &amp; ":F" &amp; $N45))</f>
        <v>5</v>
      </c>
      <c r="K45" s="3">
        <f ca="1">MAX(INDIRECT("'Raw Data'!F"&amp; $M45 &amp; ":F" &amp; $N45))</f>
        <v>5</v>
      </c>
      <c r="L45" s="3">
        <f ca="1">_xlfn.STDEV.S(INDIRECT("'Raw Data'!F"&amp; $M45 &amp; ":F" &amp; $N45))</f>
        <v>0</v>
      </c>
      <c r="M45" s="3">
        <v>929</v>
      </c>
      <c r="N45" s="10">
        <v>937</v>
      </c>
    </row>
    <row r="46" spans="1:14" x14ac:dyDescent="0.3">
      <c r="A46" s="8" t="str">
        <f ca="1">INDIRECT("'Raw Data'!A"&amp; $M46)</f>
        <v>AKAZE</v>
      </c>
      <c r="B46" s="3" t="str">
        <f ca="1">INDIRECT("'Raw Data'!B"&amp; $M46)</f>
        <v xml:space="preserve"> BRIEF</v>
      </c>
      <c r="C46" s="3" t="str">
        <f ca="1">INDIRECT("'Raw Data'!C"&amp; $M46)</f>
        <v xml:space="preserve"> MAT_BF</v>
      </c>
      <c r="D46" s="3" t="str">
        <f ca="1">INDIRECT("'Raw Data'!D"&amp; $M46)</f>
        <v xml:space="preserve"> SEL_NN</v>
      </c>
      <c r="E46" s="3">
        <f ca="1">AVERAGE(INDIRECT("'Raw Data'!E"&amp; $M46 &amp; ":E" &amp; $N46))</f>
        <v>167.11111111111111</v>
      </c>
      <c r="F46" s="3">
        <f ca="1">MIN(INDIRECT("'Raw Data'!E"&amp; $M46 &amp; ":E" &amp; $N46))</f>
        <v>155</v>
      </c>
      <c r="G46" s="3">
        <f ca="1">MAX(INDIRECT("'Raw Data'!E"&amp; $M46 &amp; ":E" &amp; $N46))</f>
        <v>179</v>
      </c>
      <c r="H46" s="3">
        <f ca="1">_xlfn.STDEV.S(INDIRECT("'Raw Data'!E"&amp; $M46 &amp; ":E" &amp; $N46))</f>
        <v>9.0061707240708646</v>
      </c>
      <c r="I46" s="3">
        <f ca="1">AVERAGE(INDIRECT("'Raw Data'!F"&amp; $M46 &amp; ":F" &amp; $N46))</f>
        <v>5</v>
      </c>
      <c r="J46" s="3">
        <f ca="1">MIN(INDIRECT("'Raw Data'!F"&amp; $M46 &amp; ":F" &amp; $N46))</f>
        <v>5</v>
      </c>
      <c r="K46" s="3">
        <f ca="1">MAX(INDIRECT("'Raw Data'!F"&amp; $M46 &amp; ":F" &amp; $N46))</f>
        <v>5</v>
      </c>
      <c r="L46" s="3">
        <f ca="1">_xlfn.STDEV.S(INDIRECT("'Raw Data'!F"&amp; $M46 &amp; ":F" &amp; $N46))</f>
        <v>0</v>
      </c>
      <c r="M46" s="3">
        <v>938</v>
      </c>
      <c r="N46" s="10">
        <v>946</v>
      </c>
    </row>
    <row r="47" spans="1:14" x14ac:dyDescent="0.3">
      <c r="A47" s="8" t="str">
        <f ca="1">INDIRECT("'Raw Data'!A"&amp; $M47)</f>
        <v>AKAZE</v>
      </c>
      <c r="B47" s="3" t="str">
        <f ca="1">INDIRECT("'Raw Data'!B"&amp; $M47)</f>
        <v xml:space="preserve"> BRIEF</v>
      </c>
      <c r="C47" s="3" t="str">
        <f ca="1">INDIRECT("'Raw Data'!C"&amp; $M47)</f>
        <v xml:space="preserve"> MAT_BF</v>
      </c>
      <c r="D47" s="3" t="str">
        <f ca="1">INDIRECT("'Raw Data'!D"&amp; $M47)</f>
        <v xml:space="preserve"> SEL_KNN</v>
      </c>
      <c r="E47" s="3">
        <f ca="1">AVERAGE(INDIRECT("'Raw Data'!E"&amp; $M47 &amp; ":E" &amp; $N47))</f>
        <v>167.11111111111111</v>
      </c>
      <c r="F47" s="3">
        <f ca="1">MIN(INDIRECT("'Raw Data'!E"&amp; $M47 &amp; ":E" &amp; $N47))</f>
        <v>155</v>
      </c>
      <c r="G47" s="3">
        <f ca="1">MAX(INDIRECT("'Raw Data'!E"&amp; $M47 &amp; ":E" &amp; $N47))</f>
        <v>179</v>
      </c>
      <c r="H47" s="3">
        <f ca="1">_xlfn.STDEV.S(INDIRECT("'Raw Data'!E"&amp; $M47 &amp; ":E" &amp; $N47))</f>
        <v>9.0061707240708646</v>
      </c>
      <c r="I47" s="3">
        <f ca="1">AVERAGE(INDIRECT("'Raw Data'!F"&amp; $M47 &amp; ":F" &amp; $N47))</f>
        <v>5</v>
      </c>
      <c r="J47" s="3">
        <f ca="1">MIN(INDIRECT("'Raw Data'!F"&amp; $M47 &amp; ":F" &amp; $N47))</f>
        <v>5</v>
      </c>
      <c r="K47" s="3">
        <f ca="1">MAX(INDIRECT("'Raw Data'!F"&amp; $M47 &amp; ":F" &amp; $N47))</f>
        <v>5</v>
      </c>
      <c r="L47" s="3">
        <f ca="1">_xlfn.STDEV.S(INDIRECT("'Raw Data'!F"&amp; $M47 &amp; ":F" &amp; $N47))</f>
        <v>0</v>
      </c>
      <c r="M47" s="3">
        <v>947</v>
      </c>
      <c r="N47" s="10">
        <v>955</v>
      </c>
    </row>
    <row r="48" spans="1:14" x14ac:dyDescent="0.3">
      <c r="A48" s="8" t="str">
        <f ca="1">INDIRECT("'Raw Data'!A"&amp; $M48)</f>
        <v>AKAZE</v>
      </c>
      <c r="B48" s="3" t="str">
        <f ca="1">INDIRECT("'Raw Data'!B"&amp; $M48)</f>
        <v xml:space="preserve"> BRIEF</v>
      </c>
      <c r="C48" s="3" t="str">
        <f ca="1">INDIRECT("'Raw Data'!C"&amp; $M48)</f>
        <v xml:space="preserve"> MAT_FLANN</v>
      </c>
      <c r="D48" s="3" t="str">
        <f ca="1">INDIRECT("'Raw Data'!D"&amp; $M48)</f>
        <v xml:space="preserve"> SEL_NN</v>
      </c>
      <c r="E48" s="3">
        <f ca="1">AVERAGE(INDIRECT("'Raw Data'!E"&amp; $M48 &amp; ":E" &amp; $N48))</f>
        <v>167.11111111111111</v>
      </c>
      <c r="F48" s="3">
        <f ca="1">MIN(INDIRECT("'Raw Data'!E"&amp; $M48 &amp; ":E" &amp; $N48))</f>
        <v>155</v>
      </c>
      <c r="G48" s="3">
        <f ca="1">MAX(INDIRECT("'Raw Data'!E"&amp; $M48 &amp; ":E" &amp; $N48))</f>
        <v>179</v>
      </c>
      <c r="H48" s="3">
        <f ca="1">_xlfn.STDEV.S(INDIRECT("'Raw Data'!E"&amp; $M48 &amp; ":E" &amp; $N48))</f>
        <v>9.0061707240708646</v>
      </c>
      <c r="I48" s="3">
        <f ca="1">AVERAGE(INDIRECT("'Raw Data'!F"&amp; $M48 &amp; ":F" &amp; $N48))</f>
        <v>5</v>
      </c>
      <c r="J48" s="3">
        <f ca="1">MIN(INDIRECT("'Raw Data'!F"&amp; $M48 &amp; ":F" &amp; $N48))</f>
        <v>5</v>
      </c>
      <c r="K48" s="3">
        <f ca="1">MAX(INDIRECT("'Raw Data'!F"&amp; $M48 &amp; ":F" &amp; $N48))</f>
        <v>5</v>
      </c>
      <c r="L48" s="3">
        <f ca="1">_xlfn.STDEV.S(INDIRECT("'Raw Data'!F"&amp; $M48 &amp; ":F" &amp; $N48))</f>
        <v>0</v>
      </c>
      <c r="M48" s="3">
        <v>956</v>
      </c>
      <c r="N48" s="10">
        <v>964</v>
      </c>
    </row>
    <row r="49" spans="1:14" x14ac:dyDescent="0.3">
      <c r="A49" s="8" t="str">
        <f ca="1">INDIRECT("'Raw Data'!A"&amp; $M49)</f>
        <v>AKAZE</v>
      </c>
      <c r="B49" s="3" t="str">
        <f ca="1">INDIRECT("'Raw Data'!B"&amp; $M49)</f>
        <v xml:space="preserve"> BRIEF</v>
      </c>
      <c r="C49" s="3" t="str">
        <f ca="1">INDIRECT("'Raw Data'!C"&amp; $M49)</f>
        <v xml:space="preserve"> MAT_FLANN</v>
      </c>
      <c r="D49" s="3" t="str">
        <f ca="1">INDIRECT("'Raw Data'!D"&amp; $M49)</f>
        <v xml:space="preserve"> SEL_KNN</v>
      </c>
      <c r="E49" s="3">
        <f ca="1">AVERAGE(INDIRECT("'Raw Data'!E"&amp; $M49 &amp; ":E" &amp; $N49))</f>
        <v>167.11111111111111</v>
      </c>
      <c r="F49" s="3">
        <f ca="1">MIN(INDIRECT("'Raw Data'!E"&amp; $M49 &amp; ":E" &amp; $N49))</f>
        <v>155</v>
      </c>
      <c r="G49" s="3">
        <f ca="1">MAX(INDIRECT("'Raw Data'!E"&amp; $M49 &amp; ":E" &amp; $N49))</f>
        <v>179</v>
      </c>
      <c r="H49" s="3">
        <f ca="1">_xlfn.STDEV.S(INDIRECT("'Raw Data'!E"&amp; $M49 &amp; ":E" &amp; $N49))</f>
        <v>9.0061707240708646</v>
      </c>
      <c r="I49" s="3">
        <f ca="1">AVERAGE(INDIRECT("'Raw Data'!F"&amp; $M49 &amp; ":F" &amp; $N49))</f>
        <v>5</v>
      </c>
      <c r="J49" s="3">
        <f ca="1">MIN(INDIRECT("'Raw Data'!F"&amp; $M49 &amp; ":F" &amp; $N49))</f>
        <v>5</v>
      </c>
      <c r="K49" s="3">
        <f ca="1">MAX(INDIRECT("'Raw Data'!F"&amp; $M49 &amp; ":F" &amp; $N49))</f>
        <v>5</v>
      </c>
      <c r="L49" s="3">
        <f ca="1">_xlfn.STDEV.S(INDIRECT("'Raw Data'!F"&amp; $M49 &amp; ":F" &amp; $N49))</f>
        <v>0</v>
      </c>
      <c r="M49" s="3">
        <v>965</v>
      </c>
      <c r="N49" s="10">
        <v>973</v>
      </c>
    </row>
    <row r="50" spans="1:14" x14ac:dyDescent="0.3">
      <c r="A50" s="8" t="str">
        <f ca="1">INDIRECT("'Raw Data'!A"&amp; $M50)</f>
        <v>AKAZE</v>
      </c>
      <c r="B50" s="3" t="str">
        <f ca="1">INDIRECT("'Raw Data'!B"&amp; $M50)</f>
        <v xml:space="preserve"> ORB</v>
      </c>
      <c r="C50" s="3" t="str">
        <f ca="1">INDIRECT("'Raw Data'!C"&amp; $M50)</f>
        <v xml:space="preserve"> MAT_BF</v>
      </c>
      <c r="D50" s="3" t="str">
        <f ca="1">INDIRECT("'Raw Data'!D"&amp; $M50)</f>
        <v xml:space="preserve"> SEL_NN</v>
      </c>
      <c r="E50" s="3">
        <f ca="1">AVERAGE(INDIRECT("'Raw Data'!E"&amp; $M50 &amp; ":E" &amp; $N50))</f>
        <v>167.11111111111111</v>
      </c>
      <c r="F50" s="3">
        <f ca="1">MIN(INDIRECT("'Raw Data'!E"&amp; $M50 &amp; ":E" &amp; $N50))</f>
        <v>155</v>
      </c>
      <c r="G50" s="3">
        <f ca="1">MAX(INDIRECT("'Raw Data'!E"&amp; $M50 &amp; ":E" &amp; $N50))</f>
        <v>179</v>
      </c>
      <c r="H50" s="3">
        <f ca="1">_xlfn.STDEV.S(INDIRECT("'Raw Data'!E"&amp; $M50 &amp; ":E" &amp; $N50))</f>
        <v>9.0061707240708646</v>
      </c>
      <c r="I50" s="3">
        <f ca="1">AVERAGE(INDIRECT("'Raw Data'!F"&amp; $M50 &amp; ":F" &amp; $N50))</f>
        <v>5</v>
      </c>
      <c r="J50" s="3">
        <f ca="1">MIN(INDIRECT("'Raw Data'!F"&amp; $M50 &amp; ":F" &amp; $N50))</f>
        <v>5</v>
      </c>
      <c r="K50" s="3">
        <f ca="1">MAX(INDIRECT("'Raw Data'!F"&amp; $M50 &amp; ":F" &amp; $N50))</f>
        <v>5</v>
      </c>
      <c r="L50" s="3">
        <f ca="1">_xlfn.STDEV.S(INDIRECT("'Raw Data'!F"&amp; $M50 &amp; ":F" &amp; $N50))</f>
        <v>0</v>
      </c>
      <c r="M50" s="3">
        <v>974</v>
      </c>
      <c r="N50" s="10">
        <v>982</v>
      </c>
    </row>
    <row r="51" spans="1:14" x14ac:dyDescent="0.3">
      <c r="A51" s="8" t="str">
        <f ca="1">INDIRECT("'Raw Data'!A"&amp; $M51)</f>
        <v>AKAZE</v>
      </c>
      <c r="B51" s="3" t="str">
        <f ca="1">INDIRECT("'Raw Data'!B"&amp; $M51)</f>
        <v xml:space="preserve"> ORB</v>
      </c>
      <c r="C51" s="3" t="str">
        <f ca="1">INDIRECT("'Raw Data'!C"&amp; $M51)</f>
        <v xml:space="preserve"> MAT_BF</v>
      </c>
      <c r="D51" s="3" t="str">
        <f ca="1">INDIRECT("'Raw Data'!D"&amp; $M51)</f>
        <v xml:space="preserve"> SEL_KNN</v>
      </c>
      <c r="E51" s="3">
        <f ca="1">AVERAGE(INDIRECT("'Raw Data'!E"&amp; $M51 &amp; ":E" &amp; $N51))</f>
        <v>167.11111111111111</v>
      </c>
      <c r="F51" s="3">
        <f ca="1">MIN(INDIRECT("'Raw Data'!E"&amp; $M51 &amp; ":E" &amp; $N51))</f>
        <v>155</v>
      </c>
      <c r="G51" s="3">
        <f ca="1">MAX(INDIRECT("'Raw Data'!E"&amp; $M51 &amp; ":E" &amp; $N51))</f>
        <v>179</v>
      </c>
      <c r="H51" s="3">
        <f ca="1">_xlfn.STDEV.S(INDIRECT("'Raw Data'!E"&amp; $M51 &amp; ":E" &amp; $N51))</f>
        <v>9.0061707240708646</v>
      </c>
      <c r="I51" s="3">
        <f ca="1">AVERAGE(INDIRECT("'Raw Data'!F"&amp; $M51 &amp; ":F" &amp; $N51))</f>
        <v>5</v>
      </c>
      <c r="J51" s="3">
        <f ca="1">MIN(INDIRECT("'Raw Data'!F"&amp; $M51 &amp; ":F" &amp; $N51))</f>
        <v>5</v>
      </c>
      <c r="K51" s="3">
        <f ca="1">MAX(INDIRECT("'Raw Data'!F"&amp; $M51 &amp; ":F" &amp; $N51))</f>
        <v>5</v>
      </c>
      <c r="L51" s="3">
        <f ca="1">_xlfn.STDEV.S(INDIRECT("'Raw Data'!F"&amp; $M51 &amp; ":F" &amp; $N51))</f>
        <v>0</v>
      </c>
      <c r="M51" s="3">
        <v>983</v>
      </c>
      <c r="N51" s="10">
        <v>991</v>
      </c>
    </row>
    <row r="52" spans="1:14" x14ac:dyDescent="0.3">
      <c r="A52" s="8" t="str">
        <f ca="1">INDIRECT("'Raw Data'!A"&amp; $M52)</f>
        <v>AKAZE</v>
      </c>
      <c r="B52" s="3" t="str">
        <f ca="1">INDIRECT("'Raw Data'!B"&amp; $M52)</f>
        <v xml:space="preserve"> ORB</v>
      </c>
      <c r="C52" s="3" t="str">
        <f ca="1">INDIRECT("'Raw Data'!C"&amp; $M52)</f>
        <v xml:space="preserve"> MAT_FLANN</v>
      </c>
      <c r="D52" s="3" t="str">
        <f ca="1">INDIRECT("'Raw Data'!D"&amp; $M52)</f>
        <v xml:space="preserve"> SEL_NN</v>
      </c>
      <c r="E52" s="3">
        <f ca="1">AVERAGE(INDIRECT("'Raw Data'!E"&amp; $M52 &amp; ":E" &amp; $N52))</f>
        <v>167.11111111111111</v>
      </c>
      <c r="F52" s="3">
        <f ca="1">MIN(INDIRECT("'Raw Data'!E"&amp; $M52 &amp; ":E" &amp; $N52))</f>
        <v>155</v>
      </c>
      <c r="G52" s="3">
        <f ca="1">MAX(INDIRECT("'Raw Data'!E"&amp; $M52 &amp; ":E" &amp; $N52))</f>
        <v>179</v>
      </c>
      <c r="H52" s="3">
        <f ca="1">_xlfn.STDEV.S(INDIRECT("'Raw Data'!E"&amp; $M52 &amp; ":E" &amp; $N52))</f>
        <v>9.0061707240708646</v>
      </c>
      <c r="I52" s="3">
        <f ca="1">AVERAGE(INDIRECT("'Raw Data'!F"&amp; $M52 &amp; ":F" &amp; $N52))</f>
        <v>5</v>
      </c>
      <c r="J52" s="3">
        <f ca="1">MIN(INDIRECT("'Raw Data'!F"&amp; $M52 &amp; ":F" &amp; $N52))</f>
        <v>5</v>
      </c>
      <c r="K52" s="3">
        <f ca="1">MAX(INDIRECT("'Raw Data'!F"&amp; $M52 &amp; ":F" &amp; $N52))</f>
        <v>5</v>
      </c>
      <c r="L52" s="3">
        <f ca="1">_xlfn.STDEV.S(INDIRECT("'Raw Data'!F"&amp; $M52 &amp; ":F" &amp; $N52))</f>
        <v>0</v>
      </c>
      <c r="M52" s="3">
        <v>992</v>
      </c>
      <c r="N52" s="10">
        <v>1000</v>
      </c>
    </row>
    <row r="53" spans="1:14" x14ac:dyDescent="0.3">
      <c r="A53" s="8" t="str">
        <f ca="1">INDIRECT("'Raw Data'!A"&amp; $M53)</f>
        <v>AKAZE</v>
      </c>
      <c r="B53" s="3" t="str">
        <f ca="1">INDIRECT("'Raw Data'!B"&amp; $M53)</f>
        <v xml:space="preserve"> ORB</v>
      </c>
      <c r="C53" s="3" t="str">
        <f ca="1">INDIRECT("'Raw Data'!C"&amp; $M53)</f>
        <v xml:space="preserve"> MAT_FLANN</v>
      </c>
      <c r="D53" s="3" t="str">
        <f ca="1">INDIRECT("'Raw Data'!D"&amp; $M53)</f>
        <v xml:space="preserve"> SEL_KNN</v>
      </c>
      <c r="E53" s="3">
        <f ca="1">AVERAGE(INDIRECT("'Raw Data'!E"&amp; $M53 &amp; ":E" &amp; $N53))</f>
        <v>167.11111111111111</v>
      </c>
      <c r="F53" s="3">
        <f ca="1">MIN(INDIRECT("'Raw Data'!E"&amp; $M53 &amp; ":E" &amp; $N53))</f>
        <v>155</v>
      </c>
      <c r="G53" s="3">
        <f ca="1">MAX(INDIRECT("'Raw Data'!E"&amp; $M53 &amp; ":E" &amp; $N53))</f>
        <v>179</v>
      </c>
      <c r="H53" s="3">
        <f ca="1">_xlfn.STDEV.S(INDIRECT("'Raw Data'!E"&amp; $M53 &amp; ":E" &amp; $N53))</f>
        <v>9.0061707240708646</v>
      </c>
      <c r="I53" s="3">
        <f ca="1">AVERAGE(INDIRECT("'Raw Data'!F"&amp; $M53 &amp; ":F" &amp; $N53))</f>
        <v>5</v>
      </c>
      <c r="J53" s="3">
        <f ca="1">MIN(INDIRECT("'Raw Data'!F"&amp; $M53 &amp; ":F" &amp; $N53))</f>
        <v>5</v>
      </c>
      <c r="K53" s="3">
        <f ca="1">MAX(INDIRECT("'Raw Data'!F"&amp; $M53 &amp; ":F" &amp; $N53))</f>
        <v>5</v>
      </c>
      <c r="L53" s="3">
        <f ca="1">_xlfn.STDEV.S(INDIRECT("'Raw Data'!F"&amp; $M53 &amp; ":F" &amp; $N53))</f>
        <v>0</v>
      </c>
      <c r="M53" s="3">
        <v>1001</v>
      </c>
      <c r="N53" s="10">
        <v>1009</v>
      </c>
    </row>
    <row r="54" spans="1:14" x14ac:dyDescent="0.3">
      <c r="A54" s="8" t="str">
        <f ca="1">INDIRECT("'Raw Data'!A"&amp; $M54)</f>
        <v>AKAZE</v>
      </c>
      <c r="B54" s="3" t="str">
        <f ca="1">INDIRECT("'Raw Data'!B"&amp; $M54)</f>
        <v xml:space="preserve"> FREAK</v>
      </c>
      <c r="C54" s="3" t="str">
        <f ca="1">INDIRECT("'Raw Data'!C"&amp; $M54)</f>
        <v xml:space="preserve"> MAT_BF</v>
      </c>
      <c r="D54" s="3" t="str">
        <f ca="1">INDIRECT("'Raw Data'!D"&amp; $M54)</f>
        <v xml:space="preserve"> SEL_NN</v>
      </c>
      <c r="E54" s="3">
        <f ca="1">AVERAGE(INDIRECT("'Raw Data'!E"&amp; $M54 &amp; ":E" &amp; $N54))</f>
        <v>167.11111111111111</v>
      </c>
      <c r="F54" s="3">
        <f ca="1">MIN(INDIRECT("'Raw Data'!E"&amp; $M54 &amp; ":E" &amp; $N54))</f>
        <v>155</v>
      </c>
      <c r="G54" s="3">
        <f ca="1">MAX(INDIRECT("'Raw Data'!E"&amp; $M54 &amp; ":E" &amp; $N54))</f>
        <v>179</v>
      </c>
      <c r="H54" s="3">
        <f ca="1">_xlfn.STDEV.S(INDIRECT("'Raw Data'!E"&amp; $M54 &amp; ":E" &amp; $N54))</f>
        <v>9.0061707240708646</v>
      </c>
      <c r="I54" s="3">
        <f ca="1">AVERAGE(INDIRECT("'Raw Data'!F"&amp; $M54 &amp; ":F" &amp; $N54))</f>
        <v>5</v>
      </c>
      <c r="J54" s="3">
        <f ca="1">MIN(INDIRECT("'Raw Data'!F"&amp; $M54 &amp; ":F" &amp; $N54))</f>
        <v>5</v>
      </c>
      <c r="K54" s="3">
        <f ca="1">MAX(INDIRECT("'Raw Data'!F"&amp; $M54 &amp; ":F" &amp; $N54))</f>
        <v>5</v>
      </c>
      <c r="L54" s="3">
        <f ca="1">_xlfn.STDEV.S(INDIRECT("'Raw Data'!F"&amp; $M54 &amp; ":F" &amp; $N54))</f>
        <v>0</v>
      </c>
      <c r="M54" s="3">
        <v>1010</v>
      </c>
      <c r="N54" s="10">
        <v>1018</v>
      </c>
    </row>
    <row r="55" spans="1:14" x14ac:dyDescent="0.3">
      <c r="A55" s="8" t="str">
        <f ca="1">INDIRECT("'Raw Data'!A"&amp; $M55)</f>
        <v>AKAZE</v>
      </c>
      <c r="B55" s="3" t="str">
        <f ca="1">INDIRECT("'Raw Data'!B"&amp; $M55)</f>
        <v xml:space="preserve"> FREAK</v>
      </c>
      <c r="C55" s="3" t="str">
        <f ca="1">INDIRECT("'Raw Data'!C"&amp; $M55)</f>
        <v xml:space="preserve"> MAT_BF</v>
      </c>
      <c r="D55" s="3" t="str">
        <f ca="1">INDIRECT("'Raw Data'!D"&amp; $M55)</f>
        <v xml:space="preserve"> SEL_KNN</v>
      </c>
      <c r="E55" s="3">
        <f ca="1">AVERAGE(INDIRECT("'Raw Data'!E"&amp; $M55 &amp; ":E" &amp; $N55))</f>
        <v>167.11111111111111</v>
      </c>
      <c r="F55" s="3">
        <f ca="1">MIN(INDIRECT("'Raw Data'!E"&amp; $M55 &amp; ":E" &amp; $N55))</f>
        <v>155</v>
      </c>
      <c r="G55" s="3">
        <f ca="1">MAX(INDIRECT("'Raw Data'!E"&amp; $M55 &amp; ":E" &amp; $N55))</f>
        <v>179</v>
      </c>
      <c r="H55" s="3">
        <f ca="1">_xlfn.STDEV.S(INDIRECT("'Raw Data'!E"&amp; $M55 &amp; ":E" &amp; $N55))</f>
        <v>9.0061707240708646</v>
      </c>
      <c r="I55" s="3">
        <f ca="1">AVERAGE(INDIRECT("'Raw Data'!F"&amp; $M55 &amp; ":F" &amp; $N55))</f>
        <v>5</v>
      </c>
      <c r="J55" s="3">
        <f ca="1">MIN(INDIRECT("'Raw Data'!F"&amp; $M55 &amp; ":F" &amp; $N55))</f>
        <v>5</v>
      </c>
      <c r="K55" s="3">
        <f ca="1">MAX(INDIRECT("'Raw Data'!F"&amp; $M55 &amp; ":F" &amp; $N55))</f>
        <v>5</v>
      </c>
      <c r="L55" s="3">
        <f ca="1">_xlfn.STDEV.S(INDIRECT("'Raw Data'!F"&amp; $M55 &amp; ":F" &amp; $N55))</f>
        <v>0</v>
      </c>
      <c r="M55" s="3">
        <v>1019</v>
      </c>
      <c r="N55" s="10">
        <v>1027</v>
      </c>
    </row>
    <row r="56" spans="1:14" x14ac:dyDescent="0.3">
      <c r="A56" s="8" t="str">
        <f ca="1">INDIRECT("'Raw Data'!A"&amp; $M56)</f>
        <v>AKAZE</v>
      </c>
      <c r="B56" s="3" t="str">
        <f ca="1">INDIRECT("'Raw Data'!B"&amp; $M56)</f>
        <v xml:space="preserve"> FREAK</v>
      </c>
      <c r="C56" s="3" t="str">
        <f ca="1">INDIRECT("'Raw Data'!C"&amp; $M56)</f>
        <v xml:space="preserve"> MAT_FLANN</v>
      </c>
      <c r="D56" s="3" t="str">
        <f ca="1">INDIRECT("'Raw Data'!D"&amp; $M56)</f>
        <v xml:space="preserve"> SEL_NN</v>
      </c>
      <c r="E56" s="3">
        <f ca="1">AVERAGE(INDIRECT("'Raw Data'!E"&amp; $M56 &amp; ":E" &amp; $N56))</f>
        <v>167.11111111111111</v>
      </c>
      <c r="F56" s="3">
        <f ca="1">MIN(INDIRECT("'Raw Data'!E"&amp; $M56 &amp; ":E" &amp; $N56))</f>
        <v>155</v>
      </c>
      <c r="G56" s="3">
        <f ca="1">MAX(INDIRECT("'Raw Data'!E"&amp; $M56 &amp; ":E" &amp; $N56))</f>
        <v>179</v>
      </c>
      <c r="H56" s="3">
        <f ca="1">_xlfn.STDEV.S(INDIRECT("'Raw Data'!E"&amp; $M56 &amp; ":E" &amp; $N56))</f>
        <v>9.0061707240708646</v>
      </c>
      <c r="I56" s="3">
        <f ca="1">AVERAGE(INDIRECT("'Raw Data'!F"&amp; $M56 &amp; ":F" &amp; $N56))</f>
        <v>5</v>
      </c>
      <c r="J56" s="3">
        <f ca="1">MIN(INDIRECT("'Raw Data'!F"&amp; $M56 &amp; ":F" &amp; $N56))</f>
        <v>5</v>
      </c>
      <c r="K56" s="3">
        <f ca="1">MAX(INDIRECT("'Raw Data'!F"&amp; $M56 &amp; ":F" &amp; $N56))</f>
        <v>5</v>
      </c>
      <c r="L56" s="3">
        <f ca="1">_xlfn.STDEV.S(INDIRECT("'Raw Data'!F"&amp; $M56 &amp; ":F" &amp; $N56))</f>
        <v>0</v>
      </c>
      <c r="M56" s="3">
        <v>1028</v>
      </c>
      <c r="N56" s="10">
        <v>1036</v>
      </c>
    </row>
    <row r="57" spans="1:14" x14ac:dyDescent="0.3">
      <c r="A57" s="8" t="str">
        <f ca="1">INDIRECT("'Raw Data'!A"&amp; $M57)</f>
        <v>AKAZE</v>
      </c>
      <c r="B57" s="3" t="str">
        <f ca="1">INDIRECT("'Raw Data'!B"&amp; $M57)</f>
        <v xml:space="preserve"> FREAK</v>
      </c>
      <c r="C57" s="3" t="str">
        <f ca="1">INDIRECT("'Raw Data'!C"&amp; $M57)</f>
        <v xml:space="preserve"> MAT_FLANN</v>
      </c>
      <c r="D57" s="3" t="str">
        <f ca="1">INDIRECT("'Raw Data'!D"&amp; $M57)</f>
        <v xml:space="preserve"> SEL_KNN</v>
      </c>
      <c r="E57" s="3">
        <f ca="1">AVERAGE(INDIRECT("'Raw Data'!E"&amp; $M57 &amp; ":E" &amp; $N57))</f>
        <v>167.11111111111111</v>
      </c>
      <c r="F57" s="3">
        <f ca="1">MIN(INDIRECT("'Raw Data'!E"&amp; $M57 &amp; ":E" &amp; $N57))</f>
        <v>155</v>
      </c>
      <c r="G57" s="3">
        <f ca="1">MAX(INDIRECT("'Raw Data'!E"&amp; $M57 &amp; ":E" &amp; $N57))</f>
        <v>179</v>
      </c>
      <c r="H57" s="3">
        <f ca="1">_xlfn.STDEV.S(INDIRECT("'Raw Data'!E"&amp; $M57 &amp; ":E" &amp; $N57))</f>
        <v>9.0061707240708646</v>
      </c>
      <c r="I57" s="3">
        <f ca="1">AVERAGE(INDIRECT("'Raw Data'!F"&amp; $M57 &amp; ":F" &amp; $N57))</f>
        <v>5</v>
      </c>
      <c r="J57" s="3">
        <f ca="1">MIN(INDIRECT("'Raw Data'!F"&amp; $M57 &amp; ":F" &amp; $N57))</f>
        <v>5</v>
      </c>
      <c r="K57" s="3">
        <f ca="1">MAX(INDIRECT("'Raw Data'!F"&amp; $M57 &amp; ":F" &amp; $N57))</f>
        <v>5</v>
      </c>
      <c r="L57" s="3">
        <f ca="1">_xlfn.STDEV.S(INDIRECT("'Raw Data'!F"&amp; $M57 &amp; ":F" &amp; $N57))</f>
        <v>0</v>
      </c>
      <c r="M57" s="3">
        <v>1037</v>
      </c>
      <c r="N57" s="10">
        <v>1045</v>
      </c>
    </row>
    <row r="58" spans="1:14" x14ac:dyDescent="0.3">
      <c r="A58" s="8" t="str">
        <f ca="1">INDIRECT("'Raw Data'!A"&amp; $M58)</f>
        <v>AKAZE</v>
      </c>
      <c r="B58" s="3" t="str">
        <f ca="1">INDIRECT("'Raw Data'!B"&amp; $M58)</f>
        <v xml:space="preserve"> AKAZE</v>
      </c>
      <c r="C58" s="3" t="str">
        <f ca="1">INDIRECT("'Raw Data'!C"&amp; $M58)</f>
        <v xml:space="preserve"> MAT_BF</v>
      </c>
      <c r="D58" s="3" t="str">
        <f ca="1">INDIRECT("'Raw Data'!D"&amp; $M58)</f>
        <v xml:space="preserve"> SEL_NN</v>
      </c>
      <c r="E58" s="3">
        <f ca="1">AVERAGE(INDIRECT("'Raw Data'!E"&amp; $M58 &amp; ":E" &amp; $N58))</f>
        <v>167.11111111111111</v>
      </c>
      <c r="F58" s="3">
        <f ca="1">MIN(INDIRECT("'Raw Data'!E"&amp; $M58 &amp; ":E" &amp; $N58))</f>
        <v>155</v>
      </c>
      <c r="G58" s="3">
        <f ca="1">MAX(INDIRECT("'Raw Data'!E"&amp; $M58 &amp; ":E" &amp; $N58))</f>
        <v>179</v>
      </c>
      <c r="H58" s="3">
        <f ca="1">_xlfn.STDEV.S(INDIRECT("'Raw Data'!E"&amp; $M58 &amp; ":E" &amp; $N58))</f>
        <v>9.0061707240708646</v>
      </c>
      <c r="I58" s="3">
        <f ca="1">AVERAGE(INDIRECT("'Raw Data'!F"&amp; $M58 &amp; ":F" &amp; $N58))</f>
        <v>5</v>
      </c>
      <c r="J58" s="3">
        <f ca="1">MIN(INDIRECT("'Raw Data'!F"&amp; $M58 &amp; ":F" &amp; $N58))</f>
        <v>5</v>
      </c>
      <c r="K58" s="3">
        <f ca="1">MAX(INDIRECT("'Raw Data'!F"&amp; $M58 &amp; ":F" &amp; $N58))</f>
        <v>5</v>
      </c>
      <c r="L58" s="3">
        <f ca="1">_xlfn.STDEV.S(INDIRECT("'Raw Data'!F"&amp; $M58 &amp; ":F" &amp; $N58))</f>
        <v>0</v>
      </c>
      <c r="M58" s="3">
        <v>1046</v>
      </c>
      <c r="N58" s="10">
        <v>1054</v>
      </c>
    </row>
    <row r="59" spans="1:14" x14ac:dyDescent="0.3">
      <c r="A59" s="8" t="str">
        <f ca="1">INDIRECT("'Raw Data'!A"&amp; $M59)</f>
        <v>AKAZE</v>
      </c>
      <c r="B59" s="3" t="str">
        <f ca="1">INDIRECT("'Raw Data'!B"&amp; $M59)</f>
        <v xml:space="preserve"> AKAZE</v>
      </c>
      <c r="C59" s="3" t="str">
        <f ca="1">INDIRECT("'Raw Data'!C"&amp; $M59)</f>
        <v xml:space="preserve"> MAT_BF</v>
      </c>
      <c r="D59" s="3" t="str">
        <f ca="1">INDIRECT("'Raw Data'!D"&amp; $M59)</f>
        <v xml:space="preserve"> SEL_KNN</v>
      </c>
      <c r="E59" s="3">
        <f ca="1">AVERAGE(INDIRECT("'Raw Data'!E"&amp; $M59 &amp; ":E" &amp; $N59))</f>
        <v>167.11111111111111</v>
      </c>
      <c r="F59" s="3">
        <f ca="1">MIN(INDIRECT("'Raw Data'!E"&amp; $M59 &amp; ":E" &amp; $N59))</f>
        <v>155</v>
      </c>
      <c r="G59" s="3">
        <f ca="1">MAX(INDIRECT("'Raw Data'!E"&amp; $M59 &amp; ":E" &amp; $N59))</f>
        <v>179</v>
      </c>
      <c r="H59" s="3">
        <f ca="1">_xlfn.STDEV.S(INDIRECT("'Raw Data'!E"&amp; $M59 &amp; ":E" &amp; $N59))</f>
        <v>9.0061707240708646</v>
      </c>
      <c r="I59" s="3">
        <f ca="1">AVERAGE(INDIRECT("'Raw Data'!F"&amp; $M59 &amp; ":F" &amp; $N59))</f>
        <v>5</v>
      </c>
      <c r="J59" s="3">
        <f ca="1">MIN(INDIRECT("'Raw Data'!F"&amp; $M59 &amp; ":F" &amp; $N59))</f>
        <v>5</v>
      </c>
      <c r="K59" s="3">
        <f ca="1">MAX(INDIRECT("'Raw Data'!F"&amp; $M59 &amp; ":F" &amp; $N59))</f>
        <v>5</v>
      </c>
      <c r="L59" s="3">
        <f ca="1">_xlfn.STDEV.S(INDIRECT("'Raw Data'!F"&amp; $M59 &amp; ":F" &amp; $N59))</f>
        <v>0</v>
      </c>
      <c r="M59" s="3">
        <v>1055</v>
      </c>
      <c r="N59" s="10">
        <v>1063</v>
      </c>
    </row>
    <row r="60" spans="1:14" x14ac:dyDescent="0.3">
      <c r="A60" s="8" t="str">
        <f ca="1">INDIRECT("'Raw Data'!A"&amp; $M60)</f>
        <v>AKAZE</v>
      </c>
      <c r="B60" s="3" t="str">
        <f ca="1">INDIRECT("'Raw Data'!B"&amp; $M60)</f>
        <v xml:space="preserve"> AKAZE</v>
      </c>
      <c r="C60" s="3" t="str">
        <f ca="1">INDIRECT("'Raw Data'!C"&amp; $M60)</f>
        <v xml:space="preserve"> MAT_FLANN</v>
      </c>
      <c r="D60" s="3" t="str">
        <f ca="1">INDIRECT("'Raw Data'!D"&amp; $M60)</f>
        <v xml:space="preserve"> SEL_NN</v>
      </c>
      <c r="E60" s="3">
        <f ca="1">AVERAGE(INDIRECT("'Raw Data'!E"&amp; $M60 &amp; ":E" &amp; $N60))</f>
        <v>167.11111111111111</v>
      </c>
      <c r="F60" s="3">
        <f ca="1">MIN(INDIRECT("'Raw Data'!E"&amp; $M60 &amp; ":E" &amp; $N60))</f>
        <v>155</v>
      </c>
      <c r="G60" s="3">
        <f ca="1">MAX(INDIRECT("'Raw Data'!E"&amp; $M60 &amp; ":E" &amp; $N60))</f>
        <v>179</v>
      </c>
      <c r="H60" s="3">
        <f ca="1">_xlfn.STDEV.S(INDIRECT("'Raw Data'!E"&amp; $M60 &amp; ":E" &amp; $N60))</f>
        <v>9.0061707240708646</v>
      </c>
      <c r="I60" s="3">
        <f ca="1">AVERAGE(INDIRECT("'Raw Data'!F"&amp; $M60 &amp; ":F" &amp; $N60))</f>
        <v>5</v>
      </c>
      <c r="J60" s="3">
        <f ca="1">MIN(INDIRECT("'Raw Data'!F"&amp; $M60 &amp; ":F" &amp; $N60))</f>
        <v>5</v>
      </c>
      <c r="K60" s="3">
        <f ca="1">MAX(INDIRECT("'Raw Data'!F"&amp; $M60 &amp; ":F" &amp; $N60))</f>
        <v>5</v>
      </c>
      <c r="L60" s="3">
        <f ca="1">_xlfn.STDEV.S(INDIRECT("'Raw Data'!F"&amp; $M60 &amp; ":F" &amp; $N60))</f>
        <v>0</v>
      </c>
      <c r="M60" s="3">
        <v>1064</v>
      </c>
      <c r="N60" s="10">
        <v>1072</v>
      </c>
    </row>
    <row r="61" spans="1:14" x14ac:dyDescent="0.3">
      <c r="A61" s="8" t="str">
        <f ca="1">INDIRECT("'Raw Data'!A"&amp; $M61)</f>
        <v>AKAZE</v>
      </c>
      <c r="B61" s="3" t="str">
        <f ca="1">INDIRECT("'Raw Data'!B"&amp; $M61)</f>
        <v xml:space="preserve"> AKAZE</v>
      </c>
      <c r="C61" s="3" t="str">
        <f ca="1">INDIRECT("'Raw Data'!C"&amp; $M61)</f>
        <v xml:space="preserve"> MAT_FLANN</v>
      </c>
      <c r="D61" s="3" t="str">
        <f ca="1">INDIRECT("'Raw Data'!D"&amp; $M61)</f>
        <v xml:space="preserve"> SEL_KNN</v>
      </c>
      <c r="E61" s="3">
        <f ca="1">AVERAGE(INDIRECT("'Raw Data'!E"&amp; $M61 &amp; ":E" &amp; $N61))</f>
        <v>167.11111111111111</v>
      </c>
      <c r="F61" s="3">
        <f ca="1">MIN(INDIRECT("'Raw Data'!E"&amp; $M61 &amp; ":E" &amp; $N61))</f>
        <v>155</v>
      </c>
      <c r="G61" s="3">
        <f ca="1">MAX(INDIRECT("'Raw Data'!E"&amp; $M61 &amp; ":E" &amp; $N61))</f>
        <v>179</v>
      </c>
      <c r="H61" s="3">
        <f ca="1">_xlfn.STDEV.S(INDIRECT("'Raw Data'!E"&amp; $M61 &amp; ":E" &amp; $N61))</f>
        <v>9.0061707240708646</v>
      </c>
      <c r="I61" s="3">
        <f ca="1">AVERAGE(INDIRECT("'Raw Data'!F"&amp; $M61 &amp; ":F" &amp; $N61))</f>
        <v>5</v>
      </c>
      <c r="J61" s="3">
        <f ca="1">MIN(INDIRECT("'Raw Data'!F"&amp; $M61 &amp; ":F" &amp; $N61))</f>
        <v>5</v>
      </c>
      <c r="K61" s="3">
        <f ca="1">MAX(INDIRECT("'Raw Data'!F"&amp; $M61 &amp; ":F" &amp; $N61))</f>
        <v>5</v>
      </c>
      <c r="L61" s="3">
        <f ca="1">_xlfn.STDEV.S(INDIRECT("'Raw Data'!F"&amp; $M61 &amp; ":F" &amp; $N61))</f>
        <v>0</v>
      </c>
      <c r="M61" s="3">
        <v>1073</v>
      </c>
      <c r="N61" s="10">
        <v>1081</v>
      </c>
    </row>
    <row r="62" spans="1:14" x14ac:dyDescent="0.3">
      <c r="A62" s="8" t="str">
        <f ca="1">INDIRECT("'Raw Data'!A"&amp; $M62)</f>
        <v>AKAZE</v>
      </c>
      <c r="B62" s="3" t="str">
        <f ca="1">INDIRECT("'Raw Data'!B"&amp; $M62)</f>
        <v xml:space="preserve"> SIFT</v>
      </c>
      <c r="C62" s="3" t="str">
        <f ca="1">INDIRECT("'Raw Data'!C"&amp; $M62)</f>
        <v xml:space="preserve"> MAT_BF</v>
      </c>
      <c r="D62" s="3" t="str">
        <f ca="1">INDIRECT("'Raw Data'!D"&amp; $M62)</f>
        <v xml:space="preserve"> SEL_NN</v>
      </c>
      <c r="E62" s="3">
        <f ca="1">AVERAGE(INDIRECT("'Raw Data'!E"&amp; $M62 &amp; ":E" &amp; $N62))</f>
        <v>167.11111111111111</v>
      </c>
      <c r="F62" s="3">
        <f ca="1">MIN(INDIRECT("'Raw Data'!E"&amp; $M62 &amp; ":E" &amp; $N62))</f>
        <v>155</v>
      </c>
      <c r="G62" s="3">
        <f ca="1">MAX(INDIRECT("'Raw Data'!E"&amp; $M62 &amp; ":E" &amp; $N62))</f>
        <v>179</v>
      </c>
      <c r="H62" s="3">
        <f ca="1">_xlfn.STDEV.S(INDIRECT("'Raw Data'!E"&amp; $M62 &amp; ":E" &amp; $N62))</f>
        <v>9.0061707240708646</v>
      </c>
      <c r="I62" s="3">
        <f ca="1">AVERAGE(INDIRECT("'Raw Data'!F"&amp; $M62 &amp; ":F" &amp; $N62))</f>
        <v>5</v>
      </c>
      <c r="J62" s="3">
        <f ca="1">MIN(INDIRECT("'Raw Data'!F"&amp; $M62 &amp; ":F" &amp; $N62))</f>
        <v>5</v>
      </c>
      <c r="K62" s="3">
        <f ca="1">MAX(INDIRECT("'Raw Data'!F"&amp; $M62 &amp; ":F" &amp; $N62))</f>
        <v>5</v>
      </c>
      <c r="L62" s="3">
        <f ca="1">_xlfn.STDEV.S(INDIRECT("'Raw Data'!F"&amp; $M62 &amp; ":F" &amp; $N62))</f>
        <v>0</v>
      </c>
      <c r="M62" s="3">
        <v>1082</v>
      </c>
      <c r="N62" s="10">
        <v>1090</v>
      </c>
    </row>
    <row r="63" spans="1:14" x14ac:dyDescent="0.3">
      <c r="A63" s="8" t="str">
        <f ca="1">INDIRECT("'Raw Data'!A"&amp; $M63)</f>
        <v>AKAZE</v>
      </c>
      <c r="B63" s="3" t="str">
        <f ca="1">INDIRECT("'Raw Data'!B"&amp; $M63)</f>
        <v xml:space="preserve"> SIFT</v>
      </c>
      <c r="C63" s="3" t="str">
        <f ca="1">INDIRECT("'Raw Data'!C"&amp; $M63)</f>
        <v xml:space="preserve"> MAT_BF</v>
      </c>
      <c r="D63" s="3" t="str">
        <f ca="1">INDIRECT("'Raw Data'!D"&amp; $M63)</f>
        <v xml:space="preserve"> SEL_KNN</v>
      </c>
      <c r="E63" s="3">
        <f ca="1">AVERAGE(INDIRECT("'Raw Data'!E"&amp; $M63 &amp; ":E" &amp; $N63))</f>
        <v>167.11111111111111</v>
      </c>
      <c r="F63" s="3">
        <f ca="1">MIN(INDIRECT("'Raw Data'!E"&amp; $M63 &amp; ":E" &amp; $N63))</f>
        <v>155</v>
      </c>
      <c r="G63" s="3">
        <f ca="1">MAX(INDIRECT("'Raw Data'!E"&amp; $M63 &amp; ":E" &amp; $N63))</f>
        <v>179</v>
      </c>
      <c r="H63" s="3">
        <f ca="1">_xlfn.STDEV.S(INDIRECT("'Raw Data'!E"&amp; $M63 &amp; ":E" &amp; $N63))</f>
        <v>9.0061707240708646</v>
      </c>
      <c r="I63" s="3">
        <f ca="1">AVERAGE(INDIRECT("'Raw Data'!F"&amp; $M63 &amp; ":F" &amp; $N63))</f>
        <v>5</v>
      </c>
      <c r="J63" s="3">
        <f ca="1">MIN(INDIRECT("'Raw Data'!F"&amp; $M63 &amp; ":F" &amp; $N63))</f>
        <v>5</v>
      </c>
      <c r="K63" s="3">
        <f ca="1">MAX(INDIRECT("'Raw Data'!F"&amp; $M63 &amp; ":F" &amp; $N63))</f>
        <v>5</v>
      </c>
      <c r="L63" s="3">
        <f ca="1">_xlfn.STDEV.S(INDIRECT("'Raw Data'!F"&amp; $M63 &amp; ":F" &amp; $N63))</f>
        <v>0</v>
      </c>
      <c r="M63" s="3">
        <v>1091</v>
      </c>
      <c r="N63" s="10">
        <v>1099</v>
      </c>
    </row>
    <row r="64" spans="1:14" x14ac:dyDescent="0.3">
      <c r="A64" s="8" t="str">
        <f ca="1">INDIRECT("'Raw Data'!A"&amp; $M64)</f>
        <v>AKAZE</v>
      </c>
      <c r="B64" s="3" t="str">
        <f ca="1">INDIRECT("'Raw Data'!B"&amp; $M64)</f>
        <v xml:space="preserve"> SIFT</v>
      </c>
      <c r="C64" s="3" t="str">
        <f ca="1">INDIRECT("'Raw Data'!C"&amp; $M64)</f>
        <v xml:space="preserve"> MAT_FLANN</v>
      </c>
      <c r="D64" s="3" t="str">
        <f ca="1">INDIRECT("'Raw Data'!D"&amp; $M64)</f>
        <v xml:space="preserve"> SEL_NN</v>
      </c>
      <c r="E64" s="3">
        <f ca="1">AVERAGE(INDIRECT("'Raw Data'!E"&amp; $M64 &amp; ":E" &amp; $N64))</f>
        <v>167.11111111111111</v>
      </c>
      <c r="F64" s="3">
        <f ca="1">MIN(INDIRECT("'Raw Data'!E"&amp; $M64 &amp; ":E" &amp; $N64))</f>
        <v>155</v>
      </c>
      <c r="G64" s="3">
        <f ca="1">MAX(INDIRECT("'Raw Data'!E"&amp; $M64 &amp; ":E" &amp; $N64))</f>
        <v>179</v>
      </c>
      <c r="H64" s="3">
        <f ca="1">_xlfn.STDEV.S(INDIRECT("'Raw Data'!E"&amp; $M64 &amp; ":E" &amp; $N64))</f>
        <v>9.0061707240708646</v>
      </c>
      <c r="I64" s="3">
        <f ca="1">AVERAGE(INDIRECT("'Raw Data'!F"&amp; $M64 &amp; ":F" &amp; $N64))</f>
        <v>5</v>
      </c>
      <c r="J64" s="3">
        <f ca="1">MIN(INDIRECT("'Raw Data'!F"&amp; $M64 &amp; ":F" &amp; $N64))</f>
        <v>5</v>
      </c>
      <c r="K64" s="3">
        <f ca="1">MAX(INDIRECT("'Raw Data'!F"&amp; $M64 &amp; ":F" &amp; $N64))</f>
        <v>5</v>
      </c>
      <c r="L64" s="3">
        <f ca="1">_xlfn.STDEV.S(INDIRECT("'Raw Data'!F"&amp; $M64 &amp; ":F" &amp; $N64))</f>
        <v>0</v>
      </c>
      <c r="M64" s="3">
        <v>1100</v>
      </c>
      <c r="N64" s="10">
        <v>1108</v>
      </c>
    </row>
    <row r="65" spans="1:14" x14ac:dyDescent="0.3">
      <c r="A65" s="8" t="str">
        <f ca="1">INDIRECT("'Raw Data'!A"&amp; $M65)</f>
        <v>AKAZE</v>
      </c>
      <c r="B65" s="3" t="str">
        <f ca="1">INDIRECT("'Raw Data'!B"&amp; $M65)</f>
        <v xml:space="preserve"> SIFT</v>
      </c>
      <c r="C65" s="3" t="str">
        <f ca="1">INDIRECT("'Raw Data'!C"&amp; $M65)</f>
        <v xml:space="preserve"> MAT_FLANN</v>
      </c>
      <c r="D65" s="3" t="str">
        <f ca="1">INDIRECT("'Raw Data'!D"&amp; $M65)</f>
        <v xml:space="preserve"> SEL_KNN</v>
      </c>
      <c r="E65" s="3">
        <f ca="1">AVERAGE(INDIRECT("'Raw Data'!E"&amp; $M65 &amp; ":E" &amp; $N65))</f>
        <v>167.11111111111111</v>
      </c>
      <c r="F65" s="3">
        <f ca="1">MIN(INDIRECT("'Raw Data'!E"&amp; $M65 &amp; ":E" &amp; $N65))</f>
        <v>155</v>
      </c>
      <c r="G65" s="3">
        <f ca="1">MAX(INDIRECT("'Raw Data'!E"&amp; $M65 &amp; ":E" &amp; $N65))</f>
        <v>179</v>
      </c>
      <c r="H65" s="3">
        <f ca="1">_xlfn.STDEV.S(INDIRECT("'Raw Data'!E"&amp; $M65 &amp; ":E" &amp; $N65))</f>
        <v>9.0061707240708646</v>
      </c>
      <c r="I65" s="3">
        <f ca="1">AVERAGE(INDIRECT("'Raw Data'!F"&amp; $M65 &amp; ":F" &amp; $N65))</f>
        <v>5</v>
      </c>
      <c r="J65" s="3">
        <f ca="1">MIN(INDIRECT("'Raw Data'!F"&amp; $M65 &amp; ":F" &amp; $N65))</f>
        <v>5</v>
      </c>
      <c r="K65" s="3">
        <f ca="1">MAX(INDIRECT("'Raw Data'!F"&amp; $M65 &amp; ":F" &amp; $N65))</f>
        <v>5</v>
      </c>
      <c r="L65" s="3">
        <f ca="1">_xlfn.STDEV.S(INDIRECT("'Raw Data'!F"&amp; $M65 &amp; ":F" &amp; $N65))</f>
        <v>0</v>
      </c>
      <c r="M65" s="3">
        <v>1109</v>
      </c>
      <c r="N65" s="10">
        <v>1117</v>
      </c>
    </row>
    <row r="66" spans="1:14" x14ac:dyDescent="0.3">
      <c r="A66" s="8" t="str">
        <f ca="1">INDIRECT("'Raw Data'!A"&amp; $M66)</f>
        <v>SIFT</v>
      </c>
      <c r="B66" s="3" t="str">
        <f ca="1">INDIRECT("'Raw Data'!B"&amp; $M66)</f>
        <v xml:space="preserve"> BRISK</v>
      </c>
      <c r="C66" s="3" t="str">
        <f ca="1">INDIRECT("'Raw Data'!C"&amp; $M66)</f>
        <v xml:space="preserve"> MAT_BF</v>
      </c>
      <c r="D66" s="3" t="str">
        <f ca="1">INDIRECT("'Raw Data'!D"&amp; $M66)</f>
        <v xml:space="preserve"> SEL_NN</v>
      </c>
      <c r="E66" s="3">
        <f ca="1">AVERAGE(INDIRECT("'Raw Data'!E"&amp; $M66 &amp; ":E" &amp; $N66))</f>
        <v>138.66666666666666</v>
      </c>
      <c r="F66" s="3">
        <f ca="1">MIN(INDIRECT("'Raw Data'!E"&amp; $M66 &amp; ":E" &amp; $N66))</f>
        <v>124</v>
      </c>
      <c r="G66" s="3">
        <f ca="1">MAX(INDIRECT("'Raw Data'!E"&amp; $M66 &amp; ":E" &amp; $N66))</f>
        <v>159</v>
      </c>
      <c r="H66" s="3">
        <f ca="1">_xlfn.STDEV.S(INDIRECT("'Raw Data'!E"&amp; $M66 &amp; ":E" &amp; $N66))</f>
        <v>9.9498743710661994</v>
      </c>
      <c r="I66" s="3">
        <f ca="1">AVERAGE(INDIRECT("'Raw Data'!F"&amp; $M66 &amp; ":F" &amp; $N66))</f>
        <v>3</v>
      </c>
      <c r="J66" s="3">
        <f ca="1">MIN(INDIRECT("'Raw Data'!F"&amp; $M66 &amp; ":F" &amp; $N66))</f>
        <v>2</v>
      </c>
      <c r="K66" s="3">
        <f ca="1">MAX(INDIRECT("'Raw Data'!F"&amp; $M66 &amp; ":F" &amp; $N66))</f>
        <v>5</v>
      </c>
      <c r="L66" s="3">
        <f ca="1">_xlfn.STDEV.S(INDIRECT("'Raw Data'!F"&amp; $M66 &amp; ":F" &amp; $N66))</f>
        <v>1.2247448713915889</v>
      </c>
      <c r="M66" s="3">
        <v>1118</v>
      </c>
      <c r="N66" s="10">
        <v>1126</v>
      </c>
    </row>
    <row r="67" spans="1:14" x14ac:dyDescent="0.3">
      <c r="A67" s="8" t="str">
        <f ca="1">INDIRECT("'Raw Data'!A"&amp; $M67)</f>
        <v>SIFT</v>
      </c>
      <c r="B67" s="3" t="str">
        <f ca="1">INDIRECT("'Raw Data'!B"&amp; $M67)</f>
        <v xml:space="preserve"> BRISK</v>
      </c>
      <c r="C67" s="3" t="str">
        <f ca="1">INDIRECT("'Raw Data'!C"&amp; $M67)</f>
        <v xml:space="preserve"> MAT_BF</v>
      </c>
      <c r="D67" s="3" t="str">
        <f ca="1">INDIRECT("'Raw Data'!D"&amp; $M67)</f>
        <v xml:space="preserve"> SEL_KNN</v>
      </c>
      <c r="E67" s="3">
        <f ca="1">AVERAGE(INDIRECT("'Raw Data'!E"&amp; $M67 &amp; ":E" &amp; $N67))</f>
        <v>138.66666666666666</v>
      </c>
      <c r="F67" s="3">
        <f ca="1">MIN(INDIRECT("'Raw Data'!E"&amp; $M67 &amp; ":E" &amp; $N67))</f>
        <v>124</v>
      </c>
      <c r="G67" s="3">
        <f ca="1">MAX(INDIRECT("'Raw Data'!E"&amp; $M67 &amp; ":E" &amp; $N67))</f>
        <v>159</v>
      </c>
      <c r="H67" s="3">
        <f ca="1">_xlfn.STDEV.S(INDIRECT("'Raw Data'!E"&amp; $M67 &amp; ":E" &amp; $N67))</f>
        <v>9.9498743710661994</v>
      </c>
      <c r="I67" s="3">
        <f ca="1">AVERAGE(INDIRECT("'Raw Data'!F"&amp; $M67 &amp; ":F" &amp; $N67))</f>
        <v>3</v>
      </c>
      <c r="J67" s="3">
        <f ca="1">MIN(INDIRECT("'Raw Data'!F"&amp; $M67 &amp; ":F" &amp; $N67))</f>
        <v>2</v>
      </c>
      <c r="K67" s="3">
        <f ca="1">MAX(INDIRECT("'Raw Data'!F"&amp; $M67 &amp; ":F" &amp; $N67))</f>
        <v>5</v>
      </c>
      <c r="L67" s="3">
        <f ca="1">_xlfn.STDEV.S(INDIRECT("'Raw Data'!F"&amp; $M67 &amp; ":F" &amp; $N67))</f>
        <v>1.2247448713915889</v>
      </c>
      <c r="M67" s="3">
        <v>1127</v>
      </c>
      <c r="N67" s="10">
        <v>1135</v>
      </c>
    </row>
    <row r="68" spans="1:14" x14ac:dyDescent="0.3">
      <c r="A68" s="8" t="str">
        <f ca="1">INDIRECT("'Raw Data'!A"&amp; $M68)</f>
        <v>SIFT</v>
      </c>
      <c r="B68" s="3" t="str">
        <f ca="1">INDIRECT("'Raw Data'!B"&amp; $M68)</f>
        <v xml:space="preserve"> BRISK</v>
      </c>
      <c r="C68" s="3" t="str">
        <f ca="1">INDIRECT("'Raw Data'!C"&amp; $M68)</f>
        <v xml:space="preserve"> MAT_FLANN</v>
      </c>
      <c r="D68" s="3" t="str">
        <f ca="1">INDIRECT("'Raw Data'!D"&amp; $M68)</f>
        <v xml:space="preserve"> SEL_NN</v>
      </c>
      <c r="E68" s="3">
        <f ca="1">AVERAGE(INDIRECT("'Raw Data'!E"&amp; $M68 &amp; ":E" &amp; $N68))</f>
        <v>138.66666666666666</v>
      </c>
      <c r="F68" s="3">
        <f ca="1">MIN(INDIRECT("'Raw Data'!E"&amp; $M68 &amp; ":E" &amp; $N68))</f>
        <v>124</v>
      </c>
      <c r="G68" s="3">
        <f ca="1">MAX(INDIRECT("'Raw Data'!E"&amp; $M68 &amp; ":E" &amp; $N68))</f>
        <v>159</v>
      </c>
      <c r="H68" s="3">
        <f ca="1">_xlfn.STDEV.S(INDIRECT("'Raw Data'!E"&amp; $M68 &amp; ":E" &amp; $N68))</f>
        <v>9.9498743710661994</v>
      </c>
      <c r="I68" s="3">
        <f ca="1">AVERAGE(INDIRECT("'Raw Data'!F"&amp; $M68 &amp; ":F" &amp; $N68))</f>
        <v>3</v>
      </c>
      <c r="J68" s="3">
        <f ca="1">MIN(INDIRECT("'Raw Data'!F"&amp; $M68 &amp; ":F" &amp; $N68))</f>
        <v>2</v>
      </c>
      <c r="K68" s="3">
        <f ca="1">MAX(INDIRECT("'Raw Data'!F"&amp; $M68 &amp; ":F" &amp; $N68))</f>
        <v>5</v>
      </c>
      <c r="L68" s="3">
        <f ca="1">_xlfn.STDEV.S(INDIRECT("'Raw Data'!F"&amp; $M68 &amp; ":F" &amp; $N68))</f>
        <v>1.2247448713915889</v>
      </c>
      <c r="M68" s="3">
        <v>1136</v>
      </c>
      <c r="N68" s="10">
        <v>1144</v>
      </c>
    </row>
    <row r="69" spans="1:14" x14ac:dyDescent="0.3">
      <c r="A69" s="8" t="str">
        <f ca="1">INDIRECT("'Raw Data'!A"&amp; $M69)</f>
        <v>SIFT</v>
      </c>
      <c r="B69" s="3" t="str">
        <f ca="1">INDIRECT("'Raw Data'!B"&amp; $M69)</f>
        <v xml:space="preserve"> BRISK</v>
      </c>
      <c r="C69" s="3" t="str">
        <f ca="1">INDIRECT("'Raw Data'!C"&amp; $M69)</f>
        <v xml:space="preserve"> MAT_FLANN</v>
      </c>
      <c r="D69" s="3" t="str">
        <f ca="1">INDIRECT("'Raw Data'!D"&amp; $M69)</f>
        <v xml:space="preserve"> SEL_KNN</v>
      </c>
      <c r="E69" s="3">
        <f ca="1">AVERAGE(INDIRECT("'Raw Data'!E"&amp; $M69 &amp; ":E" &amp; $N69))</f>
        <v>138.66666666666666</v>
      </c>
      <c r="F69" s="3">
        <f ca="1">MIN(INDIRECT("'Raw Data'!E"&amp; $M69 &amp; ":E" &amp; $N69))</f>
        <v>124</v>
      </c>
      <c r="G69" s="3">
        <f ca="1">MAX(INDIRECT("'Raw Data'!E"&amp; $M69 &amp; ":E" &amp; $N69))</f>
        <v>159</v>
      </c>
      <c r="H69" s="3">
        <f ca="1">_xlfn.STDEV.S(INDIRECT("'Raw Data'!E"&amp; $M69 &amp; ":E" &amp; $N69))</f>
        <v>9.9498743710661994</v>
      </c>
      <c r="I69" s="3">
        <f ca="1">AVERAGE(INDIRECT("'Raw Data'!F"&amp; $M69 &amp; ":F" &amp; $N69))</f>
        <v>3</v>
      </c>
      <c r="J69" s="3">
        <f ca="1">MIN(INDIRECT("'Raw Data'!F"&amp; $M69 &amp; ":F" &amp; $N69))</f>
        <v>2</v>
      </c>
      <c r="K69" s="3">
        <f ca="1">MAX(INDIRECT("'Raw Data'!F"&amp; $M69 &amp; ":F" &amp; $N69))</f>
        <v>5</v>
      </c>
      <c r="L69" s="3">
        <f ca="1">_xlfn.STDEV.S(INDIRECT("'Raw Data'!F"&amp; $M69 &amp; ":F" &amp; $N69))</f>
        <v>1.2247448713915889</v>
      </c>
      <c r="M69" s="3">
        <v>1145</v>
      </c>
      <c r="N69" s="10">
        <v>1153</v>
      </c>
    </row>
    <row r="70" spans="1:14" x14ac:dyDescent="0.3">
      <c r="A70" s="8" t="str">
        <f ca="1">INDIRECT("'Raw Data'!A"&amp; $M70)</f>
        <v>SIFT</v>
      </c>
      <c r="B70" s="3" t="str">
        <f ca="1">INDIRECT("'Raw Data'!B"&amp; $M70)</f>
        <v xml:space="preserve"> BRIEF</v>
      </c>
      <c r="C70" s="3" t="str">
        <f ca="1">INDIRECT("'Raw Data'!C"&amp; $M70)</f>
        <v xml:space="preserve"> MAT_BF</v>
      </c>
      <c r="D70" s="3" t="str">
        <f ca="1">INDIRECT("'Raw Data'!D"&amp; $M70)</f>
        <v xml:space="preserve"> SEL_NN</v>
      </c>
      <c r="E70" s="3">
        <f ca="1">AVERAGE(INDIRECT("'Raw Data'!E"&amp; $M70 &amp; ":E" &amp; $N70))</f>
        <v>138.66666666666666</v>
      </c>
      <c r="F70" s="3">
        <f ca="1">MIN(INDIRECT("'Raw Data'!E"&amp; $M70 &amp; ":E" &amp; $N70))</f>
        <v>124</v>
      </c>
      <c r="G70" s="3">
        <f ca="1">MAX(INDIRECT("'Raw Data'!E"&amp; $M70 &amp; ":E" &amp; $N70))</f>
        <v>159</v>
      </c>
      <c r="H70" s="3">
        <f ca="1">_xlfn.STDEV.S(INDIRECT("'Raw Data'!E"&amp; $M70 &amp; ":E" &amp; $N70))</f>
        <v>9.9498743710661994</v>
      </c>
      <c r="I70" s="3">
        <f ca="1">AVERAGE(INDIRECT("'Raw Data'!F"&amp; $M70 &amp; ":F" &amp; $N70))</f>
        <v>3</v>
      </c>
      <c r="J70" s="3">
        <f ca="1">MIN(INDIRECT("'Raw Data'!F"&amp; $M70 &amp; ":F" &amp; $N70))</f>
        <v>2</v>
      </c>
      <c r="K70" s="3">
        <f ca="1">MAX(INDIRECT("'Raw Data'!F"&amp; $M70 &amp; ":F" &amp; $N70))</f>
        <v>5</v>
      </c>
      <c r="L70" s="3">
        <f ca="1">_xlfn.STDEV.S(INDIRECT("'Raw Data'!F"&amp; $M70 &amp; ":F" &amp; $N70))</f>
        <v>1.2247448713915889</v>
      </c>
      <c r="M70" s="3">
        <v>1154</v>
      </c>
      <c r="N70" s="10">
        <v>1162</v>
      </c>
    </row>
    <row r="71" spans="1:14" x14ac:dyDescent="0.3">
      <c r="A71" s="8" t="str">
        <f ca="1">INDIRECT("'Raw Data'!A"&amp; $M71)</f>
        <v>SIFT</v>
      </c>
      <c r="B71" s="3" t="str">
        <f ca="1">INDIRECT("'Raw Data'!B"&amp; $M71)</f>
        <v xml:space="preserve"> BRIEF</v>
      </c>
      <c r="C71" s="3" t="str">
        <f ca="1">INDIRECT("'Raw Data'!C"&amp; $M71)</f>
        <v xml:space="preserve"> MAT_BF</v>
      </c>
      <c r="D71" s="3" t="str">
        <f ca="1">INDIRECT("'Raw Data'!D"&amp; $M71)</f>
        <v xml:space="preserve"> SEL_KNN</v>
      </c>
      <c r="E71" s="3">
        <f ca="1">AVERAGE(INDIRECT("'Raw Data'!E"&amp; $M71 &amp; ":E" &amp; $N71))</f>
        <v>138.66666666666666</v>
      </c>
      <c r="F71" s="3">
        <f ca="1">MIN(INDIRECT("'Raw Data'!E"&amp; $M71 &amp; ":E" &amp; $N71))</f>
        <v>124</v>
      </c>
      <c r="G71" s="3">
        <f ca="1">MAX(INDIRECT("'Raw Data'!E"&amp; $M71 &amp; ":E" &amp; $N71))</f>
        <v>159</v>
      </c>
      <c r="H71" s="3">
        <f ca="1">_xlfn.STDEV.S(INDIRECT("'Raw Data'!E"&amp; $M71 &amp; ":E" &amp; $N71))</f>
        <v>9.9498743710661994</v>
      </c>
      <c r="I71" s="3">
        <f ca="1">AVERAGE(INDIRECT("'Raw Data'!F"&amp; $M71 &amp; ":F" &amp; $N71))</f>
        <v>3</v>
      </c>
      <c r="J71" s="3">
        <f ca="1">MIN(INDIRECT("'Raw Data'!F"&amp; $M71 &amp; ":F" &amp; $N71))</f>
        <v>2</v>
      </c>
      <c r="K71" s="3">
        <f ca="1">MAX(INDIRECT("'Raw Data'!F"&amp; $M71 &amp; ":F" &amp; $N71))</f>
        <v>5</v>
      </c>
      <c r="L71" s="3">
        <f ca="1">_xlfn.STDEV.S(INDIRECT("'Raw Data'!F"&amp; $M71 &amp; ":F" &amp; $N71))</f>
        <v>1.2247448713915889</v>
      </c>
      <c r="M71" s="3">
        <v>1163</v>
      </c>
      <c r="N71" s="10">
        <v>1171</v>
      </c>
    </row>
    <row r="72" spans="1:14" x14ac:dyDescent="0.3">
      <c r="A72" s="8" t="str">
        <f ca="1">INDIRECT("'Raw Data'!A"&amp; $M72)</f>
        <v>SIFT</v>
      </c>
      <c r="B72" s="3" t="str">
        <f ca="1">INDIRECT("'Raw Data'!B"&amp; $M72)</f>
        <v xml:space="preserve"> BRIEF</v>
      </c>
      <c r="C72" s="3" t="str">
        <f ca="1">INDIRECT("'Raw Data'!C"&amp; $M72)</f>
        <v xml:space="preserve"> MAT_FLANN</v>
      </c>
      <c r="D72" s="3" t="str">
        <f ca="1">INDIRECT("'Raw Data'!D"&amp; $M72)</f>
        <v xml:space="preserve"> SEL_NN</v>
      </c>
      <c r="E72" s="3">
        <f ca="1">AVERAGE(INDIRECT("'Raw Data'!E"&amp; $M72 &amp; ":E" &amp; $N72))</f>
        <v>138.66666666666666</v>
      </c>
      <c r="F72" s="3">
        <f ca="1">MIN(INDIRECT("'Raw Data'!E"&amp; $M72 &amp; ":E" &amp; $N72))</f>
        <v>124</v>
      </c>
      <c r="G72" s="3">
        <f ca="1">MAX(INDIRECT("'Raw Data'!E"&amp; $M72 &amp; ":E" &amp; $N72))</f>
        <v>159</v>
      </c>
      <c r="H72" s="3">
        <f ca="1">_xlfn.STDEV.S(INDIRECT("'Raw Data'!E"&amp; $M72 &amp; ":E" &amp; $N72))</f>
        <v>9.9498743710661994</v>
      </c>
      <c r="I72" s="3">
        <f ca="1">AVERAGE(INDIRECT("'Raw Data'!F"&amp; $M72 &amp; ":F" &amp; $N72))</f>
        <v>3</v>
      </c>
      <c r="J72" s="3">
        <f ca="1">MIN(INDIRECT("'Raw Data'!F"&amp; $M72 &amp; ":F" &amp; $N72))</f>
        <v>2</v>
      </c>
      <c r="K72" s="3">
        <f ca="1">MAX(INDIRECT("'Raw Data'!F"&amp; $M72 &amp; ":F" &amp; $N72))</f>
        <v>5</v>
      </c>
      <c r="L72" s="3">
        <f ca="1">_xlfn.STDEV.S(INDIRECT("'Raw Data'!F"&amp; $M72 &amp; ":F" &amp; $N72))</f>
        <v>1.2247448713915889</v>
      </c>
      <c r="M72" s="3">
        <v>1172</v>
      </c>
      <c r="N72" s="10">
        <v>1180</v>
      </c>
    </row>
    <row r="73" spans="1:14" x14ac:dyDescent="0.3">
      <c r="A73" s="8" t="str">
        <f ca="1">INDIRECT("'Raw Data'!A"&amp; $M73)</f>
        <v>SIFT</v>
      </c>
      <c r="B73" s="3" t="str">
        <f ca="1">INDIRECT("'Raw Data'!B"&amp; $M73)</f>
        <v xml:space="preserve"> BRIEF</v>
      </c>
      <c r="C73" s="3" t="str">
        <f ca="1">INDIRECT("'Raw Data'!C"&amp; $M73)</f>
        <v xml:space="preserve"> MAT_FLANN</v>
      </c>
      <c r="D73" s="3" t="str">
        <f ca="1">INDIRECT("'Raw Data'!D"&amp; $M73)</f>
        <v xml:space="preserve"> SEL_KNN</v>
      </c>
      <c r="E73" s="3">
        <f ca="1">AVERAGE(INDIRECT("'Raw Data'!E"&amp; $M73 &amp; ":E" &amp; $N73))</f>
        <v>138.66666666666666</v>
      </c>
      <c r="F73" s="3">
        <f ca="1">MIN(INDIRECT("'Raw Data'!E"&amp; $M73 &amp; ":E" &amp; $N73))</f>
        <v>124</v>
      </c>
      <c r="G73" s="3">
        <f ca="1">MAX(INDIRECT("'Raw Data'!E"&amp; $M73 &amp; ":E" &amp; $N73))</f>
        <v>159</v>
      </c>
      <c r="H73" s="3">
        <f ca="1">_xlfn.STDEV.S(INDIRECT("'Raw Data'!E"&amp; $M73 &amp; ":E" &amp; $N73))</f>
        <v>9.9498743710661994</v>
      </c>
      <c r="I73" s="3">
        <f ca="1">AVERAGE(INDIRECT("'Raw Data'!F"&amp; $M73 &amp; ":F" &amp; $N73))</f>
        <v>3</v>
      </c>
      <c r="J73" s="3">
        <f ca="1">MIN(INDIRECT("'Raw Data'!F"&amp; $M73 &amp; ":F" &amp; $N73))</f>
        <v>2</v>
      </c>
      <c r="K73" s="3">
        <f ca="1">MAX(INDIRECT("'Raw Data'!F"&amp; $M73 &amp; ":F" &amp; $N73))</f>
        <v>5</v>
      </c>
      <c r="L73" s="3">
        <f ca="1">_xlfn.STDEV.S(INDIRECT("'Raw Data'!F"&amp; $M73 &amp; ":F" &amp; $N73))</f>
        <v>1.2247448713915889</v>
      </c>
      <c r="M73" s="3">
        <v>1181</v>
      </c>
      <c r="N73" s="10">
        <v>1189</v>
      </c>
    </row>
    <row r="74" spans="1:14" x14ac:dyDescent="0.3">
      <c r="A74" s="8" t="str">
        <f ca="1">INDIRECT("'Raw Data'!A"&amp; $M74)</f>
        <v>SIFT</v>
      </c>
      <c r="B74" s="3" t="str">
        <f ca="1">INDIRECT("'Raw Data'!B"&amp; $M74)</f>
        <v xml:space="preserve"> FREAK</v>
      </c>
      <c r="C74" s="3" t="str">
        <f ca="1">INDIRECT("'Raw Data'!C"&amp; $M74)</f>
        <v xml:space="preserve"> MAT_BF</v>
      </c>
      <c r="D74" s="3" t="str">
        <f ca="1">INDIRECT("'Raw Data'!D"&amp; $M74)</f>
        <v xml:space="preserve"> SEL_NN</v>
      </c>
      <c r="E74" s="3">
        <f ca="1">AVERAGE(INDIRECT("'Raw Data'!E"&amp; $M74 &amp; ":E" &amp; $N74))</f>
        <v>138.66666666666666</v>
      </c>
      <c r="F74" s="3">
        <f ca="1">MIN(INDIRECT("'Raw Data'!E"&amp; $M74 &amp; ":E" &amp; $N74))</f>
        <v>124</v>
      </c>
      <c r="G74" s="3">
        <f ca="1">MAX(INDIRECT("'Raw Data'!E"&amp; $M74 &amp; ":E" &amp; $N74))</f>
        <v>159</v>
      </c>
      <c r="H74" s="3">
        <f ca="1">_xlfn.STDEV.S(INDIRECT("'Raw Data'!E"&amp; $M74 &amp; ":E" &amp; $N74))</f>
        <v>9.9498743710661994</v>
      </c>
      <c r="I74" s="3">
        <f ca="1">AVERAGE(INDIRECT("'Raw Data'!F"&amp; $M74 &amp; ":F" &amp; $N74))</f>
        <v>3</v>
      </c>
      <c r="J74" s="3">
        <f ca="1">MIN(INDIRECT("'Raw Data'!F"&amp; $M74 &amp; ":F" &amp; $N74))</f>
        <v>2</v>
      </c>
      <c r="K74" s="3">
        <f ca="1">MAX(INDIRECT("'Raw Data'!F"&amp; $M74 &amp; ":F" &amp; $N74))</f>
        <v>5</v>
      </c>
      <c r="L74" s="3">
        <f ca="1">_xlfn.STDEV.S(INDIRECT("'Raw Data'!F"&amp; $M74 &amp; ":F" &amp; $N74))</f>
        <v>1.2247448713915889</v>
      </c>
      <c r="M74" s="3">
        <v>1190</v>
      </c>
      <c r="N74" s="10">
        <v>1198</v>
      </c>
    </row>
    <row r="75" spans="1:14" x14ac:dyDescent="0.3">
      <c r="A75" s="8" t="str">
        <f ca="1">INDIRECT("'Raw Data'!A"&amp; $M75)</f>
        <v>SIFT</v>
      </c>
      <c r="B75" s="3" t="str">
        <f ca="1">INDIRECT("'Raw Data'!B"&amp; $M75)</f>
        <v xml:space="preserve"> FREAK</v>
      </c>
      <c r="C75" s="3" t="str">
        <f ca="1">INDIRECT("'Raw Data'!C"&amp; $M75)</f>
        <v xml:space="preserve"> MAT_BF</v>
      </c>
      <c r="D75" s="3" t="str">
        <f ca="1">INDIRECT("'Raw Data'!D"&amp; $M75)</f>
        <v xml:space="preserve"> SEL_KNN</v>
      </c>
      <c r="E75" s="3">
        <f ca="1">AVERAGE(INDIRECT("'Raw Data'!E"&amp; $M75 &amp; ":E" &amp; $N75))</f>
        <v>138.66666666666666</v>
      </c>
      <c r="F75" s="3">
        <f ca="1">MIN(INDIRECT("'Raw Data'!E"&amp; $M75 &amp; ":E" &amp; $N75))</f>
        <v>124</v>
      </c>
      <c r="G75" s="3">
        <f ca="1">MAX(INDIRECT("'Raw Data'!E"&amp; $M75 &amp; ":E" &amp; $N75))</f>
        <v>159</v>
      </c>
      <c r="H75" s="3">
        <f ca="1">_xlfn.STDEV.S(INDIRECT("'Raw Data'!E"&amp; $M75 &amp; ":E" &amp; $N75))</f>
        <v>9.9498743710661994</v>
      </c>
      <c r="I75" s="3">
        <f ca="1">AVERAGE(INDIRECT("'Raw Data'!F"&amp; $M75 &amp; ":F" &amp; $N75))</f>
        <v>3</v>
      </c>
      <c r="J75" s="3">
        <f ca="1">MIN(INDIRECT("'Raw Data'!F"&amp; $M75 &amp; ":F" &amp; $N75))</f>
        <v>2</v>
      </c>
      <c r="K75" s="3">
        <f ca="1">MAX(INDIRECT("'Raw Data'!F"&amp; $M75 &amp; ":F" &amp; $N75))</f>
        <v>5</v>
      </c>
      <c r="L75" s="3">
        <f ca="1">_xlfn.STDEV.S(INDIRECT("'Raw Data'!F"&amp; $M75 &amp; ":F" &amp; $N75))</f>
        <v>1.2247448713915889</v>
      </c>
      <c r="M75" s="3">
        <v>1199</v>
      </c>
      <c r="N75" s="10">
        <v>1207</v>
      </c>
    </row>
    <row r="76" spans="1:14" x14ac:dyDescent="0.3">
      <c r="A76" s="8" t="str">
        <f ca="1">INDIRECT("'Raw Data'!A"&amp; $M76)</f>
        <v>SIFT</v>
      </c>
      <c r="B76" s="3" t="str">
        <f ca="1">INDIRECT("'Raw Data'!B"&amp; $M76)</f>
        <v xml:space="preserve"> FREAK</v>
      </c>
      <c r="C76" s="3" t="str">
        <f ca="1">INDIRECT("'Raw Data'!C"&amp; $M76)</f>
        <v xml:space="preserve"> MAT_FLANN</v>
      </c>
      <c r="D76" s="3" t="str">
        <f ca="1">INDIRECT("'Raw Data'!D"&amp; $M76)</f>
        <v xml:space="preserve"> SEL_NN</v>
      </c>
      <c r="E76" s="3">
        <f ca="1">AVERAGE(INDIRECT("'Raw Data'!E"&amp; $M76 &amp; ":E" &amp; $N76))</f>
        <v>138.66666666666666</v>
      </c>
      <c r="F76" s="3">
        <f ca="1">MIN(INDIRECT("'Raw Data'!E"&amp; $M76 &amp; ":E" &amp; $N76))</f>
        <v>124</v>
      </c>
      <c r="G76" s="3">
        <f ca="1">MAX(INDIRECT("'Raw Data'!E"&amp; $M76 &amp; ":E" &amp; $N76))</f>
        <v>159</v>
      </c>
      <c r="H76" s="3">
        <f ca="1">_xlfn.STDEV.S(INDIRECT("'Raw Data'!E"&amp; $M76 &amp; ":E" &amp; $N76))</f>
        <v>9.9498743710661994</v>
      </c>
      <c r="I76" s="3">
        <f ca="1">AVERAGE(INDIRECT("'Raw Data'!F"&amp; $M76 &amp; ":F" &amp; $N76))</f>
        <v>3</v>
      </c>
      <c r="J76" s="3">
        <f ca="1">MIN(INDIRECT("'Raw Data'!F"&amp; $M76 &amp; ":F" &amp; $N76))</f>
        <v>2</v>
      </c>
      <c r="K76" s="3">
        <f ca="1">MAX(INDIRECT("'Raw Data'!F"&amp; $M76 &amp; ":F" &amp; $N76))</f>
        <v>5</v>
      </c>
      <c r="L76" s="3">
        <f ca="1">_xlfn.STDEV.S(INDIRECT("'Raw Data'!F"&amp; $M76 &amp; ":F" &amp; $N76))</f>
        <v>1.2247448713915889</v>
      </c>
      <c r="M76" s="3">
        <v>1208</v>
      </c>
      <c r="N76" s="10">
        <v>1216</v>
      </c>
    </row>
    <row r="77" spans="1:14" x14ac:dyDescent="0.3">
      <c r="A77" s="8" t="str">
        <f ca="1">INDIRECT("'Raw Data'!A"&amp; $M77)</f>
        <v>SIFT</v>
      </c>
      <c r="B77" s="3" t="str">
        <f ca="1">INDIRECT("'Raw Data'!B"&amp; $M77)</f>
        <v xml:space="preserve"> FREAK</v>
      </c>
      <c r="C77" s="3" t="str">
        <f ca="1">INDIRECT("'Raw Data'!C"&amp; $M77)</f>
        <v xml:space="preserve"> MAT_FLANN</v>
      </c>
      <c r="D77" s="3" t="str">
        <f ca="1">INDIRECT("'Raw Data'!D"&amp; $M77)</f>
        <v xml:space="preserve"> SEL_KNN</v>
      </c>
      <c r="E77" s="3">
        <f ca="1">AVERAGE(INDIRECT("'Raw Data'!E"&amp; $M77 &amp; ":E" &amp; $N77))</f>
        <v>138.66666666666666</v>
      </c>
      <c r="F77" s="3">
        <f ca="1">MIN(INDIRECT("'Raw Data'!E"&amp; $M77 &amp; ":E" &amp; $N77))</f>
        <v>124</v>
      </c>
      <c r="G77" s="3">
        <f ca="1">MAX(INDIRECT("'Raw Data'!E"&amp; $M77 &amp; ":E" &amp; $N77))</f>
        <v>159</v>
      </c>
      <c r="H77" s="3">
        <f ca="1">_xlfn.STDEV.S(INDIRECT("'Raw Data'!E"&amp; $M77 &amp; ":E" &amp; $N77))</f>
        <v>9.9498743710661994</v>
      </c>
      <c r="I77" s="3">
        <f ca="1">AVERAGE(INDIRECT("'Raw Data'!F"&amp; $M77 &amp; ":F" &amp; $N77))</f>
        <v>3</v>
      </c>
      <c r="J77" s="3">
        <f ca="1">MIN(INDIRECT("'Raw Data'!F"&amp; $M77 &amp; ":F" &amp; $N77))</f>
        <v>2</v>
      </c>
      <c r="K77" s="3">
        <f ca="1">MAX(INDIRECT("'Raw Data'!F"&amp; $M77 &amp; ":F" &amp; $N77))</f>
        <v>5</v>
      </c>
      <c r="L77" s="3">
        <f ca="1">_xlfn.STDEV.S(INDIRECT("'Raw Data'!F"&amp; $M77 &amp; ":F" &amp; $N77))</f>
        <v>1.2247448713915889</v>
      </c>
      <c r="M77" s="3">
        <v>1217</v>
      </c>
      <c r="N77" s="10">
        <v>1225</v>
      </c>
    </row>
    <row r="78" spans="1:14" x14ac:dyDescent="0.3">
      <c r="A78" s="8" t="str">
        <f ca="1">INDIRECT("'Raw Data'!A"&amp; $M78)</f>
        <v>SIFT</v>
      </c>
      <c r="B78" s="3" t="str">
        <f ca="1">INDIRECT("'Raw Data'!B"&amp; $M78)</f>
        <v xml:space="preserve"> SIFT</v>
      </c>
      <c r="C78" s="3" t="str">
        <f ca="1">INDIRECT("'Raw Data'!C"&amp; $M78)</f>
        <v xml:space="preserve"> MAT_BF</v>
      </c>
      <c r="D78" s="3" t="str">
        <f ca="1">INDIRECT("'Raw Data'!D"&amp; $M78)</f>
        <v xml:space="preserve"> SEL_NN</v>
      </c>
      <c r="E78" s="3">
        <f ca="1">AVERAGE(INDIRECT("'Raw Data'!E"&amp; $M78 &amp; ":E" &amp; $N78))</f>
        <v>138.66666666666666</v>
      </c>
      <c r="F78" s="3">
        <f ca="1">MIN(INDIRECT("'Raw Data'!E"&amp; $M78 &amp; ":E" &amp; $N78))</f>
        <v>124</v>
      </c>
      <c r="G78" s="3">
        <f ca="1">MAX(INDIRECT("'Raw Data'!E"&amp; $M78 &amp; ":E" &amp; $N78))</f>
        <v>159</v>
      </c>
      <c r="H78" s="3">
        <f ca="1">_xlfn.STDEV.S(INDIRECT("'Raw Data'!E"&amp; $M78 &amp; ":E" &amp; $N78))</f>
        <v>9.9498743710661994</v>
      </c>
      <c r="I78" s="3">
        <f ca="1">AVERAGE(INDIRECT("'Raw Data'!F"&amp; $M78 &amp; ":F" &amp; $N78))</f>
        <v>3</v>
      </c>
      <c r="J78" s="3">
        <f ca="1">MIN(INDIRECT("'Raw Data'!F"&amp; $M78 &amp; ":F" &amp; $N78))</f>
        <v>2</v>
      </c>
      <c r="K78" s="3">
        <f ca="1">MAX(INDIRECT("'Raw Data'!F"&amp; $M78 &amp; ":F" &amp; $N78))</f>
        <v>5</v>
      </c>
      <c r="L78" s="3">
        <f ca="1">_xlfn.STDEV.S(INDIRECT("'Raw Data'!F"&amp; $M78 &amp; ":F" &amp; $N78))</f>
        <v>1.2247448713915889</v>
      </c>
      <c r="M78" s="3">
        <v>1226</v>
      </c>
      <c r="N78" s="10">
        <v>1234</v>
      </c>
    </row>
    <row r="79" spans="1:14" x14ac:dyDescent="0.3">
      <c r="A79" s="8" t="str">
        <f ca="1">INDIRECT("'Raw Data'!A"&amp; $M79)</f>
        <v>SIFT</v>
      </c>
      <c r="B79" s="3" t="str">
        <f ca="1">INDIRECT("'Raw Data'!B"&amp; $M79)</f>
        <v xml:space="preserve"> SIFT</v>
      </c>
      <c r="C79" s="3" t="str">
        <f ca="1">INDIRECT("'Raw Data'!C"&amp; $M79)</f>
        <v xml:space="preserve"> MAT_BF</v>
      </c>
      <c r="D79" s="3" t="str">
        <f ca="1">INDIRECT("'Raw Data'!D"&amp; $M79)</f>
        <v xml:space="preserve"> SEL_KNN</v>
      </c>
      <c r="E79" s="3">
        <f ca="1">AVERAGE(INDIRECT("'Raw Data'!E"&amp; $M79 &amp; ":E" &amp; $N79))</f>
        <v>138.66666666666666</v>
      </c>
      <c r="F79" s="3">
        <f ca="1">MIN(INDIRECT("'Raw Data'!E"&amp; $M79 &amp; ":E" &amp; $N79))</f>
        <v>124</v>
      </c>
      <c r="G79" s="3">
        <f ca="1">MAX(INDIRECT("'Raw Data'!E"&amp; $M79 &amp; ":E" &amp; $N79))</f>
        <v>159</v>
      </c>
      <c r="H79" s="3">
        <f ca="1">_xlfn.STDEV.S(INDIRECT("'Raw Data'!E"&amp; $M79 &amp; ":E" &amp; $N79))</f>
        <v>9.9498743710661994</v>
      </c>
      <c r="I79" s="3">
        <f ca="1">AVERAGE(INDIRECT("'Raw Data'!F"&amp; $M79 &amp; ":F" &amp; $N79))</f>
        <v>3</v>
      </c>
      <c r="J79" s="3">
        <f ca="1">MIN(INDIRECT("'Raw Data'!F"&amp; $M79 &amp; ":F" &amp; $N79))</f>
        <v>2</v>
      </c>
      <c r="K79" s="3">
        <f ca="1">MAX(INDIRECT("'Raw Data'!F"&amp; $M79 &amp; ":F" &amp; $N79))</f>
        <v>5</v>
      </c>
      <c r="L79" s="3">
        <f ca="1">_xlfn.STDEV.S(INDIRECT("'Raw Data'!F"&amp; $M79 &amp; ":F" &amp; $N79))</f>
        <v>1.2247448713915889</v>
      </c>
      <c r="M79" s="3">
        <v>1235</v>
      </c>
      <c r="N79" s="10">
        <v>1243</v>
      </c>
    </row>
    <row r="80" spans="1:14" x14ac:dyDescent="0.3">
      <c r="A80" s="8" t="str">
        <f ca="1">INDIRECT("'Raw Data'!A"&amp; $M80)</f>
        <v>SIFT</v>
      </c>
      <c r="B80" s="3" t="str">
        <f ca="1">INDIRECT("'Raw Data'!B"&amp; $M80)</f>
        <v xml:space="preserve"> SIFT</v>
      </c>
      <c r="C80" s="3" t="str">
        <f ca="1">INDIRECT("'Raw Data'!C"&amp; $M80)</f>
        <v xml:space="preserve"> MAT_FLANN</v>
      </c>
      <c r="D80" s="3" t="str">
        <f ca="1">INDIRECT("'Raw Data'!D"&amp; $M80)</f>
        <v xml:space="preserve"> SEL_NN</v>
      </c>
      <c r="E80" s="3">
        <f ca="1">AVERAGE(INDIRECT("'Raw Data'!E"&amp; $M80 &amp; ":E" &amp; $N80))</f>
        <v>138.66666666666666</v>
      </c>
      <c r="F80" s="3">
        <f ca="1">MIN(INDIRECT("'Raw Data'!E"&amp; $M80 &amp; ":E" &amp; $N80))</f>
        <v>124</v>
      </c>
      <c r="G80" s="3">
        <f ca="1">MAX(INDIRECT("'Raw Data'!E"&amp; $M80 &amp; ":E" &amp; $N80))</f>
        <v>159</v>
      </c>
      <c r="H80" s="3">
        <f ca="1">_xlfn.STDEV.S(INDIRECT("'Raw Data'!E"&amp; $M80 &amp; ":E" &amp; $N80))</f>
        <v>9.9498743710661994</v>
      </c>
      <c r="I80" s="3">
        <f ca="1">AVERAGE(INDIRECT("'Raw Data'!F"&amp; $M80 &amp; ":F" &amp; $N80))</f>
        <v>3</v>
      </c>
      <c r="J80" s="3">
        <f ca="1">MIN(INDIRECT("'Raw Data'!F"&amp; $M80 &amp; ":F" &amp; $N80))</f>
        <v>2</v>
      </c>
      <c r="K80" s="3">
        <f ca="1">MAX(INDIRECT("'Raw Data'!F"&amp; $M80 &amp; ":F" &amp; $N80))</f>
        <v>5</v>
      </c>
      <c r="L80" s="3">
        <f ca="1">_xlfn.STDEV.S(INDIRECT("'Raw Data'!F"&amp; $M80 &amp; ":F" &amp; $N80))</f>
        <v>1.2247448713915889</v>
      </c>
      <c r="M80" s="3">
        <v>1244</v>
      </c>
      <c r="N80" s="10">
        <v>1252</v>
      </c>
    </row>
    <row r="81" spans="1:14" x14ac:dyDescent="0.3">
      <c r="A81" s="8" t="str">
        <f ca="1">INDIRECT("'Raw Data'!A"&amp; $M81)</f>
        <v>SIFT</v>
      </c>
      <c r="B81" s="3" t="str">
        <f ca="1">INDIRECT("'Raw Data'!B"&amp; $M81)</f>
        <v xml:space="preserve"> SIFT</v>
      </c>
      <c r="C81" s="3" t="str">
        <f ca="1">INDIRECT("'Raw Data'!C"&amp; $M81)</f>
        <v xml:space="preserve"> MAT_FLANN</v>
      </c>
      <c r="D81" s="3" t="str">
        <f ca="1">INDIRECT("'Raw Data'!D"&amp; $M81)</f>
        <v xml:space="preserve"> SEL_KNN</v>
      </c>
      <c r="E81" s="3">
        <f ca="1">AVERAGE(INDIRECT("'Raw Data'!E"&amp; $M81 &amp; ":E" &amp; $N81))</f>
        <v>138.66666666666666</v>
      </c>
      <c r="F81" s="3">
        <f ca="1">MIN(INDIRECT("'Raw Data'!E"&amp; $M81 &amp; ":E" &amp; $N81))</f>
        <v>124</v>
      </c>
      <c r="G81" s="3">
        <f ca="1">MAX(INDIRECT("'Raw Data'!E"&amp; $M81 &amp; ":E" &amp; $N81))</f>
        <v>159</v>
      </c>
      <c r="H81" s="3">
        <f ca="1">_xlfn.STDEV.S(INDIRECT("'Raw Data'!E"&amp; $M81 &amp; ":E" &amp; $N81))</f>
        <v>9.9498743710661994</v>
      </c>
      <c r="I81" s="3">
        <f ca="1">AVERAGE(INDIRECT("'Raw Data'!F"&amp; $M81 &amp; ":F" &amp; $N81))</f>
        <v>3</v>
      </c>
      <c r="J81" s="3">
        <f ca="1">MIN(INDIRECT("'Raw Data'!F"&amp; $M81 &amp; ":F" &amp; $N81))</f>
        <v>2</v>
      </c>
      <c r="K81" s="3">
        <f ca="1">MAX(INDIRECT("'Raw Data'!F"&amp; $M81 &amp; ":F" &amp; $N81))</f>
        <v>5</v>
      </c>
      <c r="L81" s="3">
        <f ca="1">_xlfn.STDEV.S(INDIRECT("'Raw Data'!F"&amp; $M81 &amp; ":F" &amp; $N81))</f>
        <v>1.2247448713915889</v>
      </c>
      <c r="M81" s="3">
        <v>1253</v>
      </c>
      <c r="N81" s="10">
        <v>1261</v>
      </c>
    </row>
    <row r="82" spans="1:14" x14ac:dyDescent="0.3">
      <c r="A82" s="8" t="str">
        <f ca="1">INDIRECT("'Raw Data'!A"&amp; $M82)</f>
        <v>ORB</v>
      </c>
      <c r="B82" s="3" t="str">
        <f ca="1">INDIRECT("'Raw Data'!B"&amp; $M82)</f>
        <v xml:space="preserve"> BRISK</v>
      </c>
      <c r="C82" s="3" t="str">
        <f ca="1">INDIRECT("'Raw Data'!C"&amp; $M82)</f>
        <v xml:space="preserve"> MAT_BF</v>
      </c>
      <c r="D82" s="3" t="str">
        <f ca="1">INDIRECT("'Raw Data'!D"&amp; $M82)</f>
        <v xml:space="preserve"> SEL_NN</v>
      </c>
      <c r="E82" s="3">
        <f ca="1">AVERAGE(INDIRECT("'Raw Data'!E"&amp; $M82 &amp; ":E" &amp; $N82))</f>
        <v>118.77777777777777</v>
      </c>
      <c r="F82" s="3">
        <f ca="1">MIN(INDIRECT("'Raw Data'!E"&amp; $M82 &amp; ":E" &amp; $N82))</f>
        <v>102</v>
      </c>
      <c r="G82" s="3">
        <f ca="1">MAX(INDIRECT("'Raw Data'!E"&amp; $M82 &amp; ":E" &amp; $N82))</f>
        <v>130</v>
      </c>
      <c r="H82" s="3">
        <f ca="1">_xlfn.STDEV.S(INDIRECT("'Raw Data'!E"&amp; $M82 &amp; ":E" &amp; $N82))</f>
        <v>11.155467020454342</v>
      </c>
      <c r="I82" s="3">
        <f ca="1">AVERAGE(INDIRECT("'Raw Data'!F"&amp; $M82 &amp; ":F" &amp; $N82))</f>
        <v>31</v>
      </c>
      <c r="J82" s="3">
        <f ca="1">MIN(INDIRECT("'Raw Data'!F"&amp; $M82 &amp; ":F" &amp; $N82))</f>
        <v>31</v>
      </c>
      <c r="K82" s="3">
        <f ca="1">MAX(INDIRECT("'Raw Data'!F"&amp; $M82 &amp; ":F" &amp; $N82))</f>
        <v>31</v>
      </c>
      <c r="L82" s="3">
        <f ca="1">_xlfn.STDEV.S(INDIRECT("'Raw Data'!F"&amp; $M82 &amp; ":F" &amp; $N82))</f>
        <v>0</v>
      </c>
      <c r="M82" s="3">
        <v>722</v>
      </c>
      <c r="N82" s="10">
        <v>730</v>
      </c>
    </row>
    <row r="83" spans="1:14" x14ac:dyDescent="0.3">
      <c r="A83" s="8" t="str">
        <f ca="1">INDIRECT("'Raw Data'!A"&amp; $M83)</f>
        <v>ORB</v>
      </c>
      <c r="B83" s="3" t="str">
        <f ca="1">INDIRECT("'Raw Data'!B"&amp; $M83)</f>
        <v xml:space="preserve"> BRISK</v>
      </c>
      <c r="C83" s="3" t="str">
        <f ca="1">INDIRECT("'Raw Data'!C"&amp; $M83)</f>
        <v xml:space="preserve"> MAT_BF</v>
      </c>
      <c r="D83" s="3" t="str">
        <f ca="1">INDIRECT("'Raw Data'!D"&amp; $M83)</f>
        <v xml:space="preserve"> SEL_KNN</v>
      </c>
      <c r="E83" s="3">
        <f ca="1">AVERAGE(INDIRECT("'Raw Data'!E"&amp; $M83 &amp; ":E" &amp; $N83))</f>
        <v>118.77777777777777</v>
      </c>
      <c r="F83" s="3">
        <f ca="1">MIN(INDIRECT("'Raw Data'!E"&amp; $M83 &amp; ":E" &amp; $N83))</f>
        <v>102</v>
      </c>
      <c r="G83" s="3">
        <f ca="1">MAX(INDIRECT("'Raw Data'!E"&amp; $M83 &amp; ":E" &amp; $N83))</f>
        <v>130</v>
      </c>
      <c r="H83" s="3">
        <f ca="1">_xlfn.STDEV.S(INDIRECT("'Raw Data'!E"&amp; $M83 &amp; ":E" &amp; $N83))</f>
        <v>11.155467020454342</v>
      </c>
      <c r="I83" s="3">
        <f ca="1">AVERAGE(INDIRECT("'Raw Data'!F"&amp; $M83 &amp; ":F" &amp; $N83))</f>
        <v>31</v>
      </c>
      <c r="J83" s="3">
        <f ca="1">MIN(INDIRECT("'Raw Data'!F"&amp; $M83 &amp; ":F" &amp; $N83))</f>
        <v>31</v>
      </c>
      <c r="K83" s="3">
        <f ca="1">MAX(INDIRECT("'Raw Data'!F"&amp; $M83 &amp; ":F" &amp; $N83))</f>
        <v>31</v>
      </c>
      <c r="L83" s="3">
        <f ca="1">_xlfn.STDEV.S(INDIRECT("'Raw Data'!F"&amp; $M83 &amp; ":F" &amp; $N83))</f>
        <v>0</v>
      </c>
      <c r="M83" s="3">
        <v>731</v>
      </c>
      <c r="N83" s="10">
        <v>739</v>
      </c>
    </row>
    <row r="84" spans="1:14" x14ac:dyDescent="0.3">
      <c r="A84" s="8" t="str">
        <f ca="1">INDIRECT("'Raw Data'!A"&amp; $M84)</f>
        <v>ORB</v>
      </c>
      <c r="B84" s="3" t="str">
        <f ca="1">INDIRECT("'Raw Data'!B"&amp; $M84)</f>
        <v xml:space="preserve"> BRISK</v>
      </c>
      <c r="C84" s="3" t="str">
        <f ca="1">INDIRECT("'Raw Data'!C"&amp; $M84)</f>
        <v xml:space="preserve"> MAT_FLANN</v>
      </c>
      <c r="D84" s="3" t="str">
        <f ca="1">INDIRECT("'Raw Data'!D"&amp; $M84)</f>
        <v xml:space="preserve"> SEL_NN</v>
      </c>
      <c r="E84" s="3">
        <f ca="1">AVERAGE(INDIRECT("'Raw Data'!E"&amp; $M84 &amp; ":E" &amp; $N84))</f>
        <v>118.77777777777777</v>
      </c>
      <c r="F84" s="3">
        <f ca="1">MIN(INDIRECT("'Raw Data'!E"&amp; $M84 &amp; ":E" &amp; $N84))</f>
        <v>102</v>
      </c>
      <c r="G84" s="3">
        <f ca="1">MAX(INDIRECT("'Raw Data'!E"&amp; $M84 &amp; ":E" &amp; $N84))</f>
        <v>130</v>
      </c>
      <c r="H84" s="3">
        <f ca="1">_xlfn.STDEV.S(INDIRECT("'Raw Data'!E"&amp; $M84 &amp; ":E" &amp; $N84))</f>
        <v>11.155467020454342</v>
      </c>
      <c r="I84" s="3">
        <f ca="1">AVERAGE(INDIRECT("'Raw Data'!F"&amp; $M84 &amp; ":F" &amp; $N84))</f>
        <v>31</v>
      </c>
      <c r="J84" s="3">
        <f ca="1">MIN(INDIRECT("'Raw Data'!F"&amp; $M84 &amp; ":F" &amp; $N84))</f>
        <v>31</v>
      </c>
      <c r="K84" s="3">
        <f ca="1">MAX(INDIRECT("'Raw Data'!F"&amp; $M84 &amp; ":F" &amp; $N84))</f>
        <v>31</v>
      </c>
      <c r="L84" s="3">
        <f ca="1">_xlfn.STDEV.S(INDIRECT("'Raw Data'!F"&amp; $M84 &amp; ":F" &amp; $N84))</f>
        <v>0</v>
      </c>
      <c r="M84" s="3">
        <v>740</v>
      </c>
      <c r="N84" s="10">
        <v>748</v>
      </c>
    </row>
    <row r="85" spans="1:14" x14ac:dyDescent="0.3">
      <c r="A85" s="8" t="str">
        <f ca="1">INDIRECT("'Raw Data'!A"&amp; $M85)</f>
        <v>ORB</v>
      </c>
      <c r="B85" s="3" t="str">
        <f ca="1">INDIRECT("'Raw Data'!B"&amp; $M85)</f>
        <v xml:space="preserve"> BRISK</v>
      </c>
      <c r="C85" s="3" t="str">
        <f ca="1">INDIRECT("'Raw Data'!C"&amp; $M85)</f>
        <v xml:space="preserve"> MAT_FLANN</v>
      </c>
      <c r="D85" s="3" t="str">
        <f ca="1">INDIRECT("'Raw Data'!D"&amp; $M85)</f>
        <v xml:space="preserve"> SEL_KNN</v>
      </c>
      <c r="E85" s="3">
        <f ca="1">AVERAGE(INDIRECT("'Raw Data'!E"&amp; $M85 &amp; ":E" &amp; $N85))</f>
        <v>118.77777777777777</v>
      </c>
      <c r="F85" s="3">
        <f ca="1">MIN(INDIRECT("'Raw Data'!E"&amp; $M85 &amp; ":E" &amp; $N85))</f>
        <v>102</v>
      </c>
      <c r="G85" s="3">
        <f ca="1">MAX(INDIRECT("'Raw Data'!E"&amp; $M85 &amp; ":E" &amp; $N85))</f>
        <v>130</v>
      </c>
      <c r="H85" s="3">
        <f ca="1">_xlfn.STDEV.S(INDIRECT("'Raw Data'!E"&amp; $M85 &amp; ":E" &amp; $N85))</f>
        <v>11.155467020454342</v>
      </c>
      <c r="I85" s="3">
        <f ca="1">AVERAGE(INDIRECT("'Raw Data'!F"&amp; $M85 &amp; ":F" &amp; $N85))</f>
        <v>31</v>
      </c>
      <c r="J85" s="3">
        <f ca="1">MIN(INDIRECT("'Raw Data'!F"&amp; $M85 &amp; ":F" &amp; $N85))</f>
        <v>31</v>
      </c>
      <c r="K85" s="3">
        <f ca="1">MAX(INDIRECT("'Raw Data'!F"&amp; $M85 &amp; ":F" &amp; $N85))</f>
        <v>31</v>
      </c>
      <c r="L85" s="3">
        <f ca="1">_xlfn.STDEV.S(INDIRECT("'Raw Data'!F"&amp; $M85 &amp; ":F" &amp; $N85))</f>
        <v>0</v>
      </c>
      <c r="M85" s="3">
        <v>749</v>
      </c>
      <c r="N85" s="10">
        <v>757</v>
      </c>
    </row>
    <row r="86" spans="1:14" x14ac:dyDescent="0.3">
      <c r="A86" s="8" t="str">
        <f ca="1">INDIRECT("'Raw Data'!A"&amp; $M86)</f>
        <v>ORB</v>
      </c>
      <c r="B86" s="3" t="str">
        <f ca="1">INDIRECT("'Raw Data'!B"&amp; $M86)</f>
        <v xml:space="preserve"> BRIEF</v>
      </c>
      <c r="C86" s="3" t="str">
        <f ca="1">INDIRECT("'Raw Data'!C"&amp; $M86)</f>
        <v xml:space="preserve"> MAT_BF</v>
      </c>
      <c r="D86" s="3" t="str">
        <f ca="1">INDIRECT("'Raw Data'!D"&amp; $M86)</f>
        <v xml:space="preserve"> SEL_NN</v>
      </c>
      <c r="E86" s="3">
        <f ca="1">AVERAGE(INDIRECT("'Raw Data'!E"&amp; $M86 &amp; ":E" &amp; $N86))</f>
        <v>118.77777777777777</v>
      </c>
      <c r="F86" s="3">
        <f ca="1">MIN(INDIRECT("'Raw Data'!E"&amp; $M86 &amp; ":E" &amp; $N86))</f>
        <v>102</v>
      </c>
      <c r="G86" s="3">
        <f ca="1">MAX(INDIRECT("'Raw Data'!E"&amp; $M86 &amp; ":E" &amp; $N86))</f>
        <v>130</v>
      </c>
      <c r="H86" s="3">
        <f ca="1">_xlfn.STDEV.S(INDIRECT("'Raw Data'!E"&amp; $M86 &amp; ":E" &amp; $N86))</f>
        <v>11.155467020454342</v>
      </c>
      <c r="I86" s="3">
        <f ca="1">AVERAGE(INDIRECT("'Raw Data'!F"&amp; $M86 &amp; ":F" &amp; $N86))</f>
        <v>31</v>
      </c>
      <c r="J86" s="3">
        <f ca="1">MIN(INDIRECT("'Raw Data'!F"&amp; $M86 &amp; ":F" &amp; $N86))</f>
        <v>31</v>
      </c>
      <c r="K86" s="3">
        <f ca="1">MAX(INDIRECT("'Raw Data'!F"&amp; $M86 &amp; ":F" &amp; $N86))</f>
        <v>31</v>
      </c>
      <c r="L86" s="3">
        <f ca="1">_xlfn.STDEV.S(INDIRECT("'Raw Data'!F"&amp; $M86 &amp; ":F" &amp; $N86))</f>
        <v>0</v>
      </c>
      <c r="M86" s="3">
        <v>758</v>
      </c>
      <c r="N86" s="10">
        <v>766</v>
      </c>
    </row>
    <row r="87" spans="1:14" x14ac:dyDescent="0.3">
      <c r="A87" s="8" t="str">
        <f ca="1">INDIRECT("'Raw Data'!A"&amp; $M87)</f>
        <v>ORB</v>
      </c>
      <c r="B87" s="3" t="str">
        <f ca="1">INDIRECT("'Raw Data'!B"&amp; $M87)</f>
        <v xml:space="preserve"> BRIEF</v>
      </c>
      <c r="C87" s="3" t="str">
        <f ca="1">INDIRECT("'Raw Data'!C"&amp; $M87)</f>
        <v xml:space="preserve"> MAT_BF</v>
      </c>
      <c r="D87" s="3" t="str">
        <f ca="1">INDIRECT("'Raw Data'!D"&amp; $M87)</f>
        <v xml:space="preserve"> SEL_KNN</v>
      </c>
      <c r="E87" s="3">
        <f ca="1">AVERAGE(INDIRECT("'Raw Data'!E"&amp; $M87 &amp; ":E" &amp; $N87))</f>
        <v>118.77777777777777</v>
      </c>
      <c r="F87" s="3">
        <f ca="1">MIN(INDIRECT("'Raw Data'!E"&amp; $M87 &amp; ":E" &amp; $N87))</f>
        <v>102</v>
      </c>
      <c r="G87" s="3">
        <f ca="1">MAX(INDIRECT("'Raw Data'!E"&amp; $M87 &amp; ":E" &amp; $N87))</f>
        <v>130</v>
      </c>
      <c r="H87" s="3">
        <f ca="1">_xlfn.STDEV.S(INDIRECT("'Raw Data'!E"&amp; $M87 &amp; ":E" &amp; $N87))</f>
        <v>11.155467020454342</v>
      </c>
      <c r="I87" s="3">
        <f ca="1">AVERAGE(INDIRECT("'Raw Data'!F"&amp; $M87 &amp; ":F" &amp; $N87))</f>
        <v>31</v>
      </c>
      <c r="J87" s="3">
        <f ca="1">MIN(INDIRECT("'Raw Data'!F"&amp; $M87 &amp; ":F" &amp; $N87))</f>
        <v>31</v>
      </c>
      <c r="K87" s="3">
        <f ca="1">MAX(INDIRECT("'Raw Data'!F"&amp; $M87 &amp; ":F" &amp; $N87))</f>
        <v>31</v>
      </c>
      <c r="L87" s="3">
        <f ca="1">_xlfn.STDEV.S(INDIRECT("'Raw Data'!F"&amp; $M87 &amp; ":F" &amp; $N87))</f>
        <v>0</v>
      </c>
      <c r="M87" s="3">
        <v>767</v>
      </c>
      <c r="N87" s="10">
        <v>775</v>
      </c>
    </row>
    <row r="88" spans="1:14" x14ac:dyDescent="0.3">
      <c r="A88" s="8" t="str">
        <f ca="1">INDIRECT("'Raw Data'!A"&amp; $M88)</f>
        <v>ORB</v>
      </c>
      <c r="B88" s="3" t="str">
        <f ca="1">INDIRECT("'Raw Data'!B"&amp; $M88)</f>
        <v xml:space="preserve"> BRIEF</v>
      </c>
      <c r="C88" s="3" t="str">
        <f ca="1">INDIRECT("'Raw Data'!C"&amp; $M88)</f>
        <v xml:space="preserve"> MAT_FLANN</v>
      </c>
      <c r="D88" s="3" t="str">
        <f ca="1">INDIRECT("'Raw Data'!D"&amp; $M88)</f>
        <v xml:space="preserve"> SEL_NN</v>
      </c>
      <c r="E88" s="3">
        <f ca="1">AVERAGE(INDIRECT("'Raw Data'!E"&amp; $M88 &amp; ":E" &amp; $N88))</f>
        <v>118.77777777777777</v>
      </c>
      <c r="F88" s="3">
        <f ca="1">MIN(INDIRECT("'Raw Data'!E"&amp; $M88 &amp; ":E" &amp; $N88))</f>
        <v>102</v>
      </c>
      <c r="G88" s="3">
        <f ca="1">MAX(INDIRECT("'Raw Data'!E"&amp; $M88 &amp; ":E" &amp; $N88))</f>
        <v>130</v>
      </c>
      <c r="H88" s="3">
        <f ca="1">_xlfn.STDEV.S(INDIRECT("'Raw Data'!E"&amp; $M88 &amp; ":E" &amp; $N88))</f>
        <v>11.155467020454342</v>
      </c>
      <c r="I88" s="3">
        <f ca="1">AVERAGE(INDIRECT("'Raw Data'!F"&amp; $M88 &amp; ":F" &amp; $N88))</f>
        <v>31</v>
      </c>
      <c r="J88" s="3">
        <f ca="1">MIN(INDIRECT("'Raw Data'!F"&amp; $M88 &amp; ":F" &amp; $N88))</f>
        <v>31</v>
      </c>
      <c r="K88" s="3">
        <f ca="1">MAX(INDIRECT("'Raw Data'!F"&amp; $M88 &amp; ":F" &amp; $N88))</f>
        <v>31</v>
      </c>
      <c r="L88" s="3">
        <f ca="1">_xlfn.STDEV.S(INDIRECT("'Raw Data'!F"&amp; $M88 &amp; ":F" &amp; $N88))</f>
        <v>0</v>
      </c>
      <c r="M88" s="3">
        <v>776</v>
      </c>
      <c r="N88" s="10">
        <v>784</v>
      </c>
    </row>
    <row r="89" spans="1:14" x14ac:dyDescent="0.3">
      <c r="A89" s="8" t="str">
        <f ca="1">INDIRECT("'Raw Data'!A"&amp; $M89)</f>
        <v>ORB</v>
      </c>
      <c r="B89" s="3" t="str">
        <f ca="1">INDIRECT("'Raw Data'!B"&amp; $M89)</f>
        <v xml:space="preserve"> BRIEF</v>
      </c>
      <c r="C89" s="3" t="str">
        <f ca="1">INDIRECT("'Raw Data'!C"&amp; $M89)</f>
        <v xml:space="preserve"> MAT_FLANN</v>
      </c>
      <c r="D89" s="3" t="str">
        <f ca="1">INDIRECT("'Raw Data'!D"&amp; $M89)</f>
        <v xml:space="preserve"> SEL_KNN</v>
      </c>
      <c r="E89" s="3">
        <f ca="1">AVERAGE(INDIRECT("'Raw Data'!E"&amp; $M89 &amp; ":E" &amp; $N89))</f>
        <v>118.77777777777777</v>
      </c>
      <c r="F89" s="3">
        <f ca="1">MIN(INDIRECT("'Raw Data'!E"&amp; $M89 &amp; ":E" &amp; $N89))</f>
        <v>102</v>
      </c>
      <c r="G89" s="3">
        <f ca="1">MAX(INDIRECT("'Raw Data'!E"&amp; $M89 &amp; ":E" &amp; $N89))</f>
        <v>130</v>
      </c>
      <c r="H89" s="3">
        <f ca="1">_xlfn.STDEV.S(INDIRECT("'Raw Data'!E"&amp; $M89 &amp; ":E" &amp; $N89))</f>
        <v>11.155467020454342</v>
      </c>
      <c r="I89" s="3">
        <f ca="1">AVERAGE(INDIRECT("'Raw Data'!F"&amp; $M89 &amp; ":F" &amp; $N89))</f>
        <v>31</v>
      </c>
      <c r="J89" s="3">
        <f ca="1">MIN(INDIRECT("'Raw Data'!F"&amp; $M89 &amp; ":F" &amp; $N89))</f>
        <v>31</v>
      </c>
      <c r="K89" s="3">
        <f ca="1">MAX(INDIRECT("'Raw Data'!F"&amp; $M89 &amp; ":F" &amp; $N89))</f>
        <v>31</v>
      </c>
      <c r="L89" s="3">
        <f ca="1">_xlfn.STDEV.S(INDIRECT("'Raw Data'!F"&amp; $M89 &amp; ":F" &amp; $N89))</f>
        <v>0</v>
      </c>
      <c r="M89" s="3">
        <v>785</v>
      </c>
      <c r="N89" s="10">
        <v>793</v>
      </c>
    </row>
    <row r="90" spans="1:14" x14ac:dyDescent="0.3">
      <c r="A90" s="8" t="str">
        <f ca="1">INDIRECT("'Raw Data'!A"&amp; $M90)</f>
        <v>ORB</v>
      </c>
      <c r="B90" s="3" t="str">
        <f ca="1">INDIRECT("'Raw Data'!B"&amp; $M90)</f>
        <v xml:space="preserve"> ORB</v>
      </c>
      <c r="C90" s="3" t="str">
        <f ca="1">INDIRECT("'Raw Data'!C"&amp; $M90)</f>
        <v xml:space="preserve"> MAT_BF</v>
      </c>
      <c r="D90" s="3" t="str">
        <f ca="1">INDIRECT("'Raw Data'!D"&amp; $M90)</f>
        <v xml:space="preserve"> SEL_NN</v>
      </c>
      <c r="E90" s="3">
        <f ca="1">AVERAGE(INDIRECT("'Raw Data'!E"&amp; $M90 &amp; ":E" &amp; $N90))</f>
        <v>118.77777777777777</v>
      </c>
      <c r="F90" s="3">
        <f ca="1">MIN(INDIRECT("'Raw Data'!E"&amp; $M90 &amp; ":E" &amp; $N90))</f>
        <v>102</v>
      </c>
      <c r="G90" s="3">
        <f ca="1">MAX(INDIRECT("'Raw Data'!E"&amp; $M90 &amp; ":E" &amp; $N90))</f>
        <v>130</v>
      </c>
      <c r="H90" s="3">
        <f ca="1">_xlfn.STDEV.S(INDIRECT("'Raw Data'!E"&amp; $M90 &amp; ":E" &amp; $N90))</f>
        <v>11.155467020454342</v>
      </c>
      <c r="I90" s="3">
        <f ca="1">AVERAGE(INDIRECT("'Raw Data'!F"&amp; $M90 &amp; ":F" &amp; $N90))</f>
        <v>31</v>
      </c>
      <c r="J90" s="3">
        <f ca="1">MIN(INDIRECT("'Raw Data'!F"&amp; $M90 &amp; ":F" &amp; $N90))</f>
        <v>31</v>
      </c>
      <c r="K90" s="3">
        <f ca="1">MAX(INDIRECT("'Raw Data'!F"&amp; $M90 &amp; ":F" &amp; $N90))</f>
        <v>31</v>
      </c>
      <c r="L90" s="3">
        <f ca="1">_xlfn.STDEV.S(INDIRECT("'Raw Data'!F"&amp; $M90 &amp; ":F" &amp; $N90))</f>
        <v>0</v>
      </c>
      <c r="M90" s="3">
        <v>794</v>
      </c>
      <c r="N90" s="10">
        <v>802</v>
      </c>
    </row>
    <row r="91" spans="1:14" x14ac:dyDescent="0.3">
      <c r="A91" s="8" t="str">
        <f ca="1">INDIRECT("'Raw Data'!A"&amp; $M91)</f>
        <v>ORB</v>
      </c>
      <c r="B91" s="3" t="str">
        <f ca="1">INDIRECT("'Raw Data'!B"&amp; $M91)</f>
        <v xml:space="preserve"> ORB</v>
      </c>
      <c r="C91" s="3" t="str">
        <f ca="1">INDIRECT("'Raw Data'!C"&amp; $M91)</f>
        <v xml:space="preserve"> MAT_BF</v>
      </c>
      <c r="D91" s="3" t="str">
        <f ca="1">INDIRECT("'Raw Data'!D"&amp; $M91)</f>
        <v xml:space="preserve"> SEL_KNN</v>
      </c>
      <c r="E91" s="3">
        <f ca="1">AVERAGE(INDIRECT("'Raw Data'!E"&amp; $M91 &amp; ":E" &amp; $N91))</f>
        <v>118.77777777777777</v>
      </c>
      <c r="F91" s="3">
        <f ca="1">MIN(INDIRECT("'Raw Data'!E"&amp; $M91 &amp; ":E" &amp; $N91))</f>
        <v>102</v>
      </c>
      <c r="G91" s="3">
        <f ca="1">MAX(INDIRECT("'Raw Data'!E"&amp; $M91 &amp; ":E" &amp; $N91))</f>
        <v>130</v>
      </c>
      <c r="H91" s="3">
        <f ca="1">_xlfn.STDEV.S(INDIRECT("'Raw Data'!E"&amp; $M91 &amp; ":E" &amp; $N91))</f>
        <v>11.155467020454342</v>
      </c>
      <c r="I91" s="3">
        <f ca="1">AVERAGE(INDIRECT("'Raw Data'!F"&amp; $M91 &amp; ":F" &amp; $N91))</f>
        <v>31</v>
      </c>
      <c r="J91" s="3">
        <f ca="1">MIN(INDIRECT("'Raw Data'!F"&amp; $M91 &amp; ":F" &amp; $N91))</f>
        <v>31</v>
      </c>
      <c r="K91" s="3">
        <f ca="1">MAX(INDIRECT("'Raw Data'!F"&amp; $M91 &amp; ":F" &amp; $N91))</f>
        <v>31</v>
      </c>
      <c r="L91" s="3">
        <f ca="1">_xlfn.STDEV.S(INDIRECT("'Raw Data'!F"&amp; $M91 &amp; ":F" &amp; $N91))</f>
        <v>0</v>
      </c>
      <c r="M91" s="3">
        <v>803</v>
      </c>
      <c r="N91" s="10">
        <v>811</v>
      </c>
    </row>
    <row r="92" spans="1:14" x14ac:dyDescent="0.3">
      <c r="A92" s="8" t="str">
        <f ca="1">INDIRECT("'Raw Data'!A"&amp; $M92)</f>
        <v>ORB</v>
      </c>
      <c r="B92" s="3" t="str">
        <f ca="1">INDIRECT("'Raw Data'!B"&amp; $M92)</f>
        <v xml:space="preserve"> ORB</v>
      </c>
      <c r="C92" s="3" t="str">
        <f ca="1">INDIRECT("'Raw Data'!C"&amp; $M92)</f>
        <v xml:space="preserve"> MAT_FLANN</v>
      </c>
      <c r="D92" s="3" t="str">
        <f ca="1">INDIRECT("'Raw Data'!D"&amp; $M92)</f>
        <v xml:space="preserve"> SEL_NN</v>
      </c>
      <c r="E92" s="3">
        <f ca="1">AVERAGE(INDIRECT("'Raw Data'!E"&amp; $M92 &amp; ":E" &amp; $N92))</f>
        <v>118.77777777777777</v>
      </c>
      <c r="F92" s="3">
        <f ca="1">MIN(INDIRECT("'Raw Data'!E"&amp; $M92 &amp; ":E" &amp; $N92))</f>
        <v>102</v>
      </c>
      <c r="G92" s="3">
        <f ca="1">MAX(INDIRECT("'Raw Data'!E"&amp; $M92 &amp; ":E" &amp; $N92))</f>
        <v>130</v>
      </c>
      <c r="H92" s="3">
        <f ca="1">_xlfn.STDEV.S(INDIRECT("'Raw Data'!E"&amp; $M92 &amp; ":E" &amp; $N92))</f>
        <v>11.155467020454342</v>
      </c>
      <c r="I92" s="3">
        <f ca="1">AVERAGE(INDIRECT("'Raw Data'!F"&amp; $M92 &amp; ":F" &amp; $N92))</f>
        <v>31</v>
      </c>
      <c r="J92" s="3">
        <f ca="1">MIN(INDIRECT("'Raw Data'!F"&amp; $M92 &amp; ":F" &amp; $N92))</f>
        <v>31</v>
      </c>
      <c r="K92" s="3">
        <f ca="1">MAX(INDIRECT("'Raw Data'!F"&amp; $M92 &amp; ":F" &amp; $N92))</f>
        <v>31</v>
      </c>
      <c r="L92" s="3">
        <f ca="1">_xlfn.STDEV.S(INDIRECT("'Raw Data'!F"&amp; $M92 &amp; ":F" &amp; $N92))</f>
        <v>0</v>
      </c>
      <c r="M92" s="3">
        <v>812</v>
      </c>
      <c r="N92" s="10">
        <v>820</v>
      </c>
    </row>
    <row r="93" spans="1:14" x14ac:dyDescent="0.3">
      <c r="A93" s="8" t="str">
        <f ca="1">INDIRECT("'Raw Data'!A"&amp; $M93)</f>
        <v>ORB</v>
      </c>
      <c r="B93" s="3" t="str">
        <f ca="1">INDIRECT("'Raw Data'!B"&amp; $M93)</f>
        <v xml:space="preserve"> ORB</v>
      </c>
      <c r="C93" s="3" t="str">
        <f ca="1">INDIRECT("'Raw Data'!C"&amp; $M93)</f>
        <v xml:space="preserve"> MAT_FLANN</v>
      </c>
      <c r="D93" s="3" t="str">
        <f ca="1">INDIRECT("'Raw Data'!D"&amp; $M93)</f>
        <v xml:space="preserve"> SEL_KNN</v>
      </c>
      <c r="E93" s="3">
        <f ca="1">AVERAGE(INDIRECT("'Raw Data'!E"&amp; $M93 &amp; ":E" &amp; $N93))</f>
        <v>118.77777777777777</v>
      </c>
      <c r="F93" s="3">
        <f ca="1">MIN(INDIRECT("'Raw Data'!E"&amp; $M93 &amp; ":E" &amp; $N93))</f>
        <v>102</v>
      </c>
      <c r="G93" s="3">
        <f ca="1">MAX(INDIRECT("'Raw Data'!E"&amp; $M93 &amp; ":E" &amp; $N93))</f>
        <v>130</v>
      </c>
      <c r="H93" s="3">
        <f ca="1">_xlfn.STDEV.S(INDIRECT("'Raw Data'!E"&amp; $M93 &amp; ":E" &amp; $N93))</f>
        <v>11.155467020454342</v>
      </c>
      <c r="I93" s="3">
        <f ca="1">AVERAGE(INDIRECT("'Raw Data'!F"&amp; $M93 &amp; ":F" &amp; $N93))</f>
        <v>31</v>
      </c>
      <c r="J93" s="3">
        <f ca="1">MIN(INDIRECT("'Raw Data'!F"&amp; $M93 &amp; ":F" &amp; $N93))</f>
        <v>31</v>
      </c>
      <c r="K93" s="3">
        <f ca="1">MAX(INDIRECT("'Raw Data'!F"&amp; $M93 &amp; ":F" &amp; $N93))</f>
        <v>31</v>
      </c>
      <c r="L93" s="3">
        <f ca="1">_xlfn.STDEV.S(INDIRECT("'Raw Data'!F"&amp; $M93 &amp; ":F" &amp; $N93))</f>
        <v>0</v>
      </c>
      <c r="M93" s="3">
        <v>821</v>
      </c>
      <c r="N93" s="10">
        <v>829</v>
      </c>
    </row>
    <row r="94" spans="1:14" x14ac:dyDescent="0.3">
      <c r="A94" s="8" t="str">
        <f ca="1">INDIRECT("'Raw Data'!A"&amp; $M94)</f>
        <v>ORB</v>
      </c>
      <c r="B94" s="3" t="str">
        <f ca="1">INDIRECT("'Raw Data'!B"&amp; $M94)</f>
        <v xml:space="preserve"> FREAK</v>
      </c>
      <c r="C94" s="3" t="str">
        <f ca="1">INDIRECT("'Raw Data'!C"&amp; $M94)</f>
        <v xml:space="preserve"> MAT_BF</v>
      </c>
      <c r="D94" s="3" t="str">
        <f ca="1">INDIRECT("'Raw Data'!D"&amp; $M94)</f>
        <v xml:space="preserve"> SEL_NN</v>
      </c>
      <c r="E94" s="3">
        <f ca="1">AVERAGE(INDIRECT("'Raw Data'!E"&amp; $M94 &amp; ":E" &amp; $N94))</f>
        <v>118.77777777777777</v>
      </c>
      <c r="F94" s="3">
        <f ca="1">MIN(INDIRECT("'Raw Data'!E"&amp; $M94 &amp; ":E" &amp; $N94))</f>
        <v>102</v>
      </c>
      <c r="G94" s="3">
        <f ca="1">MAX(INDIRECT("'Raw Data'!E"&amp; $M94 &amp; ":E" &amp; $N94))</f>
        <v>130</v>
      </c>
      <c r="H94" s="3">
        <f ca="1">_xlfn.STDEV.S(INDIRECT("'Raw Data'!E"&amp; $M94 &amp; ":E" &amp; $N94))</f>
        <v>11.155467020454342</v>
      </c>
      <c r="I94" s="3">
        <f ca="1">AVERAGE(INDIRECT("'Raw Data'!F"&amp; $M94 &amp; ":F" &amp; $N94))</f>
        <v>31</v>
      </c>
      <c r="J94" s="3">
        <f ca="1">MIN(INDIRECT("'Raw Data'!F"&amp; $M94 &amp; ":F" &amp; $N94))</f>
        <v>31</v>
      </c>
      <c r="K94" s="3">
        <f ca="1">MAX(INDIRECT("'Raw Data'!F"&amp; $M94 &amp; ":F" &amp; $N94))</f>
        <v>31</v>
      </c>
      <c r="L94" s="3">
        <f ca="1">_xlfn.STDEV.S(INDIRECT("'Raw Data'!F"&amp; $M94 &amp; ":F" &amp; $N94))</f>
        <v>0</v>
      </c>
      <c r="M94" s="3">
        <v>830</v>
      </c>
      <c r="N94" s="10">
        <v>838</v>
      </c>
    </row>
    <row r="95" spans="1:14" x14ac:dyDescent="0.3">
      <c r="A95" s="8" t="str">
        <f ca="1">INDIRECT("'Raw Data'!A"&amp; $M95)</f>
        <v>ORB</v>
      </c>
      <c r="B95" s="3" t="str">
        <f ca="1">INDIRECT("'Raw Data'!B"&amp; $M95)</f>
        <v xml:space="preserve"> FREAK</v>
      </c>
      <c r="C95" s="3" t="str">
        <f ca="1">INDIRECT("'Raw Data'!C"&amp; $M95)</f>
        <v xml:space="preserve"> MAT_BF</v>
      </c>
      <c r="D95" s="3" t="str">
        <f ca="1">INDIRECT("'Raw Data'!D"&amp; $M95)</f>
        <v xml:space="preserve"> SEL_KNN</v>
      </c>
      <c r="E95" s="3">
        <f ca="1">AVERAGE(INDIRECT("'Raw Data'!E"&amp; $M95 &amp; ":E" &amp; $N95))</f>
        <v>118.77777777777777</v>
      </c>
      <c r="F95" s="3">
        <f ca="1">MIN(INDIRECT("'Raw Data'!E"&amp; $M95 &amp; ":E" &amp; $N95))</f>
        <v>102</v>
      </c>
      <c r="G95" s="3">
        <f ca="1">MAX(INDIRECT("'Raw Data'!E"&amp; $M95 &amp; ":E" &amp; $N95))</f>
        <v>130</v>
      </c>
      <c r="H95" s="3">
        <f ca="1">_xlfn.STDEV.S(INDIRECT("'Raw Data'!E"&amp; $M95 &amp; ":E" &amp; $N95))</f>
        <v>11.155467020454342</v>
      </c>
      <c r="I95" s="3">
        <f ca="1">AVERAGE(INDIRECT("'Raw Data'!F"&amp; $M95 &amp; ":F" &amp; $N95))</f>
        <v>31</v>
      </c>
      <c r="J95" s="3">
        <f ca="1">MIN(INDIRECT("'Raw Data'!F"&amp; $M95 &amp; ":F" &amp; $N95))</f>
        <v>31</v>
      </c>
      <c r="K95" s="3">
        <f ca="1">MAX(INDIRECT("'Raw Data'!F"&amp; $M95 &amp; ":F" &amp; $N95))</f>
        <v>31</v>
      </c>
      <c r="L95" s="3">
        <f ca="1">_xlfn.STDEV.S(INDIRECT("'Raw Data'!F"&amp; $M95 &amp; ":F" &amp; $N95))</f>
        <v>0</v>
      </c>
      <c r="M95" s="3">
        <v>839</v>
      </c>
      <c r="N95" s="10">
        <v>847</v>
      </c>
    </row>
    <row r="96" spans="1:14" x14ac:dyDescent="0.3">
      <c r="A96" s="8" t="str">
        <f ca="1">INDIRECT("'Raw Data'!A"&amp; $M96)</f>
        <v>ORB</v>
      </c>
      <c r="B96" s="3" t="str">
        <f ca="1">INDIRECT("'Raw Data'!B"&amp; $M96)</f>
        <v xml:space="preserve"> FREAK</v>
      </c>
      <c r="C96" s="3" t="str">
        <f ca="1">INDIRECT("'Raw Data'!C"&amp; $M96)</f>
        <v xml:space="preserve"> MAT_FLANN</v>
      </c>
      <c r="D96" s="3" t="str">
        <f ca="1">INDIRECT("'Raw Data'!D"&amp; $M96)</f>
        <v xml:space="preserve"> SEL_NN</v>
      </c>
      <c r="E96" s="3">
        <f ca="1">AVERAGE(INDIRECT("'Raw Data'!E"&amp; $M96 &amp; ":E" &amp; $N96))</f>
        <v>118.77777777777777</v>
      </c>
      <c r="F96" s="3">
        <f ca="1">MIN(INDIRECT("'Raw Data'!E"&amp; $M96 &amp; ":E" &amp; $N96))</f>
        <v>102</v>
      </c>
      <c r="G96" s="3">
        <f ca="1">MAX(INDIRECT("'Raw Data'!E"&amp; $M96 &amp; ":E" &amp; $N96))</f>
        <v>130</v>
      </c>
      <c r="H96" s="3">
        <f ca="1">_xlfn.STDEV.S(INDIRECT("'Raw Data'!E"&amp; $M96 &amp; ":E" &amp; $N96))</f>
        <v>11.155467020454342</v>
      </c>
      <c r="I96" s="3">
        <f ca="1">AVERAGE(INDIRECT("'Raw Data'!F"&amp; $M96 &amp; ":F" &amp; $N96))</f>
        <v>31</v>
      </c>
      <c r="J96" s="3">
        <f ca="1">MIN(INDIRECT("'Raw Data'!F"&amp; $M96 &amp; ":F" &amp; $N96))</f>
        <v>31</v>
      </c>
      <c r="K96" s="3">
        <f ca="1">MAX(INDIRECT("'Raw Data'!F"&amp; $M96 &amp; ":F" &amp; $N96))</f>
        <v>31</v>
      </c>
      <c r="L96" s="3">
        <f ca="1">_xlfn.STDEV.S(INDIRECT("'Raw Data'!F"&amp; $M96 &amp; ":F" &amp; $N96))</f>
        <v>0</v>
      </c>
      <c r="M96" s="3">
        <v>848</v>
      </c>
      <c r="N96" s="10">
        <v>856</v>
      </c>
    </row>
    <row r="97" spans="1:14" x14ac:dyDescent="0.3">
      <c r="A97" s="8" t="str">
        <f ca="1">INDIRECT("'Raw Data'!A"&amp; $M97)</f>
        <v>ORB</v>
      </c>
      <c r="B97" s="3" t="str">
        <f ca="1">INDIRECT("'Raw Data'!B"&amp; $M97)</f>
        <v xml:space="preserve"> FREAK</v>
      </c>
      <c r="C97" s="3" t="str">
        <f ca="1">INDIRECT("'Raw Data'!C"&amp; $M97)</f>
        <v xml:space="preserve"> MAT_FLANN</v>
      </c>
      <c r="D97" s="3" t="str">
        <f ca="1">INDIRECT("'Raw Data'!D"&amp; $M97)</f>
        <v xml:space="preserve"> SEL_KNN</v>
      </c>
      <c r="E97" s="3">
        <f ca="1">AVERAGE(INDIRECT("'Raw Data'!E"&amp; $M97 &amp; ":E" &amp; $N97))</f>
        <v>118.77777777777777</v>
      </c>
      <c r="F97" s="3">
        <f ca="1">MIN(INDIRECT("'Raw Data'!E"&amp; $M97 &amp; ":E" &amp; $N97))</f>
        <v>102</v>
      </c>
      <c r="G97" s="3">
        <f ca="1">MAX(INDIRECT("'Raw Data'!E"&amp; $M97 &amp; ":E" &amp; $N97))</f>
        <v>130</v>
      </c>
      <c r="H97" s="3">
        <f ca="1">_xlfn.STDEV.S(INDIRECT("'Raw Data'!E"&amp; $M97 &amp; ":E" &amp; $N97))</f>
        <v>11.155467020454342</v>
      </c>
      <c r="I97" s="3">
        <f ca="1">AVERAGE(INDIRECT("'Raw Data'!F"&amp; $M97 &amp; ":F" &amp; $N97))</f>
        <v>31</v>
      </c>
      <c r="J97" s="3">
        <f ca="1">MIN(INDIRECT("'Raw Data'!F"&amp; $M97 &amp; ":F" &amp; $N97))</f>
        <v>31</v>
      </c>
      <c r="K97" s="3">
        <f ca="1">MAX(INDIRECT("'Raw Data'!F"&amp; $M97 &amp; ":F" &amp; $N97))</f>
        <v>31</v>
      </c>
      <c r="L97" s="3">
        <f ca="1">_xlfn.STDEV.S(INDIRECT("'Raw Data'!F"&amp; $M97 &amp; ":F" &amp; $N97))</f>
        <v>0</v>
      </c>
      <c r="M97" s="3">
        <v>857</v>
      </c>
      <c r="N97" s="10">
        <v>865</v>
      </c>
    </row>
    <row r="98" spans="1:14" x14ac:dyDescent="0.3">
      <c r="A98" s="8" t="str">
        <f ca="1">INDIRECT("'Raw Data'!A"&amp; $M98)</f>
        <v>ORB</v>
      </c>
      <c r="B98" s="3" t="str">
        <f ca="1">INDIRECT("'Raw Data'!B"&amp; $M98)</f>
        <v xml:space="preserve"> SIFT</v>
      </c>
      <c r="C98" s="3" t="str">
        <f ca="1">INDIRECT("'Raw Data'!C"&amp; $M98)</f>
        <v xml:space="preserve"> MAT_BF</v>
      </c>
      <c r="D98" s="3" t="str">
        <f ca="1">INDIRECT("'Raw Data'!D"&amp; $M98)</f>
        <v xml:space="preserve"> SEL_NN</v>
      </c>
      <c r="E98" s="3">
        <f ca="1">AVERAGE(INDIRECT("'Raw Data'!E"&amp; $M98 &amp; ":E" &amp; $N98))</f>
        <v>118.77777777777777</v>
      </c>
      <c r="F98" s="3">
        <f ca="1">MIN(INDIRECT("'Raw Data'!E"&amp; $M98 &amp; ":E" &amp; $N98))</f>
        <v>102</v>
      </c>
      <c r="G98" s="3">
        <f ca="1">MAX(INDIRECT("'Raw Data'!E"&amp; $M98 &amp; ":E" &amp; $N98))</f>
        <v>130</v>
      </c>
      <c r="H98" s="3">
        <f ca="1">_xlfn.STDEV.S(INDIRECT("'Raw Data'!E"&amp; $M98 &amp; ":E" &amp; $N98))</f>
        <v>11.155467020454342</v>
      </c>
      <c r="I98" s="3">
        <f ca="1">AVERAGE(INDIRECT("'Raw Data'!F"&amp; $M98 &amp; ":F" &amp; $N98))</f>
        <v>31</v>
      </c>
      <c r="J98" s="3">
        <f ca="1">MIN(INDIRECT("'Raw Data'!F"&amp; $M98 &amp; ":F" &amp; $N98))</f>
        <v>31</v>
      </c>
      <c r="K98" s="3">
        <f ca="1">MAX(INDIRECT("'Raw Data'!F"&amp; $M98 &amp; ":F" &amp; $N98))</f>
        <v>31</v>
      </c>
      <c r="L98" s="3">
        <f ca="1">_xlfn.STDEV.S(INDIRECT("'Raw Data'!F"&amp; $M98 &amp; ":F" &amp; $N98))</f>
        <v>0</v>
      </c>
      <c r="M98" s="3">
        <v>866</v>
      </c>
      <c r="N98" s="10">
        <v>874</v>
      </c>
    </row>
    <row r="99" spans="1:14" x14ac:dyDescent="0.3">
      <c r="A99" s="8" t="str">
        <f ca="1">INDIRECT("'Raw Data'!A"&amp; $M99)</f>
        <v>ORB</v>
      </c>
      <c r="B99" s="3" t="str">
        <f ca="1">INDIRECT("'Raw Data'!B"&amp; $M99)</f>
        <v xml:space="preserve"> SIFT</v>
      </c>
      <c r="C99" s="3" t="str">
        <f ca="1">INDIRECT("'Raw Data'!C"&amp; $M99)</f>
        <v xml:space="preserve"> MAT_BF</v>
      </c>
      <c r="D99" s="3" t="str">
        <f ca="1">INDIRECT("'Raw Data'!D"&amp; $M99)</f>
        <v xml:space="preserve"> SEL_KNN</v>
      </c>
      <c r="E99" s="3">
        <f ca="1">AVERAGE(INDIRECT("'Raw Data'!E"&amp; $M99 &amp; ":E" &amp; $N99))</f>
        <v>118.77777777777777</v>
      </c>
      <c r="F99" s="3">
        <f ca="1">MIN(INDIRECT("'Raw Data'!E"&amp; $M99 &amp; ":E" &amp; $N99))</f>
        <v>102</v>
      </c>
      <c r="G99" s="3">
        <f ca="1">MAX(INDIRECT("'Raw Data'!E"&amp; $M99 &amp; ":E" &amp; $N99))</f>
        <v>130</v>
      </c>
      <c r="H99" s="3">
        <f ca="1">_xlfn.STDEV.S(INDIRECT("'Raw Data'!E"&amp; $M99 &amp; ":E" &amp; $N99))</f>
        <v>11.155467020454342</v>
      </c>
      <c r="I99" s="3">
        <f ca="1">AVERAGE(INDIRECT("'Raw Data'!F"&amp; $M99 &amp; ":F" &amp; $N99))</f>
        <v>31</v>
      </c>
      <c r="J99" s="3">
        <f ca="1">MIN(INDIRECT("'Raw Data'!F"&amp; $M99 &amp; ":F" &amp; $N99))</f>
        <v>31</v>
      </c>
      <c r="K99" s="3">
        <f ca="1">MAX(INDIRECT("'Raw Data'!F"&amp; $M99 &amp; ":F" &amp; $N99))</f>
        <v>31</v>
      </c>
      <c r="L99" s="3">
        <f ca="1">_xlfn.STDEV.S(INDIRECT("'Raw Data'!F"&amp; $M99 &amp; ":F" &amp; $N99))</f>
        <v>0</v>
      </c>
      <c r="M99" s="3">
        <v>875</v>
      </c>
      <c r="N99" s="10">
        <v>883</v>
      </c>
    </row>
    <row r="100" spans="1:14" x14ac:dyDescent="0.3">
      <c r="A100" s="8" t="str">
        <f ca="1">INDIRECT("'Raw Data'!A"&amp; $M100)</f>
        <v>ORB</v>
      </c>
      <c r="B100" s="3" t="str">
        <f ca="1">INDIRECT("'Raw Data'!B"&amp; $M100)</f>
        <v xml:space="preserve"> SIFT</v>
      </c>
      <c r="C100" s="3" t="str">
        <f ca="1">INDIRECT("'Raw Data'!C"&amp; $M100)</f>
        <v xml:space="preserve"> MAT_FLANN</v>
      </c>
      <c r="D100" s="3" t="str">
        <f ca="1">INDIRECT("'Raw Data'!D"&amp; $M100)</f>
        <v xml:space="preserve"> SEL_NN</v>
      </c>
      <c r="E100" s="3">
        <f ca="1">AVERAGE(INDIRECT("'Raw Data'!E"&amp; $M100 &amp; ":E" &amp; $N100))</f>
        <v>118.77777777777777</v>
      </c>
      <c r="F100" s="3">
        <f ca="1">MIN(INDIRECT("'Raw Data'!E"&amp; $M100 &amp; ":E" &amp; $N100))</f>
        <v>102</v>
      </c>
      <c r="G100" s="3">
        <f ca="1">MAX(INDIRECT("'Raw Data'!E"&amp; $M100 &amp; ":E" &amp; $N100))</f>
        <v>130</v>
      </c>
      <c r="H100" s="3">
        <f ca="1">_xlfn.STDEV.S(INDIRECT("'Raw Data'!E"&amp; $M100 &amp; ":E" &amp; $N100))</f>
        <v>11.155467020454342</v>
      </c>
      <c r="I100" s="3">
        <f ca="1">AVERAGE(INDIRECT("'Raw Data'!F"&amp; $M100 &amp; ":F" &amp; $N100))</f>
        <v>31</v>
      </c>
      <c r="J100" s="3">
        <f ca="1">MIN(INDIRECT("'Raw Data'!F"&amp; $M100 &amp; ":F" &amp; $N100))</f>
        <v>31</v>
      </c>
      <c r="K100" s="3">
        <f ca="1">MAX(INDIRECT("'Raw Data'!F"&amp; $M100 &amp; ":F" &amp; $N100))</f>
        <v>31</v>
      </c>
      <c r="L100" s="3">
        <f ca="1">_xlfn.STDEV.S(INDIRECT("'Raw Data'!F"&amp; $M100 &amp; ":F" &amp; $N100))</f>
        <v>0</v>
      </c>
      <c r="M100" s="3">
        <v>884</v>
      </c>
      <c r="N100" s="10">
        <v>892</v>
      </c>
    </row>
    <row r="101" spans="1:14" x14ac:dyDescent="0.3">
      <c r="A101" s="8" t="str">
        <f ca="1">INDIRECT("'Raw Data'!A"&amp; $M101)</f>
        <v>ORB</v>
      </c>
      <c r="B101" s="3" t="str">
        <f ca="1">INDIRECT("'Raw Data'!B"&amp; $M101)</f>
        <v xml:space="preserve"> SIFT</v>
      </c>
      <c r="C101" s="3" t="str">
        <f ca="1">INDIRECT("'Raw Data'!C"&amp; $M101)</f>
        <v xml:space="preserve"> MAT_FLANN</v>
      </c>
      <c r="D101" s="3" t="str">
        <f ca="1">INDIRECT("'Raw Data'!D"&amp; $M101)</f>
        <v xml:space="preserve"> SEL_KNN</v>
      </c>
      <c r="E101" s="3">
        <f ca="1">AVERAGE(INDIRECT("'Raw Data'!E"&amp; $M101 &amp; ":E" &amp; $N101))</f>
        <v>118.77777777777777</v>
      </c>
      <c r="F101" s="3">
        <f ca="1">MIN(INDIRECT("'Raw Data'!E"&amp; $M101 &amp; ":E" &amp; $N101))</f>
        <v>102</v>
      </c>
      <c r="G101" s="3">
        <f ca="1">MAX(INDIRECT("'Raw Data'!E"&amp; $M101 &amp; ":E" &amp; $N101))</f>
        <v>130</v>
      </c>
      <c r="H101" s="3">
        <f ca="1">_xlfn.STDEV.S(INDIRECT("'Raw Data'!E"&amp; $M101 &amp; ":E" &amp; $N101))</f>
        <v>11.155467020454342</v>
      </c>
      <c r="I101" s="3">
        <f ca="1">AVERAGE(INDIRECT("'Raw Data'!F"&amp; $M101 &amp; ":F" &amp; $N101))</f>
        <v>31</v>
      </c>
      <c r="J101" s="3">
        <f ca="1">MIN(INDIRECT("'Raw Data'!F"&amp; $M101 &amp; ":F" &amp; $N101))</f>
        <v>31</v>
      </c>
      <c r="K101" s="3">
        <f ca="1">MAX(INDIRECT("'Raw Data'!F"&amp; $M101 &amp; ":F" &amp; $N101))</f>
        <v>31</v>
      </c>
      <c r="L101" s="3">
        <f ca="1">_xlfn.STDEV.S(INDIRECT("'Raw Data'!F"&amp; $M101 &amp; ":F" &amp; $N101))</f>
        <v>0</v>
      </c>
      <c r="M101" s="3">
        <v>893</v>
      </c>
      <c r="N101" s="10">
        <v>901</v>
      </c>
    </row>
    <row r="102" spans="1:14" x14ac:dyDescent="0.3">
      <c r="A102" s="8" t="str">
        <f ca="1">INDIRECT("'Raw Data'!A"&amp; $M102)</f>
        <v>SHITOMASI</v>
      </c>
      <c r="B102" s="3" t="str">
        <f ca="1">INDIRECT("'Raw Data'!B"&amp; $M102)</f>
        <v xml:space="preserve"> BRISK</v>
      </c>
      <c r="C102" s="3" t="str">
        <f ca="1">INDIRECT("'Raw Data'!C"&amp; $M102)</f>
        <v xml:space="preserve"> MAT_BF</v>
      </c>
      <c r="D102" s="3" t="str">
        <f ca="1">INDIRECT("'Raw Data'!D"&amp; $M102)</f>
        <v xml:space="preserve"> SEL_NN</v>
      </c>
      <c r="E102" s="3">
        <f ca="1">AVERAGE(INDIRECT("'Raw Data'!E"&amp; $M102 &amp; ":E" &amp; $N102))</f>
        <v>117.11111111111111</v>
      </c>
      <c r="F102" s="3">
        <f ca="1">MIN(INDIRECT("'Raw Data'!E"&amp; $M102 &amp; ":E" &amp; $N102))</f>
        <v>111</v>
      </c>
      <c r="G102" s="3">
        <f ca="1">MAX(INDIRECT("'Raw Data'!E"&amp; $M102 &amp; ":E" &amp; $N102))</f>
        <v>123</v>
      </c>
      <c r="H102" s="3">
        <f ca="1">_xlfn.STDEV.S(INDIRECT("'Raw Data'!E"&amp; $M102 &amp; ":E" &amp; $N102))</f>
        <v>4.7022453265552953</v>
      </c>
      <c r="I102" s="3">
        <f ca="1">AVERAGE(INDIRECT("'Raw Data'!F"&amp; $M102 &amp; ":F" &amp; $N102))</f>
        <v>4</v>
      </c>
      <c r="J102" s="3">
        <f ca="1">MIN(INDIRECT("'Raw Data'!F"&amp; $M102 &amp; ":F" &amp; $N102))</f>
        <v>4</v>
      </c>
      <c r="K102" s="3">
        <f ca="1">MAX(INDIRECT("'Raw Data'!F"&amp; $M102 &amp; ":F" &amp; $N102))</f>
        <v>4</v>
      </c>
      <c r="L102" s="3">
        <f ca="1">_xlfn.STDEV.S(INDIRECT("'Raw Data'!F"&amp; $M102 &amp; ":F" &amp; $N102))</f>
        <v>0</v>
      </c>
      <c r="M102" s="3">
        <v>2</v>
      </c>
      <c r="N102" s="10">
        <v>10</v>
      </c>
    </row>
    <row r="103" spans="1:14" x14ac:dyDescent="0.3">
      <c r="A103" s="8" t="str">
        <f ca="1">INDIRECT("'Raw Data'!A"&amp; $M103)</f>
        <v>SHITOMASI</v>
      </c>
      <c r="B103" s="3" t="str">
        <f ca="1">INDIRECT("'Raw Data'!B"&amp; $M103)</f>
        <v xml:space="preserve"> BRISK</v>
      </c>
      <c r="C103" s="3" t="str">
        <f ca="1">INDIRECT("'Raw Data'!C"&amp; $M103)</f>
        <v xml:space="preserve"> MAT_BF</v>
      </c>
      <c r="D103" s="3" t="str">
        <f ca="1">INDIRECT("'Raw Data'!D"&amp; $M103)</f>
        <v xml:space="preserve"> SEL_KNN</v>
      </c>
      <c r="E103" s="3">
        <f ca="1">AVERAGE(INDIRECT("'Raw Data'!E"&amp; $M103 &amp; ":E" &amp; $N103))</f>
        <v>117.11111111111111</v>
      </c>
      <c r="F103" s="3">
        <f ca="1">MIN(INDIRECT("'Raw Data'!E"&amp; $M103 &amp; ":E" &amp; $N103))</f>
        <v>111</v>
      </c>
      <c r="G103" s="3">
        <f ca="1">MAX(INDIRECT("'Raw Data'!E"&amp; $M103 &amp; ":E" &amp; $N103))</f>
        <v>123</v>
      </c>
      <c r="H103" s="3">
        <f ca="1">_xlfn.STDEV.S(INDIRECT("'Raw Data'!E"&amp; $M103 &amp; ":E" &amp; $N103))</f>
        <v>4.7022453265552953</v>
      </c>
      <c r="I103" s="3">
        <f ca="1">AVERAGE(INDIRECT("'Raw Data'!F"&amp; $M103 &amp; ":F" &amp; $N103))</f>
        <v>4</v>
      </c>
      <c r="J103" s="3">
        <f ca="1">MIN(INDIRECT("'Raw Data'!F"&amp; $M103 &amp; ":F" &amp; $N103))</f>
        <v>4</v>
      </c>
      <c r="K103" s="3">
        <f ca="1">MAX(INDIRECT("'Raw Data'!F"&amp; $M103 &amp; ":F" &amp; $N103))</f>
        <v>4</v>
      </c>
      <c r="L103" s="3">
        <f ca="1">_xlfn.STDEV.S(INDIRECT("'Raw Data'!F"&amp; $M103 &amp; ":F" &amp; $N103))</f>
        <v>0</v>
      </c>
      <c r="M103" s="3">
        <v>11</v>
      </c>
      <c r="N103" s="10">
        <v>19</v>
      </c>
    </row>
    <row r="104" spans="1:14" x14ac:dyDescent="0.3">
      <c r="A104" s="8" t="str">
        <f ca="1">INDIRECT("'Raw Data'!A"&amp; $M104)</f>
        <v>SHITOMASI</v>
      </c>
      <c r="B104" s="3" t="str">
        <f ca="1">INDIRECT("'Raw Data'!B"&amp; $M104)</f>
        <v xml:space="preserve"> BRISK</v>
      </c>
      <c r="C104" s="3" t="str">
        <f ca="1">INDIRECT("'Raw Data'!C"&amp; $M104)</f>
        <v xml:space="preserve"> MAT_FLANN</v>
      </c>
      <c r="D104" s="3" t="str">
        <f ca="1">INDIRECT("'Raw Data'!D"&amp; $M104)</f>
        <v xml:space="preserve"> SEL_NN</v>
      </c>
      <c r="E104" s="3">
        <f ca="1">AVERAGE(INDIRECT("'Raw Data'!E"&amp; $M104 &amp; ":E" &amp; $N104))</f>
        <v>117.11111111111111</v>
      </c>
      <c r="F104" s="3">
        <f ca="1">MIN(INDIRECT("'Raw Data'!E"&amp; $M104 &amp; ":E" &amp; $N104))</f>
        <v>111</v>
      </c>
      <c r="G104" s="3">
        <f ca="1">MAX(INDIRECT("'Raw Data'!E"&amp; $M104 &amp; ":E" &amp; $N104))</f>
        <v>123</v>
      </c>
      <c r="H104" s="3">
        <f ca="1">_xlfn.STDEV.S(INDIRECT("'Raw Data'!E"&amp; $M104 &amp; ":E" &amp; $N104))</f>
        <v>4.7022453265552953</v>
      </c>
      <c r="I104" s="3">
        <f ca="1">AVERAGE(INDIRECT("'Raw Data'!F"&amp; $M104 &amp; ":F" &amp; $N104))</f>
        <v>4</v>
      </c>
      <c r="J104" s="3">
        <f ca="1">MIN(INDIRECT("'Raw Data'!F"&amp; $M104 &amp; ":F" &amp; $N104))</f>
        <v>4</v>
      </c>
      <c r="K104" s="3">
        <f ca="1">MAX(INDIRECT("'Raw Data'!F"&amp; $M104 &amp; ":F" &amp; $N104))</f>
        <v>4</v>
      </c>
      <c r="L104" s="3">
        <f ca="1">_xlfn.STDEV.S(INDIRECT("'Raw Data'!F"&amp; $M104 &amp; ":F" &amp; $N104))</f>
        <v>0</v>
      </c>
      <c r="M104" s="3">
        <v>20</v>
      </c>
      <c r="N104" s="10">
        <v>28</v>
      </c>
    </row>
    <row r="105" spans="1:14" x14ac:dyDescent="0.3">
      <c r="A105" s="8" t="str">
        <f ca="1">INDIRECT("'Raw Data'!A"&amp; $M105)</f>
        <v>SHITOMASI</v>
      </c>
      <c r="B105" s="3" t="str">
        <f ca="1">INDIRECT("'Raw Data'!B"&amp; $M105)</f>
        <v xml:space="preserve"> BRISK</v>
      </c>
      <c r="C105" s="3" t="str">
        <f ca="1">INDIRECT("'Raw Data'!C"&amp; $M105)</f>
        <v xml:space="preserve"> MAT_FLANN</v>
      </c>
      <c r="D105" s="3" t="str">
        <f ca="1">INDIRECT("'Raw Data'!D"&amp; $M105)</f>
        <v xml:space="preserve"> SEL_KNN</v>
      </c>
      <c r="E105" s="3">
        <f ca="1">AVERAGE(INDIRECT("'Raw Data'!E"&amp; $M105 &amp; ":E" &amp; $N105))</f>
        <v>117.11111111111111</v>
      </c>
      <c r="F105" s="3">
        <f ca="1">MIN(INDIRECT("'Raw Data'!E"&amp; $M105 &amp; ":E" &amp; $N105))</f>
        <v>111</v>
      </c>
      <c r="G105" s="3">
        <f ca="1">MAX(INDIRECT("'Raw Data'!E"&amp; $M105 &amp; ":E" &amp; $N105))</f>
        <v>123</v>
      </c>
      <c r="H105" s="3">
        <f ca="1">_xlfn.STDEV.S(INDIRECT("'Raw Data'!E"&amp; $M105 &amp; ":E" &amp; $N105))</f>
        <v>4.7022453265552953</v>
      </c>
      <c r="I105" s="3">
        <f ca="1">AVERAGE(INDIRECT("'Raw Data'!F"&amp; $M105 &amp; ":F" &amp; $N105))</f>
        <v>4</v>
      </c>
      <c r="J105" s="3">
        <f ca="1">MIN(INDIRECT("'Raw Data'!F"&amp; $M105 &amp; ":F" &amp; $N105))</f>
        <v>4</v>
      </c>
      <c r="K105" s="3">
        <f ca="1">MAX(INDIRECT("'Raw Data'!F"&amp; $M105 &amp; ":F" &amp; $N105))</f>
        <v>4</v>
      </c>
      <c r="L105" s="3">
        <f ca="1">_xlfn.STDEV.S(INDIRECT("'Raw Data'!F"&amp; $M105 &amp; ":F" &amp; $N105))</f>
        <v>0</v>
      </c>
      <c r="M105" s="3">
        <v>29</v>
      </c>
      <c r="N105" s="10">
        <v>37</v>
      </c>
    </row>
    <row r="106" spans="1:14" x14ac:dyDescent="0.3">
      <c r="A106" s="8" t="str">
        <f ca="1">INDIRECT("'Raw Data'!A"&amp; $M106)</f>
        <v>SHITOMASI</v>
      </c>
      <c r="B106" s="3" t="str">
        <f ca="1">INDIRECT("'Raw Data'!B"&amp; $M106)</f>
        <v xml:space="preserve"> BRIEF</v>
      </c>
      <c r="C106" s="3" t="str">
        <f ca="1">INDIRECT("'Raw Data'!C"&amp; $M106)</f>
        <v xml:space="preserve"> MAT_BF</v>
      </c>
      <c r="D106" s="3" t="str">
        <f ca="1">INDIRECT("'Raw Data'!D"&amp; $M106)</f>
        <v xml:space="preserve"> SEL_NN</v>
      </c>
      <c r="E106" s="3">
        <f ca="1">AVERAGE(INDIRECT("'Raw Data'!E"&amp; $M106 &amp; ":E" &amp; $N106))</f>
        <v>117.11111111111111</v>
      </c>
      <c r="F106" s="3">
        <f ca="1">MIN(INDIRECT("'Raw Data'!E"&amp; $M106 &amp; ":E" &amp; $N106))</f>
        <v>111</v>
      </c>
      <c r="G106" s="3">
        <f ca="1">MAX(INDIRECT("'Raw Data'!E"&amp; $M106 &amp; ":E" &amp; $N106))</f>
        <v>123</v>
      </c>
      <c r="H106" s="3">
        <f ca="1">_xlfn.STDEV.S(INDIRECT("'Raw Data'!E"&amp; $M106 &amp; ":E" &amp; $N106))</f>
        <v>4.7022453265552953</v>
      </c>
      <c r="I106" s="3">
        <f ca="1">AVERAGE(INDIRECT("'Raw Data'!F"&amp; $M106 &amp; ":F" &amp; $N106))</f>
        <v>4</v>
      </c>
      <c r="J106" s="3">
        <f ca="1">MIN(INDIRECT("'Raw Data'!F"&amp; $M106 &amp; ":F" &amp; $N106))</f>
        <v>4</v>
      </c>
      <c r="K106" s="3">
        <f ca="1">MAX(INDIRECT("'Raw Data'!F"&amp; $M106 &amp; ":F" &amp; $N106))</f>
        <v>4</v>
      </c>
      <c r="L106" s="3">
        <f ca="1">_xlfn.STDEV.S(INDIRECT("'Raw Data'!F"&amp; $M106 &amp; ":F" &amp; $N106))</f>
        <v>0</v>
      </c>
      <c r="M106" s="3">
        <v>38</v>
      </c>
      <c r="N106" s="10">
        <v>46</v>
      </c>
    </row>
    <row r="107" spans="1:14" x14ac:dyDescent="0.3">
      <c r="A107" s="8" t="str">
        <f ca="1">INDIRECT("'Raw Data'!A"&amp; $M107)</f>
        <v>SHITOMASI</v>
      </c>
      <c r="B107" s="3" t="str">
        <f ca="1">INDIRECT("'Raw Data'!B"&amp; $M107)</f>
        <v xml:space="preserve"> BRIEF</v>
      </c>
      <c r="C107" s="3" t="str">
        <f ca="1">INDIRECT("'Raw Data'!C"&amp; $M107)</f>
        <v xml:space="preserve"> MAT_BF</v>
      </c>
      <c r="D107" s="3" t="str">
        <f ca="1">INDIRECT("'Raw Data'!D"&amp; $M107)</f>
        <v xml:space="preserve"> SEL_KNN</v>
      </c>
      <c r="E107" s="3">
        <f ca="1">AVERAGE(INDIRECT("'Raw Data'!E"&amp; $M107 &amp; ":E" &amp; $N107))</f>
        <v>117.11111111111111</v>
      </c>
      <c r="F107" s="3">
        <f ca="1">MIN(INDIRECT("'Raw Data'!E"&amp; $M107 &amp; ":E" &amp; $N107))</f>
        <v>111</v>
      </c>
      <c r="G107" s="3">
        <f ca="1">MAX(INDIRECT("'Raw Data'!E"&amp; $M107 &amp; ":E" &amp; $N107))</f>
        <v>123</v>
      </c>
      <c r="H107" s="3">
        <f ca="1">_xlfn.STDEV.S(INDIRECT("'Raw Data'!E"&amp; $M107 &amp; ":E" &amp; $N107))</f>
        <v>4.7022453265552953</v>
      </c>
      <c r="I107" s="3">
        <f ca="1">AVERAGE(INDIRECT("'Raw Data'!F"&amp; $M107 &amp; ":F" &amp; $N107))</f>
        <v>4</v>
      </c>
      <c r="J107" s="3">
        <f ca="1">MIN(INDIRECT("'Raw Data'!F"&amp; $M107 &amp; ":F" &amp; $N107))</f>
        <v>4</v>
      </c>
      <c r="K107" s="3">
        <f ca="1">MAX(INDIRECT("'Raw Data'!F"&amp; $M107 &amp; ":F" &amp; $N107))</f>
        <v>4</v>
      </c>
      <c r="L107" s="3">
        <f ca="1">_xlfn.STDEV.S(INDIRECT("'Raw Data'!F"&amp; $M107 &amp; ":F" &amp; $N107))</f>
        <v>0</v>
      </c>
      <c r="M107" s="3">
        <v>47</v>
      </c>
      <c r="N107" s="10">
        <v>55</v>
      </c>
    </row>
    <row r="108" spans="1:14" x14ac:dyDescent="0.3">
      <c r="A108" s="8" t="str">
        <f ca="1">INDIRECT("'Raw Data'!A"&amp; $M108)</f>
        <v>SHITOMASI</v>
      </c>
      <c r="B108" s="3" t="str">
        <f ca="1">INDIRECT("'Raw Data'!B"&amp; $M108)</f>
        <v xml:space="preserve"> BRIEF</v>
      </c>
      <c r="C108" s="3" t="str">
        <f ca="1">INDIRECT("'Raw Data'!C"&amp; $M108)</f>
        <v xml:space="preserve"> MAT_FLANN</v>
      </c>
      <c r="D108" s="3" t="str">
        <f ca="1">INDIRECT("'Raw Data'!D"&amp; $M108)</f>
        <v xml:space="preserve"> SEL_NN</v>
      </c>
      <c r="E108" s="3">
        <f ca="1">AVERAGE(INDIRECT("'Raw Data'!E"&amp; $M108 &amp; ":E" &amp; $N108))</f>
        <v>117.11111111111111</v>
      </c>
      <c r="F108" s="3">
        <f ca="1">MIN(INDIRECT("'Raw Data'!E"&amp; $M108 &amp; ":E" &amp; $N108))</f>
        <v>111</v>
      </c>
      <c r="G108" s="3">
        <f ca="1">MAX(INDIRECT("'Raw Data'!E"&amp; $M108 &amp; ":E" &amp; $N108))</f>
        <v>123</v>
      </c>
      <c r="H108" s="3">
        <f ca="1">_xlfn.STDEV.S(INDIRECT("'Raw Data'!E"&amp; $M108 &amp; ":E" &amp; $N108))</f>
        <v>4.7022453265552953</v>
      </c>
      <c r="I108" s="3">
        <f ca="1">AVERAGE(INDIRECT("'Raw Data'!F"&amp; $M108 &amp; ":F" &amp; $N108))</f>
        <v>4</v>
      </c>
      <c r="J108" s="3">
        <f ca="1">MIN(INDIRECT("'Raw Data'!F"&amp; $M108 &amp; ":F" &amp; $N108))</f>
        <v>4</v>
      </c>
      <c r="K108" s="3">
        <f ca="1">MAX(INDIRECT("'Raw Data'!F"&amp; $M108 &amp; ":F" &amp; $N108))</f>
        <v>4</v>
      </c>
      <c r="L108" s="3">
        <f ca="1">_xlfn.STDEV.S(INDIRECT("'Raw Data'!F"&amp; $M108 &amp; ":F" &amp; $N108))</f>
        <v>0</v>
      </c>
      <c r="M108" s="3">
        <v>56</v>
      </c>
      <c r="N108" s="10">
        <v>64</v>
      </c>
    </row>
    <row r="109" spans="1:14" x14ac:dyDescent="0.3">
      <c r="A109" s="8" t="str">
        <f ca="1">INDIRECT("'Raw Data'!A"&amp; $M109)</f>
        <v>SHITOMASI</v>
      </c>
      <c r="B109" s="3" t="str">
        <f ca="1">INDIRECT("'Raw Data'!B"&amp; $M109)</f>
        <v xml:space="preserve"> BRIEF</v>
      </c>
      <c r="C109" s="3" t="str">
        <f ca="1">INDIRECT("'Raw Data'!C"&amp; $M109)</f>
        <v xml:space="preserve"> MAT_FLANN</v>
      </c>
      <c r="D109" s="3" t="str">
        <f ca="1">INDIRECT("'Raw Data'!D"&amp; $M109)</f>
        <v xml:space="preserve"> SEL_KNN</v>
      </c>
      <c r="E109" s="3">
        <f ca="1">AVERAGE(INDIRECT("'Raw Data'!E"&amp; $M109 &amp; ":E" &amp; $N109))</f>
        <v>117.11111111111111</v>
      </c>
      <c r="F109" s="3">
        <f ca="1">MIN(INDIRECT("'Raw Data'!E"&amp; $M109 &amp; ":E" &amp; $N109))</f>
        <v>111</v>
      </c>
      <c r="G109" s="3">
        <f ca="1">MAX(INDIRECT("'Raw Data'!E"&amp; $M109 &amp; ":E" &amp; $N109))</f>
        <v>123</v>
      </c>
      <c r="H109" s="3">
        <f ca="1">_xlfn.STDEV.S(INDIRECT("'Raw Data'!E"&amp; $M109 &amp; ":E" &amp; $N109))</f>
        <v>4.7022453265552953</v>
      </c>
      <c r="I109" s="3">
        <f ca="1">AVERAGE(INDIRECT("'Raw Data'!F"&amp; $M109 &amp; ":F" &amp; $N109))</f>
        <v>4</v>
      </c>
      <c r="J109" s="3">
        <f ca="1">MIN(INDIRECT("'Raw Data'!F"&amp; $M109 &amp; ":F" &amp; $N109))</f>
        <v>4</v>
      </c>
      <c r="K109" s="3">
        <f ca="1">MAX(INDIRECT("'Raw Data'!F"&amp; $M109 &amp; ":F" &amp; $N109))</f>
        <v>4</v>
      </c>
      <c r="L109" s="3">
        <f ca="1">_xlfn.STDEV.S(INDIRECT("'Raw Data'!F"&amp; $M109 &amp; ":F" &amp; $N109))</f>
        <v>0</v>
      </c>
      <c r="M109" s="3">
        <v>65</v>
      </c>
      <c r="N109" s="10">
        <v>73</v>
      </c>
    </row>
    <row r="110" spans="1:14" x14ac:dyDescent="0.3">
      <c r="A110" s="8" t="str">
        <f ca="1">INDIRECT("'Raw Data'!A"&amp; $M110)</f>
        <v>SHITOMASI</v>
      </c>
      <c r="B110" s="3" t="str">
        <f ca="1">INDIRECT("'Raw Data'!B"&amp; $M110)</f>
        <v xml:space="preserve"> ORB</v>
      </c>
      <c r="C110" s="3" t="str">
        <f ca="1">INDIRECT("'Raw Data'!C"&amp; $M110)</f>
        <v xml:space="preserve"> MAT_BF</v>
      </c>
      <c r="D110" s="3" t="str">
        <f ca="1">INDIRECT("'Raw Data'!D"&amp; $M110)</f>
        <v xml:space="preserve"> SEL_NN</v>
      </c>
      <c r="E110" s="3">
        <f ca="1">AVERAGE(INDIRECT("'Raw Data'!E"&amp; $M110 &amp; ":E" &amp; $N110))</f>
        <v>117.11111111111111</v>
      </c>
      <c r="F110" s="3">
        <f ca="1">MIN(INDIRECT("'Raw Data'!E"&amp; $M110 &amp; ":E" &amp; $N110))</f>
        <v>111</v>
      </c>
      <c r="G110" s="3">
        <f ca="1">MAX(INDIRECT("'Raw Data'!E"&amp; $M110 &amp; ":E" &amp; $N110))</f>
        <v>123</v>
      </c>
      <c r="H110" s="3">
        <f ca="1">_xlfn.STDEV.S(INDIRECT("'Raw Data'!E"&amp; $M110 &amp; ":E" &amp; $N110))</f>
        <v>4.7022453265552953</v>
      </c>
      <c r="I110" s="3">
        <f ca="1">AVERAGE(INDIRECT("'Raw Data'!F"&amp; $M110 &amp; ":F" &amp; $N110))</f>
        <v>4</v>
      </c>
      <c r="J110" s="3">
        <f ca="1">MIN(INDIRECT("'Raw Data'!F"&amp; $M110 &amp; ":F" &amp; $N110))</f>
        <v>4</v>
      </c>
      <c r="K110" s="3">
        <f ca="1">MAX(INDIRECT("'Raw Data'!F"&amp; $M110 &amp; ":F" &amp; $N110))</f>
        <v>4</v>
      </c>
      <c r="L110" s="3">
        <f ca="1">_xlfn.STDEV.S(INDIRECT("'Raw Data'!F"&amp; $M110 &amp; ":F" &amp; $N110))</f>
        <v>0</v>
      </c>
      <c r="M110" s="3">
        <v>74</v>
      </c>
      <c r="N110" s="10">
        <v>82</v>
      </c>
    </row>
    <row r="111" spans="1:14" x14ac:dyDescent="0.3">
      <c r="A111" s="8" t="str">
        <f ca="1">INDIRECT("'Raw Data'!A"&amp; $M111)</f>
        <v>SHITOMASI</v>
      </c>
      <c r="B111" s="3" t="str">
        <f ca="1">INDIRECT("'Raw Data'!B"&amp; $M111)</f>
        <v xml:space="preserve"> ORB</v>
      </c>
      <c r="C111" s="3" t="str">
        <f ca="1">INDIRECT("'Raw Data'!C"&amp; $M111)</f>
        <v xml:space="preserve"> MAT_BF</v>
      </c>
      <c r="D111" s="3" t="str">
        <f ca="1">INDIRECT("'Raw Data'!D"&amp; $M111)</f>
        <v xml:space="preserve"> SEL_KNN</v>
      </c>
      <c r="E111" s="3">
        <f ca="1">AVERAGE(INDIRECT("'Raw Data'!E"&amp; $M111 &amp; ":E" &amp; $N111))</f>
        <v>117.11111111111111</v>
      </c>
      <c r="F111" s="3">
        <f ca="1">MIN(INDIRECT("'Raw Data'!E"&amp; $M111 &amp; ":E" &amp; $N111))</f>
        <v>111</v>
      </c>
      <c r="G111" s="3">
        <f ca="1">MAX(INDIRECT("'Raw Data'!E"&amp; $M111 &amp; ":E" &amp; $N111))</f>
        <v>123</v>
      </c>
      <c r="H111" s="3">
        <f ca="1">_xlfn.STDEV.S(INDIRECT("'Raw Data'!E"&amp; $M111 &amp; ":E" &amp; $N111))</f>
        <v>4.7022453265552953</v>
      </c>
      <c r="I111" s="3">
        <f ca="1">AVERAGE(INDIRECT("'Raw Data'!F"&amp; $M111 &amp; ":F" &amp; $N111))</f>
        <v>4</v>
      </c>
      <c r="J111" s="3">
        <f ca="1">MIN(INDIRECT("'Raw Data'!F"&amp; $M111 &amp; ":F" &amp; $N111))</f>
        <v>4</v>
      </c>
      <c r="K111" s="3">
        <f ca="1">MAX(INDIRECT("'Raw Data'!F"&amp; $M111 &amp; ":F" &amp; $N111))</f>
        <v>4</v>
      </c>
      <c r="L111" s="3">
        <f ca="1">_xlfn.STDEV.S(INDIRECT("'Raw Data'!F"&amp; $M111 &amp; ":F" &amp; $N111))</f>
        <v>0</v>
      </c>
      <c r="M111" s="3">
        <v>83</v>
      </c>
      <c r="N111" s="10">
        <v>91</v>
      </c>
    </row>
    <row r="112" spans="1:14" x14ac:dyDescent="0.3">
      <c r="A112" s="8" t="str">
        <f ca="1">INDIRECT("'Raw Data'!A"&amp; $M112)</f>
        <v>SHITOMASI</v>
      </c>
      <c r="B112" s="3" t="str">
        <f ca="1">INDIRECT("'Raw Data'!B"&amp; $M112)</f>
        <v xml:space="preserve"> ORB</v>
      </c>
      <c r="C112" s="3" t="str">
        <f ca="1">INDIRECT("'Raw Data'!C"&amp; $M112)</f>
        <v xml:space="preserve"> MAT_FLANN</v>
      </c>
      <c r="D112" s="3" t="str">
        <f ca="1">INDIRECT("'Raw Data'!D"&amp; $M112)</f>
        <v xml:space="preserve"> SEL_NN</v>
      </c>
      <c r="E112" s="3">
        <f ca="1">AVERAGE(INDIRECT("'Raw Data'!E"&amp; $M112 &amp; ":E" &amp; $N112))</f>
        <v>117.11111111111111</v>
      </c>
      <c r="F112" s="3">
        <f ca="1">MIN(INDIRECT("'Raw Data'!E"&amp; $M112 &amp; ":E" &amp; $N112))</f>
        <v>111</v>
      </c>
      <c r="G112" s="3">
        <f ca="1">MAX(INDIRECT("'Raw Data'!E"&amp; $M112 &amp; ":E" &amp; $N112))</f>
        <v>123</v>
      </c>
      <c r="H112" s="3">
        <f ca="1">_xlfn.STDEV.S(INDIRECT("'Raw Data'!E"&amp; $M112 &amp; ":E" &amp; $N112))</f>
        <v>4.7022453265552953</v>
      </c>
      <c r="I112" s="3">
        <f ca="1">AVERAGE(INDIRECT("'Raw Data'!F"&amp; $M112 &amp; ":F" &amp; $N112))</f>
        <v>4</v>
      </c>
      <c r="J112" s="3">
        <f ca="1">MIN(INDIRECT("'Raw Data'!F"&amp; $M112 &amp; ":F" &amp; $N112))</f>
        <v>4</v>
      </c>
      <c r="K112" s="3">
        <f ca="1">MAX(INDIRECT("'Raw Data'!F"&amp; $M112 &amp; ":F" &amp; $N112))</f>
        <v>4</v>
      </c>
      <c r="L112" s="3">
        <f ca="1">_xlfn.STDEV.S(INDIRECT("'Raw Data'!F"&amp; $M112 &amp; ":F" &amp; $N112))</f>
        <v>0</v>
      </c>
      <c r="M112" s="3">
        <v>92</v>
      </c>
      <c r="N112" s="10">
        <v>100</v>
      </c>
    </row>
    <row r="113" spans="1:14" x14ac:dyDescent="0.3">
      <c r="A113" s="8" t="str">
        <f ca="1">INDIRECT("'Raw Data'!A"&amp; $M113)</f>
        <v>SHITOMASI</v>
      </c>
      <c r="B113" s="3" t="str">
        <f ca="1">INDIRECT("'Raw Data'!B"&amp; $M113)</f>
        <v xml:space="preserve"> ORB</v>
      </c>
      <c r="C113" s="3" t="str">
        <f ca="1">INDIRECT("'Raw Data'!C"&amp; $M113)</f>
        <v xml:space="preserve"> MAT_FLANN</v>
      </c>
      <c r="D113" s="3" t="str">
        <f ca="1">INDIRECT("'Raw Data'!D"&amp; $M113)</f>
        <v xml:space="preserve"> SEL_KNN</v>
      </c>
      <c r="E113" s="3">
        <f ca="1">AVERAGE(INDIRECT("'Raw Data'!E"&amp; $M113 &amp; ":E" &amp; $N113))</f>
        <v>117.11111111111111</v>
      </c>
      <c r="F113" s="3">
        <f ca="1">MIN(INDIRECT("'Raw Data'!E"&amp; $M113 &amp; ":E" &amp; $N113))</f>
        <v>111</v>
      </c>
      <c r="G113" s="3">
        <f ca="1">MAX(INDIRECT("'Raw Data'!E"&amp; $M113 &amp; ":E" &amp; $N113))</f>
        <v>123</v>
      </c>
      <c r="H113" s="3">
        <f ca="1">_xlfn.STDEV.S(INDIRECT("'Raw Data'!E"&amp; $M113 &amp; ":E" &amp; $N113))</f>
        <v>4.7022453265552953</v>
      </c>
      <c r="I113" s="3">
        <f ca="1">AVERAGE(INDIRECT("'Raw Data'!F"&amp; $M113 &amp; ":F" &amp; $N113))</f>
        <v>4</v>
      </c>
      <c r="J113" s="3">
        <f ca="1">MIN(INDIRECT("'Raw Data'!F"&amp; $M113 &amp; ":F" &amp; $N113))</f>
        <v>4</v>
      </c>
      <c r="K113" s="3">
        <f ca="1">MAX(INDIRECT("'Raw Data'!F"&amp; $M113 &amp; ":F" &amp; $N113))</f>
        <v>4</v>
      </c>
      <c r="L113" s="3">
        <f ca="1">_xlfn.STDEV.S(INDIRECT("'Raw Data'!F"&amp; $M113 &amp; ":F" &amp; $N113))</f>
        <v>0</v>
      </c>
      <c r="M113" s="3">
        <v>101</v>
      </c>
      <c r="N113" s="10">
        <v>109</v>
      </c>
    </row>
    <row r="114" spans="1:14" x14ac:dyDescent="0.3">
      <c r="A114" s="8" t="str">
        <f ca="1">INDIRECT("'Raw Data'!A"&amp; $M114)</f>
        <v>SHITOMASI</v>
      </c>
      <c r="B114" s="3" t="str">
        <f ca="1">INDIRECT("'Raw Data'!B"&amp; $M114)</f>
        <v xml:space="preserve"> FREAK</v>
      </c>
      <c r="C114" s="3" t="str">
        <f ca="1">INDIRECT("'Raw Data'!C"&amp; $M114)</f>
        <v xml:space="preserve"> MAT_BF</v>
      </c>
      <c r="D114" s="3" t="str">
        <f ca="1">INDIRECT("'Raw Data'!D"&amp; $M114)</f>
        <v xml:space="preserve"> SEL_NN</v>
      </c>
      <c r="E114" s="3">
        <f ca="1">AVERAGE(INDIRECT("'Raw Data'!E"&amp; $M114 &amp; ":E" &amp; $N114))</f>
        <v>117.11111111111111</v>
      </c>
      <c r="F114" s="3">
        <f ca="1">MIN(INDIRECT("'Raw Data'!E"&amp; $M114 &amp; ":E" &amp; $N114))</f>
        <v>111</v>
      </c>
      <c r="G114" s="3">
        <f ca="1">MAX(INDIRECT("'Raw Data'!E"&amp; $M114 &amp; ":E" &amp; $N114))</f>
        <v>123</v>
      </c>
      <c r="H114" s="3">
        <f ca="1">_xlfn.STDEV.S(INDIRECT("'Raw Data'!E"&amp; $M114 &amp; ":E" &amp; $N114))</f>
        <v>4.7022453265552953</v>
      </c>
      <c r="I114" s="3">
        <f ca="1">AVERAGE(INDIRECT("'Raw Data'!F"&amp; $M114 &amp; ":F" &amp; $N114))</f>
        <v>4</v>
      </c>
      <c r="J114" s="3">
        <f ca="1">MIN(INDIRECT("'Raw Data'!F"&amp; $M114 &amp; ":F" &amp; $N114))</f>
        <v>4</v>
      </c>
      <c r="K114" s="3">
        <f ca="1">MAX(INDIRECT("'Raw Data'!F"&amp; $M114 &amp; ":F" &amp; $N114))</f>
        <v>4</v>
      </c>
      <c r="L114" s="3">
        <f ca="1">_xlfn.STDEV.S(INDIRECT("'Raw Data'!F"&amp; $M114 &amp; ":F" &amp; $N114))</f>
        <v>0</v>
      </c>
      <c r="M114" s="3">
        <v>110</v>
      </c>
      <c r="N114" s="10">
        <v>118</v>
      </c>
    </row>
    <row r="115" spans="1:14" x14ac:dyDescent="0.3">
      <c r="A115" s="8" t="str">
        <f ca="1">INDIRECT("'Raw Data'!A"&amp; $M115)</f>
        <v>SHITOMASI</v>
      </c>
      <c r="B115" s="3" t="str">
        <f ca="1">INDIRECT("'Raw Data'!B"&amp; $M115)</f>
        <v xml:space="preserve"> FREAK</v>
      </c>
      <c r="C115" s="3" t="str">
        <f ca="1">INDIRECT("'Raw Data'!C"&amp; $M115)</f>
        <v xml:space="preserve"> MAT_BF</v>
      </c>
      <c r="D115" s="3" t="str">
        <f ca="1">INDIRECT("'Raw Data'!D"&amp; $M115)</f>
        <v xml:space="preserve"> SEL_KNN</v>
      </c>
      <c r="E115" s="3">
        <f ca="1">AVERAGE(INDIRECT("'Raw Data'!E"&amp; $M115 &amp; ":E" &amp; $N115))</f>
        <v>117.11111111111111</v>
      </c>
      <c r="F115" s="3">
        <f ca="1">MIN(INDIRECT("'Raw Data'!E"&amp; $M115 &amp; ":E" &amp; $N115))</f>
        <v>111</v>
      </c>
      <c r="G115" s="3">
        <f ca="1">MAX(INDIRECT("'Raw Data'!E"&amp; $M115 &amp; ":E" &amp; $N115))</f>
        <v>123</v>
      </c>
      <c r="H115" s="3">
        <f ca="1">_xlfn.STDEV.S(INDIRECT("'Raw Data'!E"&amp; $M115 &amp; ":E" &amp; $N115))</f>
        <v>4.7022453265552953</v>
      </c>
      <c r="I115" s="3">
        <f ca="1">AVERAGE(INDIRECT("'Raw Data'!F"&amp; $M115 &amp; ":F" &amp; $N115))</f>
        <v>4</v>
      </c>
      <c r="J115" s="3">
        <f ca="1">MIN(INDIRECT("'Raw Data'!F"&amp; $M115 &amp; ":F" &amp; $N115))</f>
        <v>4</v>
      </c>
      <c r="K115" s="3">
        <f ca="1">MAX(INDIRECT("'Raw Data'!F"&amp; $M115 &amp; ":F" &amp; $N115))</f>
        <v>4</v>
      </c>
      <c r="L115" s="3">
        <f ca="1">_xlfn.STDEV.S(INDIRECT("'Raw Data'!F"&amp; $M115 &amp; ":F" &amp; $N115))</f>
        <v>0</v>
      </c>
      <c r="M115" s="3">
        <v>119</v>
      </c>
      <c r="N115" s="10">
        <v>127</v>
      </c>
    </row>
    <row r="116" spans="1:14" x14ac:dyDescent="0.3">
      <c r="A116" s="8" t="str">
        <f ca="1">INDIRECT("'Raw Data'!A"&amp; $M116)</f>
        <v>SHITOMASI</v>
      </c>
      <c r="B116" s="3" t="str">
        <f ca="1">INDIRECT("'Raw Data'!B"&amp; $M116)</f>
        <v xml:space="preserve"> FREAK</v>
      </c>
      <c r="C116" s="3" t="str">
        <f ca="1">INDIRECT("'Raw Data'!C"&amp; $M116)</f>
        <v xml:space="preserve"> MAT_FLANN</v>
      </c>
      <c r="D116" s="3" t="str">
        <f ca="1">INDIRECT("'Raw Data'!D"&amp; $M116)</f>
        <v xml:space="preserve"> SEL_NN</v>
      </c>
      <c r="E116" s="3">
        <f ca="1">AVERAGE(INDIRECT("'Raw Data'!E"&amp; $M116 &amp; ":E" &amp; $N116))</f>
        <v>117.11111111111111</v>
      </c>
      <c r="F116" s="3">
        <f ca="1">MIN(INDIRECT("'Raw Data'!E"&amp; $M116 &amp; ":E" &amp; $N116))</f>
        <v>111</v>
      </c>
      <c r="G116" s="3">
        <f ca="1">MAX(INDIRECT("'Raw Data'!E"&amp; $M116 &amp; ":E" &amp; $N116))</f>
        <v>123</v>
      </c>
      <c r="H116" s="3">
        <f ca="1">_xlfn.STDEV.S(INDIRECT("'Raw Data'!E"&amp; $M116 &amp; ":E" &amp; $N116))</f>
        <v>4.7022453265552953</v>
      </c>
      <c r="I116" s="3">
        <f ca="1">AVERAGE(INDIRECT("'Raw Data'!F"&amp; $M116 &amp; ":F" &amp; $N116))</f>
        <v>4</v>
      </c>
      <c r="J116" s="3">
        <f ca="1">MIN(INDIRECT("'Raw Data'!F"&amp; $M116 &amp; ":F" &amp; $N116))</f>
        <v>4</v>
      </c>
      <c r="K116" s="3">
        <f ca="1">MAX(INDIRECT("'Raw Data'!F"&amp; $M116 &amp; ":F" &amp; $N116))</f>
        <v>4</v>
      </c>
      <c r="L116" s="3">
        <f ca="1">_xlfn.STDEV.S(INDIRECT("'Raw Data'!F"&amp; $M116 &amp; ":F" &amp; $N116))</f>
        <v>0</v>
      </c>
      <c r="M116" s="3">
        <v>128</v>
      </c>
      <c r="N116" s="10">
        <v>136</v>
      </c>
    </row>
    <row r="117" spans="1:14" x14ac:dyDescent="0.3">
      <c r="A117" s="8" t="str">
        <f ca="1">INDIRECT("'Raw Data'!A"&amp; $M117)</f>
        <v>SHITOMASI</v>
      </c>
      <c r="B117" s="3" t="str">
        <f ca="1">INDIRECT("'Raw Data'!B"&amp; $M117)</f>
        <v xml:space="preserve"> FREAK</v>
      </c>
      <c r="C117" s="3" t="str">
        <f ca="1">INDIRECT("'Raw Data'!C"&amp; $M117)</f>
        <v xml:space="preserve"> MAT_FLANN</v>
      </c>
      <c r="D117" s="3" t="str">
        <f ca="1">INDIRECT("'Raw Data'!D"&amp; $M117)</f>
        <v xml:space="preserve"> SEL_KNN</v>
      </c>
      <c r="E117" s="3">
        <f ca="1">AVERAGE(INDIRECT("'Raw Data'!E"&amp; $M117 &amp; ":E" &amp; $N117))</f>
        <v>117.11111111111111</v>
      </c>
      <c r="F117" s="3">
        <f ca="1">MIN(INDIRECT("'Raw Data'!E"&amp; $M117 &amp; ":E" &amp; $N117))</f>
        <v>111</v>
      </c>
      <c r="G117" s="3">
        <f ca="1">MAX(INDIRECT("'Raw Data'!E"&amp; $M117 &amp; ":E" &amp; $N117))</f>
        <v>123</v>
      </c>
      <c r="H117" s="3">
        <f ca="1">_xlfn.STDEV.S(INDIRECT("'Raw Data'!E"&amp; $M117 &amp; ":E" &amp; $N117))</f>
        <v>4.7022453265552953</v>
      </c>
      <c r="I117" s="3">
        <f ca="1">AVERAGE(INDIRECT("'Raw Data'!F"&amp; $M117 &amp; ":F" &amp; $N117))</f>
        <v>4</v>
      </c>
      <c r="J117" s="3">
        <f ca="1">MIN(INDIRECT("'Raw Data'!F"&amp; $M117 &amp; ":F" &amp; $N117))</f>
        <v>4</v>
      </c>
      <c r="K117" s="3">
        <f ca="1">MAX(INDIRECT("'Raw Data'!F"&amp; $M117 &amp; ":F" &amp; $N117))</f>
        <v>4</v>
      </c>
      <c r="L117" s="3">
        <f ca="1">_xlfn.STDEV.S(INDIRECT("'Raw Data'!F"&amp; $M117 &amp; ":F" &amp; $N117))</f>
        <v>0</v>
      </c>
      <c r="M117" s="3">
        <v>137</v>
      </c>
      <c r="N117" s="10">
        <v>145</v>
      </c>
    </row>
    <row r="118" spans="1:14" x14ac:dyDescent="0.3">
      <c r="A118" s="8" t="str">
        <f ca="1">INDIRECT("'Raw Data'!A"&amp; $M118)</f>
        <v>SHITOMASI</v>
      </c>
      <c r="B118" s="3" t="str">
        <f ca="1">INDIRECT("'Raw Data'!B"&amp; $M118)</f>
        <v xml:space="preserve"> SIFT</v>
      </c>
      <c r="C118" s="3" t="str">
        <f ca="1">INDIRECT("'Raw Data'!C"&amp; $M118)</f>
        <v xml:space="preserve"> MAT_BF</v>
      </c>
      <c r="D118" s="3" t="str">
        <f ca="1">INDIRECT("'Raw Data'!D"&amp; $M118)</f>
        <v xml:space="preserve"> SEL_NN</v>
      </c>
      <c r="E118" s="3">
        <f ca="1">AVERAGE(INDIRECT("'Raw Data'!E"&amp; $M118 &amp; ":E" &amp; $N118))</f>
        <v>117.11111111111111</v>
      </c>
      <c r="F118" s="3">
        <f ca="1">MIN(INDIRECT("'Raw Data'!E"&amp; $M118 &amp; ":E" &amp; $N118))</f>
        <v>111</v>
      </c>
      <c r="G118" s="3">
        <f ca="1">MAX(INDIRECT("'Raw Data'!E"&amp; $M118 &amp; ":E" &amp; $N118))</f>
        <v>123</v>
      </c>
      <c r="H118" s="3">
        <f ca="1">_xlfn.STDEV.S(INDIRECT("'Raw Data'!E"&amp; $M118 &amp; ":E" &amp; $N118))</f>
        <v>4.7022453265552953</v>
      </c>
      <c r="I118" s="3">
        <f ca="1">AVERAGE(INDIRECT("'Raw Data'!F"&amp; $M118 &amp; ":F" &amp; $N118))</f>
        <v>4</v>
      </c>
      <c r="J118" s="3">
        <f ca="1">MIN(INDIRECT("'Raw Data'!F"&amp; $M118 &amp; ":F" &amp; $N118))</f>
        <v>4</v>
      </c>
      <c r="K118" s="3">
        <f ca="1">MAX(INDIRECT("'Raw Data'!F"&amp; $M118 &amp; ":F" &amp; $N118))</f>
        <v>4</v>
      </c>
      <c r="L118" s="3">
        <f ca="1">_xlfn.STDEV.S(INDIRECT("'Raw Data'!F"&amp; $M118 &amp; ":F" &amp; $N118))</f>
        <v>0</v>
      </c>
      <c r="M118" s="3">
        <v>146</v>
      </c>
      <c r="N118" s="10">
        <v>154</v>
      </c>
    </row>
    <row r="119" spans="1:14" x14ac:dyDescent="0.3">
      <c r="A119" s="8" t="str">
        <f ca="1">INDIRECT("'Raw Data'!A"&amp; $M119)</f>
        <v>SHITOMASI</v>
      </c>
      <c r="B119" s="3" t="str">
        <f ca="1">INDIRECT("'Raw Data'!B"&amp; $M119)</f>
        <v xml:space="preserve"> SIFT</v>
      </c>
      <c r="C119" s="3" t="str">
        <f ca="1">INDIRECT("'Raw Data'!C"&amp; $M119)</f>
        <v xml:space="preserve"> MAT_BF</v>
      </c>
      <c r="D119" s="3" t="str">
        <f ca="1">INDIRECT("'Raw Data'!D"&amp; $M119)</f>
        <v xml:space="preserve"> SEL_KNN</v>
      </c>
      <c r="E119" s="3">
        <f ca="1">AVERAGE(INDIRECT("'Raw Data'!E"&amp; $M119 &amp; ":E" &amp; $N119))</f>
        <v>117.11111111111111</v>
      </c>
      <c r="F119" s="3">
        <f ca="1">MIN(INDIRECT("'Raw Data'!E"&amp; $M119 &amp; ":E" &amp; $N119))</f>
        <v>111</v>
      </c>
      <c r="G119" s="3">
        <f ca="1">MAX(INDIRECT("'Raw Data'!E"&amp; $M119 &amp; ":E" &amp; $N119))</f>
        <v>123</v>
      </c>
      <c r="H119" s="3">
        <f ca="1">_xlfn.STDEV.S(INDIRECT("'Raw Data'!E"&amp; $M119 &amp; ":E" &amp; $N119))</f>
        <v>4.7022453265552953</v>
      </c>
      <c r="I119" s="3">
        <f ca="1">AVERAGE(INDIRECT("'Raw Data'!F"&amp; $M119 &amp; ":F" &amp; $N119))</f>
        <v>4</v>
      </c>
      <c r="J119" s="3">
        <f ca="1">MIN(INDIRECT("'Raw Data'!F"&amp; $M119 &amp; ":F" &amp; $N119))</f>
        <v>4</v>
      </c>
      <c r="K119" s="3">
        <f ca="1">MAX(INDIRECT("'Raw Data'!F"&amp; $M119 &amp; ":F" &amp; $N119))</f>
        <v>4</v>
      </c>
      <c r="L119" s="3">
        <f ca="1">_xlfn.STDEV.S(INDIRECT("'Raw Data'!F"&amp; $M119 &amp; ":F" &amp; $N119))</f>
        <v>0</v>
      </c>
      <c r="M119" s="3">
        <v>155</v>
      </c>
      <c r="N119" s="10">
        <v>163</v>
      </c>
    </row>
    <row r="120" spans="1:14" x14ac:dyDescent="0.3">
      <c r="A120" s="8" t="str">
        <f ca="1">INDIRECT("'Raw Data'!A"&amp; $M120)</f>
        <v>SHITOMASI</v>
      </c>
      <c r="B120" s="3" t="str">
        <f ca="1">INDIRECT("'Raw Data'!B"&amp; $M120)</f>
        <v xml:space="preserve"> SIFT</v>
      </c>
      <c r="C120" s="3" t="str">
        <f ca="1">INDIRECT("'Raw Data'!C"&amp; $M120)</f>
        <v xml:space="preserve"> MAT_FLANN</v>
      </c>
      <c r="D120" s="3" t="str">
        <f ca="1">INDIRECT("'Raw Data'!D"&amp; $M120)</f>
        <v xml:space="preserve"> SEL_NN</v>
      </c>
      <c r="E120" s="3">
        <f ca="1">AVERAGE(INDIRECT("'Raw Data'!E"&amp; $M120 &amp; ":E" &amp; $N120))</f>
        <v>117.11111111111111</v>
      </c>
      <c r="F120" s="3">
        <f ca="1">MIN(INDIRECT("'Raw Data'!E"&amp; $M120 &amp; ":E" &amp; $N120))</f>
        <v>111</v>
      </c>
      <c r="G120" s="3">
        <f ca="1">MAX(INDIRECT("'Raw Data'!E"&amp; $M120 &amp; ":E" &amp; $N120))</f>
        <v>123</v>
      </c>
      <c r="H120" s="3">
        <f ca="1">_xlfn.STDEV.S(INDIRECT("'Raw Data'!E"&amp; $M120 &amp; ":E" &amp; $N120))</f>
        <v>4.7022453265552953</v>
      </c>
      <c r="I120" s="3">
        <f ca="1">AVERAGE(INDIRECT("'Raw Data'!F"&amp; $M120 &amp; ":F" &amp; $N120))</f>
        <v>4</v>
      </c>
      <c r="J120" s="3">
        <f ca="1">MIN(INDIRECT("'Raw Data'!F"&amp; $M120 &amp; ":F" &amp; $N120))</f>
        <v>4</v>
      </c>
      <c r="K120" s="3">
        <f ca="1">MAX(INDIRECT("'Raw Data'!F"&amp; $M120 &amp; ":F" &amp; $N120))</f>
        <v>4</v>
      </c>
      <c r="L120" s="3">
        <f ca="1">_xlfn.STDEV.S(INDIRECT("'Raw Data'!F"&amp; $M120 &amp; ":F" &amp; $N120))</f>
        <v>0</v>
      </c>
      <c r="M120" s="3">
        <v>164</v>
      </c>
      <c r="N120" s="10">
        <v>172</v>
      </c>
    </row>
    <row r="121" spans="1:14" x14ac:dyDescent="0.3">
      <c r="A121" s="8" t="str">
        <f ca="1">INDIRECT("'Raw Data'!A"&amp; $M121)</f>
        <v>SHITOMASI</v>
      </c>
      <c r="B121" s="3" t="str">
        <f ca="1">INDIRECT("'Raw Data'!B"&amp; $M121)</f>
        <v xml:space="preserve"> SIFT</v>
      </c>
      <c r="C121" s="3" t="str">
        <f ca="1">INDIRECT("'Raw Data'!C"&amp; $M121)</f>
        <v xml:space="preserve"> MAT_FLANN</v>
      </c>
      <c r="D121" s="3" t="str">
        <f ca="1">INDIRECT("'Raw Data'!D"&amp; $M121)</f>
        <v xml:space="preserve"> SEL_KNN</v>
      </c>
      <c r="E121" s="3">
        <f ca="1">AVERAGE(INDIRECT("'Raw Data'!E"&amp; $M121 &amp; ":E" &amp; $N121))</f>
        <v>117.11111111111111</v>
      </c>
      <c r="F121" s="3">
        <f ca="1">MIN(INDIRECT("'Raw Data'!E"&amp; $M121 &amp; ":E" &amp; $N121))</f>
        <v>111</v>
      </c>
      <c r="G121" s="3">
        <f ca="1">MAX(INDIRECT("'Raw Data'!E"&amp; $M121 &amp; ":E" &amp; $N121))</f>
        <v>123</v>
      </c>
      <c r="H121" s="3">
        <f ca="1">_xlfn.STDEV.S(INDIRECT("'Raw Data'!E"&amp; $M121 &amp; ":E" &amp; $N121))</f>
        <v>4.7022453265552953</v>
      </c>
      <c r="I121" s="3">
        <f ca="1">AVERAGE(INDIRECT("'Raw Data'!F"&amp; $M121 &amp; ":F" &amp; $N121))</f>
        <v>4</v>
      </c>
      <c r="J121" s="3">
        <f ca="1">MIN(INDIRECT("'Raw Data'!F"&amp; $M121 &amp; ":F" &amp; $N121))</f>
        <v>4</v>
      </c>
      <c r="K121" s="3">
        <f ca="1">MAX(INDIRECT("'Raw Data'!F"&amp; $M121 &amp; ":F" &amp; $N121))</f>
        <v>4</v>
      </c>
      <c r="L121" s="3">
        <f ca="1">_xlfn.STDEV.S(INDIRECT("'Raw Data'!F"&amp; $M121 &amp; ":F" &amp; $N121))</f>
        <v>0</v>
      </c>
      <c r="M121" s="3">
        <v>173</v>
      </c>
      <c r="N121" s="10">
        <v>181</v>
      </c>
    </row>
    <row r="122" spans="1:14" x14ac:dyDescent="0.3">
      <c r="A122" s="8" t="str">
        <f ca="1">INDIRECT("'Raw Data'!A"&amp; $M122)</f>
        <v>HARRIS</v>
      </c>
      <c r="B122" s="3" t="str">
        <f ca="1">INDIRECT("'Raw Data'!B"&amp; $M122)</f>
        <v xml:space="preserve"> BRISK</v>
      </c>
      <c r="C122" s="3" t="str">
        <f ca="1">INDIRECT("'Raw Data'!C"&amp; $M122)</f>
        <v xml:space="preserve"> MAT_BF</v>
      </c>
      <c r="D122" s="3" t="str">
        <f ca="1">INDIRECT("'Raw Data'!D"&amp; $M122)</f>
        <v xml:space="preserve"> SEL_NN</v>
      </c>
      <c r="E122" s="3">
        <f ca="1">AVERAGE(INDIRECT("'Raw Data'!E"&amp; $M122 &amp; ":E" &amp; $N122))</f>
        <v>25.666666666666668</v>
      </c>
      <c r="F122" s="3">
        <f ca="1">MIN(INDIRECT("'Raw Data'!E"&amp; $M122 &amp; ":E" &amp; $N122))</f>
        <v>14</v>
      </c>
      <c r="G122" s="3">
        <f ca="1">MAX(INDIRECT("'Raw Data'!E"&amp; $M122 &amp; ":E" &amp; $N122))</f>
        <v>43</v>
      </c>
      <c r="H122" s="3">
        <f ca="1">_xlfn.STDEV.S(INDIRECT("'Raw Data'!E"&amp; $M122 &amp; ":E" &amp; $N122))</f>
        <v>9.1787798753429097</v>
      </c>
      <c r="I122" s="3">
        <f ca="1">AVERAGE(INDIRECT("'Raw Data'!F"&amp; $M122 &amp; ":F" &amp; $N122))</f>
        <v>6</v>
      </c>
      <c r="J122" s="3">
        <f ca="1">MIN(INDIRECT("'Raw Data'!F"&amp; $M122 &amp; ":F" &amp; $N122))</f>
        <v>6</v>
      </c>
      <c r="K122" s="3">
        <f ca="1">MAX(INDIRECT("'Raw Data'!F"&amp; $M122 &amp; ":F" &amp; $N122))</f>
        <v>6</v>
      </c>
      <c r="L122" s="3">
        <f ca="1">_xlfn.STDEV.S(INDIRECT("'Raw Data'!F"&amp; $M122 &amp; ":F" &amp; $N122))</f>
        <v>0</v>
      </c>
      <c r="M122" s="3">
        <v>182</v>
      </c>
      <c r="N122" s="10">
        <v>190</v>
      </c>
    </row>
    <row r="123" spans="1:14" x14ac:dyDescent="0.3">
      <c r="A123" s="8" t="str">
        <f ca="1">INDIRECT("'Raw Data'!A"&amp; $M123)</f>
        <v>HARRIS</v>
      </c>
      <c r="B123" s="3" t="str">
        <f ca="1">INDIRECT("'Raw Data'!B"&amp; $M123)</f>
        <v xml:space="preserve"> BRISK</v>
      </c>
      <c r="C123" s="3" t="str">
        <f ca="1">INDIRECT("'Raw Data'!C"&amp; $M123)</f>
        <v xml:space="preserve"> MAT_BF</v>
      </c>
      <c r="D123" s="3" t="str">
        <f ca="1">INDIRECT("'Raw Data'!D"&amp; $M123)</f>
        <v xml:space="preserve"> SEL_KNN</v>
      </c>
      <c r="E123" s="3">
        <f ca="1">AVERAGE(INDIRECT("'Raw Data'!E"&amp; $M123 &amp; ":E" &amp; $N123))</f>
        <v>25.666666666666668</v>
      </c>
      <c r="F123" s="3">
        <f ca="1">MIN(INDIRECT("'Raw Data'!E"&amp; $M123 &amp; ":E" &amp; $N123))</f>
        <v>14</v>
      </c>
      <c r="G123" s="3">
        <f ca="1">MAX(INDIRECT("'Raw Data'!E"&amp; $M123 &amp; ":E" &amp; $N123))</f>
        <v>43</v>
      </c>
      <c r="H123" s="3">
        <f ca="1">_xlfn.STDEV.S(INDIRECT("'Raw Data'!E"&amp; $M123 &amp; ":E" &amp; $N123))</f>
        <v>9.1787798753429097</v>
      </c>
      <c r="I123" s="3">
        <f ca="1">AVERAGE(INDIRECT("'Raw Data'!F"&amp; $M123 &amp; ":F" &amp; $N123))</f>
        <v>6</v>
      </c>
      <c r="J123" s="3">
        <f ca="1">MIN(INDIRECT("'Raw Data'!F"&amp; $M123 &amp; ":F" &amp; $N123))</f>
        <v>6</v>
      </c>
      <c r="K123" s="3">
        <f ca="1">MAX(INDIRECT("'Raw Data'!F"&amp; $M123 &amp; ":F" &amp; $N123))</f>
        <v>6</v>
      </c>
      <c r="L123" s="3">
        <f ca="1">_xlfn.STDEV.S(INDIRECT("'Raw Data'!F"&amp; $M123 &amp; ":F" &amp; $N123))</f>
        <v>0</v>
      </c>
      <c r="M123" s="3">
        <v>191</v>
      </c>
      <c r="N123" s="10">
        <v>199</v>
      </c>
    </row>
    <row r="124" spans="1:14" x14ac:dyDescent="0.3">
      <c r="A124" s="8" t="str">
        <f ca="1">INDIRECT("'Raw Data'!A"&amp; $M124)</f>
        <v>HARRIS</v>
      </c>
      <c r="B124" s="3" t="str">
        <f ca="1">INDIRECT("'Raw Data'!B"&amp; $M124)</f>
        <v xml:space="preserve"> BRISK</v>
      </c>
      <c r="C124" s="3" t="str">
        <f ca="1">INDIRECT("'Raw Data'!C"&amp; $M124)</f>
        <v xml:space="preserve"> MAT_FLANN</v>
      </c>
      <c r="D124" s="3" t="str">
        <f ca="1">INDIRECT("'Raw Data'!D"&amp; $M124)</f>
        <v xml:space="preserve"> SEL_NN</v>
      </c>
      <c r="E124" s="3">
        <f ca="1">AVERAGE(INDIRECT("'Raw Data'!E"&amp; $M124 &amp; ":E" &amp; $N124))</f>
        <v>25.666666666666668</v>
      </c>
      <c r="F124" s="3">
        <f ca="1">MIN(INDIRECT("'Raw Data'!E"&amp; $M124 &amp; ":E" &amp; $N124))</f>
        <v>14</v>
      </c>
      <c r="G124" s="3">
        <f ca="1">MAX(INDIRECT("'Raw Data'!E"&amp; $M124 &amp; ":E" &amp; $N124))</f>
        <v>43</v>
      </c>
      <c r="H124" s="3">
        <f ca="1">_xlfn.STDEV.S(INDIRECT("'Raw Data'!E"&amp; $M124 &amp; ":E" &amp; $N124))</f>
        <v>9.1787798753429097</v>
      </c>
      <c r="I124" s="3">
        <f ca="1">AVERAGE(INDIRECT("'Raw Data'!F"&amp; $M124 &amp; ":F" &amp; $N124))</f>
        <v>6</v>
      </c>
      <c r="J124" s="3">
        <f ca="1">MIN(INDIRECT("'Raw Data'!F"&amp; $M124 &amp; ":F" &amp; $N124))</f>
        <v>6</v>
      </c>
      <c r="K124" s="3">
        <f ca="1">MAX(INDIRECT("'Raw Data'!F"&amp; $M124 &amp; ":F" &amp; $N124))</f>
        <v>6</v>
      </c>
      <c r="L124" s="3">
        <f ca="1">_xlfn.STDEV.S(INDIRECT("'Raw Data'!F"&amp; $M124 &amp; ":F" &amp; $N124))</f>
        <v>0</v>
      </c>
      <c r="M124" s="3">
        <v>200</v>
      </c>
      <c r="N124" s="10">
        <v>208</v>
      </c>
    </row>
    <row r="125" spans="1:14" x14ac:dyDescent="0.3">
      <c r="A125" s="8" t="str">
        <f ca="1">INDIRECT("'Raw Data'!A"&amp; $M125)</f>
        <v>HARRIS</v>
      </c>
      <c r="B125" s="3" t="str">
        <f ca="1">INDIRECT("'Raw Data'!B"&amp; $M125)</f>
        <v xml:space="preserve"> BRISK</v>
      </c>
      <c r="C125" s="3" t="str">
        <f ca="1">INDIRECT("'Raw Data'!C"&amp; $M125)</f>
        <v xml:space="preserve"> MAT_FLANN</v>
      </c>
      <c r="D125" s="3" t="str">
        <f ca="1">INDIRECT("'Raw Data'!D"&amp; $M125)</f>
        <v xml:space="preserve"> SEL_KNN</v>
      </c>
      <c r="E125" s="3">
        <f ca="1">AVERAGE(INDIRECT("'Raw Data'!E"&amp; $M125 &amp; ":E" &amp; $N125))</f>
        <v>25.666666666666668</v>
      </c>
      <c r="F125" s="3">
        <f ca="1">MIN(INDIRECT("'Raw Data'!E"&amp; $M125 &amp; ":E" &amp; $N125))</f>
        <v>14</v>
      </c>
      <c r="G125" s="3">
        <f ca="1">MAX(INDIRECT("'Raw Data'!E"&amp; $M125 &amp; ":E" &amp; $N125))</f>
        <v>43</v>
      </c>
      <c r="H125" s="3">
        <f ca="1">_xlfn.STDEV.S(INDIRECT("'Raw Data'!E"&amp; $M125 &amp; ":E" &amp; $N125))</f>
        <v>9.1787798753429097</v>
      </c>
      <c r="I125" s="3">
        <f ca="1">AVERAGE(INDIRECT("'Raw Data'!F"&amp; $M125 &amp; ":F" &amp; $N125))</f>
        <v>6</v>
      </c>
      <c r="J125" s="3">
        <f ca="1">MIN(INDIRECT("'Raw Data'!F"&amp; $M125 &amp; ":F" &amp; $N125))</f>
        <v>6</v>
      </c>
      <c r="K125" s="3">
        <f ca="1">MAX(INDIRECT("'Raw Data'!F"&amp; $M125 &amp; ":F" &amp; $N125))</f>
        <v>6</v>
      </c>
      <c r="L125" s="3">
        <f ca="1">_xlfn.STDEV.S(INDIRECT("'Raw Data'!F"&amp; $M125 &amp; ":F" &amp; $N125))</f>
        <v>0</v>
      </c>
      <c r="M125" s="3">
        <v>209</v>
      </c>
      <c r="N125" s="10">
        <v>217</v>
      </c>
    </row>
    <row r="126" spans="1:14" x14ac:dyDescent="0.3">
      <c r="A126" s="8" t="str">
        <f ca="1">INDIRECT("'Raw Data'!A"&amp; $M126)</f>
        <v>HARRIS</v>
      </c>
      <c r="B126" s="3" t="str">
        <f ca="1">INDIRECT("'Raw Data'!B"&amp; $M126)</f>
        <v xml:space="preserve"> BRIEF</v>
      </c>
      <c r="C126" s="3" t="str">
        <f ca="1">INDIRECT("'Raw Data'!C"&amp; $M126)</f>
        <v xml:space="preserve"> MAT_BF</v>
      </c>
      <c r="D126" s="3" t="str">
        <f ca="1">INDIRECT("'Raw Data'!D"&amp; $M126)</f>
        <v xml:space="preserve"> SEL_NN</v>
      </c>
      <c r="E126" s="3">
        <f ca="1">AVERAGE(INDIRECT("'Raw Data'!E"&amp; $M126 &amp; ":E" &amp; $N126))</f>
        <v>25.666666666666668</v>
      </c>
      <c r="F126" s="3">
        <f ca="1">MIN(INDIRECT("'Raw Data'!E"&amp; $M126 &amp; ":E" &amp; $N126))</f>
        <v>14</v>
      </c>
      <c r="G126" s="3">
        <f ca="1">MAX(INDIRECT("'Raw Data'!E"&amp; $M126 &amp; ":E" &amp; $N126))</f>
        <v>43</v>
      </c>
      <c r="H126" s="3">
        <f ca="1">_xlfn.STDEV.S(INDIRECT("'Raw Data'!E"&amp; $M126 &amp; ":E" &amp; $N126))</f>
        <v>9.1787798753429097</v>
      </c>
      <c r="I126" s="3">
        <f ca="1">AVERAGE(INDIRECT("'Raw Data'!F"&amp; $M126 &amp; ":F" &amp; $N126))</f>
        <v>6</v>
      </c>
      <c r="J126" s="3">
        <f ca="1">MIN(INDIRECT("'Raw Data'!F"&amp; $M126 &amp; ":F" &amp; $N126))</f>
        <v>6</v>
      </c>
      <c r="K126" s="3">
        <f ca="1">MAX(INDIRECT("'Raw Data'!F"&amp; $M126 &amp; ":F" &amp; $N126))</f>
        <v>6</v>
      </c>
      <c r="L126" s="3">
        <f ca="1">_xlfn.STDEV.S(INDIRECT("'Raw Data'!F"&amp; $M126 &amp; ":F" &amp; $N126))</f>
        <v>0</v>
      </c>
      <c r="M126" s="3">
        <v>218</v>
      </c>
      <c r="N126" s="10">
        <v>226</v>
      </c>
    </row>
    <row r="127" spans="1:14" x14ac:dyDescent="0.3">
      <c r="A127" s="8" t="str">
        <f ca="1">INDIRECT("'Raw Data'!A"&amp; $M127)</f>
        <v>HARRIS</v>
      </c>
      <c r="B127" s="3" t="str">
        <f ca="1">INDIRECT("'Raw Data'!B"&amp; $M127)</f>
        <v xml:space="preserve"> BRIEF</v>
      </c>
      <c r="C127" s="3" t="str">
        <f ca="1">INDIRECT("'Raw Data'!C"&amp; $M127)</f>
        <v xml:space="preserve"> MAT_BF</v>
      </c>
      <c r="D127" s="3" t="str">
        <f ca="1">INDIRECT("'Raw Data'!D"&amp; $M127)</f>
        <v xml:space="preserve"> SEL_KNN</v>
      </c>
      <c r="E127" s="3">
        <f ca="1">AVERAGE(INDIRECT("'Raw Data'!E"&amp; $M127 &amp; ":E" &amp; $N127))</f>
        <v>25.666666666666668</v>
      </c>
      <c r="F127" s="3">
        <f ca="1">MIN(INDIRECT("'Raw Data'!E"&amp; $M127 &amp; ":E" &amp; $N127))</f>
        <v>14</v>
      </c>
      <c r="G127" s="3">
        <f ca="1">MAX(INDIRECT("'Raw Data'!E"&amp; $M127 &amp; ":E" &amp; $N127))</f>
        <v>43</v>
      </c>
      <c r="H127" s="3">
        <f ca="1">_xlfn.STDEV.S(INDIRECT("'Raw Data'!E"&amp; $M127 &amp; ":E" &amp; $N127))</f>
        <v>9.1787798753429097</v>
      </c>
      <c r="I127" s="3">
        <f ca="1">AVERAGE(INDIRECT("'Raw Data'!F"&amp; $M127 &amp; ":F" &amp; $N127))</f>
        <v>6</v>
      </c>
      <c r="J127" s="3">
        <f ca="1">MIN(INDIRECT("'Raw Data'!F"&amp; $M127 &amp; ":F" &amp; $N127))</f>
        <v>6</v>
      </c>
      <c r="K127" s="3">
        <f ca="1">MAX(INDIRECT("'Raw Data'!F"&amp; $M127 &amp; ":F" &amp; $N127))</f>
        <v>6</v>
      </c>
      <c r="L127" s="3">
        <f ca="1">_xlfn.STDEV.S(INDIRECT("'Raw Data'!F"&amp; $M127 &amp; ":F" &amp; $N127))</f>
        <v>0</v>
      </c>
      <c r="M127" s="3">
        <v>227</v>
      </c>
      <c r="N127" s="10">
        <v>235</v>
      </c>
    </row>
    <row r="128" spans="1:14" x14ac:dyDescent="0.3">
      <c r="A128" s="8" t="str">
        <f ca="1">INDIRECT("'Raw Data'!A"&amp; $M128)</f>
        <v>HARRIS</v>
      </c>
      <c r="B128" s="3" t="str">
        <f ca="1">INDIRECT("'Raw Data'!B"&amp; $M128)</f>
        <v xml:space="preserve"> BRIEF</v>
      </c>
      <c r="C128" s="3" t="str">
        <f ca="1">INDIRECT("'Raw Data'!C"&amp; $M128)</f>
        <v xml:space="preserve"> MAT_FLANN</v>
      </c>
      <c r="D128" s="3" t="str">
        <f ca="1">INDIRECT("'Raw Data'!D"&amp; $M128)</f>
        <v xml:space="preserve"> SEL_NN</v>
      </c>
      <c r="E128" s="3">
        <f ca="1">AVERAGE(INDIRECT("'Raw Data'!E"&amp; $M128 &amp; ":E" &amp; $N128))</f>
        <v>25.666666666666668</v>
      </c>
      <c r="F128" s="3">
        <f ca="1">MIN(INDIRECT("'Raw Data'!E"&amp; $M128 &amp; ":E" &amp; $N128))</f>
        <v>14</v>
      </c>
      <c r="G128" s="3">
        <f ca="1">MAX(INDIRECT("'Raw Data'!E"&amp; $M128 &amp; ":E" &amp; $N128))</f>
        <v>43</v>
      </c>
      <c r="H128" s="3">
        <f ca="1">_xlfn.STDEV.S(INDIRECT("'Raw Data'!E"&amp; $M128 &amp; ":E" &amp; $N128))</f>
        <v>9.1787798753429097</v>
      </c>
      <c r="I128" s="3">
        <f ca="1">AVERAGE(INDIRECT("'Raw Data'!F"&amp; $M128 &amp; ":F" &amp; $N128))</f>
        <v>6</v>
      </c>
      <c r="J128" s="3">
        <f ca="1">MIN(INDIRECT("'Raw Data'!F"&amp; $M128 &amp; ":F" &amp; $N128))</f>
        <v>6</v>
      </c>
      <c r="K128" s="3">
        <f ca="1">MAX(INDIRECT("'Raw Data'!F"&amp; $M128 &amp; ":F" &amp; $N128))</f>
        <v>6</v>
      </c>
      <c r="L128" s="3">
        <f ca="1">_xlfn.STDEV.S(INDIRECT("'Raw Data'!F"&amp; $M128 &amp; ":F" &amp; $N128))</f>
        <v>0</v>
      </c>
      <c r="M128" s="3">
        <v>236</v>
      </c>
      <c r="N128" s="10">
        <v>244</v>
      </c>
    </row>
    <row r="129" spans="1:14" x14ac:dyDescent="0.3">
      <c r="A129" s="8" t="str">
        <f ca="1">INDIRECT("'Raw Data'!A"&amp; $M129)</f>
        <v>HARRIS</v>
      </c>
      <c r="B129" s="3" t="str">
        <f ca="1">INDIRECT("'Raw Data'!B"&amp; $M129)</f>
        <v xml:space="preserve"> BRIEF</v>
      </c>
      <c r="C129" s="3" t="str">
        <f ca="1">INDIRECT("'Raw Data'!C"&amp; $M129)</f>
        <v xml:space="preserve"> MAT_FLANN</v>
      </c>
      <c r="D129" s="3" t="str">
        <f ca="1">INDIRECT("'Raw Data'!D"&amp; $M129)</f>
        <v xml:space="preserve"> SEL_KNN</v>
      </c>
      <c r="E129" s="3">
        <f ca="1">AVERAGE(INDIRECT("'Raw Data'!E"&amp; $M129 &amp; ":E" &amp; $N129))</f>
        <v>25.666666666666668</v>
      </c>
      <c r="F129" s="3">
        <f ca="1">MIN(INDIRECT("'Raw Data'!E"&amp; $M129 &amp; ":E" &amp; $N129))</f>
        <v>14</v>
      </c>
      <c r="G129" s="3">
        <f ca="1">MAX(INDIRECT("'Raw Data'!E"&amp; $M129 &amp; ":E" &amp; $N129))</f>
        <v>43</v>
      </c>
      <c r="H129" s="3">
        <f ca="1">_xlfn.STDEV.S(INDIRECT("'Raw Data'!E"&amp; $M129 &amp; ":E" &amp; $N129))</f>
        <v>9.1787798753429097</v>
      </c>
      <c r="I129" s="3">
        <f ca="1">AVERAGE(INDIRECT("'Raw Data'!F"&amp; $M129 &amp; ":F" &amp; $N129))</f>
        <v>6</v>
      </c>
      <c r="J129" s="3">
        <f ca="1">MIN(INDIRECT("'Raw Data'!F"&amp; $M129 &amp; ":F" &amp; $N129))</f>
        <v>6</v>
      </c>
      <c r="K129" s="3">
        <f ca="1">MAX(INDIRECT("'Raw Data'!F"&amp; $M129 &amp; ":F" &amp; $N129))</f>
        <v>6</v>
      </c>
      <c r="L129" s="3">
        <f ca="1">_xlfn.STDEV.S(INDIRECT("'Raw Data'!F"&amp; $M129 &amp; ":F" &amp; $N129))</f>
        <v>0</v>
      </c>
      <c r="M129" s="3">
        <v>245</v>
      </c>
      <c r="N129" s="10">
        <v>253</v>
      </c>
    </row>
    <row r="130" spans="1:14" x14ac:dyDescent="0.3">
      <c r="A130" s="8" t="str">
        <f ca="1">INDIRECT("'Raw Data'!A"&amp; $M130)</f>
        <v>HARRIS</v>
      </c>
      <c r="B130" s="3" t="str">
        <f ca="1">INDIRECT("'Raw Data'!B"&amp; $M130)</f>
        <v xml:space="preserve"> ORB</v>
      </c>
      <c r="C130" s="3" t="str">
        <f ca="1">INDIRECT("'Raw Data'!C"&amp; $M130)</f>
        <v xml:space="preserve"> MAT_BF</v>
      </c>
      <c r="D130" s="3" t="str">
        <f ca="1">INDIRECT("'Raw Data'!D"&amp; $M130)</f>
        <v xml:space="preserve"> SEL_NN</v>
      </c>
      <c r="E130" s="3">
        <f ca="1">AVERAGE(INDIRECT("'Raw Data'!E"&amp; $M130 &amp; ":E" &amp; $N130))</f>
        <v>25.666666666666668</v>
      </c>
      <c r="F130" s="3">
        <f ca="1">MIN(INDIRECT("'Raw Data'!E"&amp; $M130 &amp; ":E" &amp; $N130))</f>
        <v>14</v>
      </c>
      <c r="G130" s="3">
        <f ca="1">MAX(INDIRECT("'Raw Data'!E"&amp; $M130 &amp; ":E" &amp; $N130))</f>
        <v>43</v>
      </c>
      <c r="H130" s="3">
        <f ca="1">_xlfn.STDEV.S(INDIRECT("'Raw Data'!E"&amp; $M130 &amp; ":E" &amp; $N130))</f>
        <v>9.1787798753429097</v>
      </c>
      <c r="I130" s="3">
        <f ca="1">AVERAGE(INDIRECT("'Raw Data'!F"&amp; $M130 &amp; ":F" &amp; $N130))</f>
        <v>6</v>
      </c>
      <c r="J130" s="3">
        <f ca="1">MIN(INDIRECT("'Raw Data'!F"&amp; $M130 &amp; ":F" &amp; $N130))</f>
        <v>6</v>
      </c>
      <c r="K130" s="3">
        <f ca="1">MAX(INDIRECT("'Raw Data'!F"&amp; $M130 &amp; ":F" &amp; $N130))</f>
        <v>6</v>
      </c>
      <c r="L130" s="3">
        <f ca="1">_xlfn.STDEV.S(INDIRECT("'Raw Data'!F"&amp; $M130 &amp; ":F" &amp; $N130))</f>
        <v>0</v>
      </c>
      <c r="M130" s="3">
        <v>254</v>
      </c>
      <c r="N130" s="10">
        <v>262</v>
      </c>
    </row>
    <row r="131" spans="1:14" x14ac:dyDescent="0.3">
      <c r="A131" s="8" t="str">
        <f ca="1">INDIRECT("'Raw Data'!A"&amp; $M131)</f>
        <v>HARRIS</v>
      </c>
      <c r="B131" s="3" t="str">
        <f ca="1">INDIRECT("'Raw Data'!B"&amp; $M131)</f>
        <v xml:space="preserve"> ORB</v>
      </c>
      <c r="C131" s="3" t="str">
        <f ca="1">INDIRECT("'Raw Data'!C"&amp; $M131)</f>
        <v xml:space="preserve"> MAT_BF</v>
      </c>
      <c r="D131" s="3" t="str">
        <f ca="1">INDIRECT("'Raw Data'!D"&amp; $M131)</f>
        <v xml:space="preserve"> SEL_KNN</v>
      </c>
      <c r="E131" s="3">
        <f ca="1">AVERAGE(INDIRECT("'Raw Data'!E"&amp; $M131 &amp; ":E" &amp; $N131))</f>
        <v>25.666666666666668</v>
      </c>
      <c r="F131" s="3">
        <f ca="1">MIN(INDIRECT("'Raw Data'!E"&amp; $M131 &amp; ":E" &amp; $N131))</f>
        <v>14</v>
      </c>
      <c r="G131" s="3">
        <f ca="1">MAX(INDIRECT("'Raw Data'!E"&amp; $M131 &amp; ":E" &amp; $N131))</f>
        <v>43</v>
      </c>
      <c r="H131" s="3">
        <f ca="1">_xlfn.STDEV.S(INDIRECT("'Raw Data'!E"&amp; $M131 &amp; ":E" &amp; $N131))</f>
        <v>9.1787798753429097</v>
      </c>
      <c r="I131" s="3">
        <f ca="1">AVERAGE(INDIRECT("'Raw Data'!F"&amp; $M131 &amp; ":F" &amp; $N131))</f>
        <v>6</v>
      </c>
      <c r="J131" s="3">
        <f ca="1">MIN(INDIRECT("'Raw Data'!F"&amp; $M131 &amp; ":F" &amp; $N131))</f>
        <v>6</v>
      </c>
      <c r="K131" s="3">
        <f ca="1">MAX(INDIRECT("'Raw Data'!F"&amp; $M131 &amp; ":F" &amp; $N131))</f>
        <v>6</v>
      </c>
      <c r="L131" s="3">
        <f ca="1">_xlfn.STDEV.S(INDIRECT("'Raw Data'!F"&amp; $M131 &amp; ":F" &amp; $N131))</f>
        <v>0</v>
      </c>
      <c r="M131" s="3">
        <v>263</v>
      </c>
      <c r="N131" s="10">
        <v>271</v>
      </c>
    </row>
    <row r="132" spans="1:14" x14ac:dyDescent="0.3">
      <c r="A132" s="8" t="str">
        <f ca="1">INDIRECT("'Raw Data'!A"&amp; $M132)</f>
        <v>HARRIS</v>
      </c>
      <c r="B132" s="3" t="str">
        <f ca="1">INDIRECT("'Raw Data'!B"&amp; $M132)</f>
        <v xml:space="preserve"> ORB</v>
      </c>
      <c r="C132" s="3" t="str">
        <f ca="1">INDIRECT("'Raw Data'!C"&amp; $M132)</f>
        <v xml:space="preserve"> MAT_FLANN</v>
      </c>
      <c r="D132" s="3" t="str">
        <f ca="1">INDIRECT("'Raw Data'!D"&amp; $M132)</f>
        <v xml:space="preserve"> SEL_NN</v>
      </c>
      <c r="E132" s="3">
        <f ca="1">AVERAGE(INDIRECT("'Raw Data'!E"&amp; $M132 &amp; ":E" &amp; $N132))</f>
        <v>25.666666666666668</v>
      </c>
      <c r="F132" s="3">
        <f ca="1">MIN(INDIRECT("'Raw Data'!E"&amp; $M132 &amp; ":E" &amp; $N132))</f>
        <v>14</v>
      </c>
      <c r="G132" s="3">
        <f ca="1">MAX(INDIRECT("'Raw Data'!E"&amp; $M132 &amp; ":E" &amp; $N132))</f>
        <v>43</v>
      </c>
      <c r="H132" s="3">
        <f ca="1">_xlfn.STDEV.S(INDIRECT("'Raw Data'!E"&amp; $M132 &amp; ":E" &amp; $N132))</f>
        <v>9.1787798753429097</v>
      </c>
      <c r="I132" s="3">
        <f ca="1">AVERAGE(INDIRECT("'Raw Data'!F"&amp; $M132 &amp; ":F" &amp; $N132))</f>
        <v>6</v>
      </c>
      <c r="J132" s="3">
        <f ca="1">MIN(INDIRECT("'Raw Data'!F"&amp; $M132 &amp; ":F" &amp; $N132))</f>
        <v>6</v>
      </c>
      <c r="K132" s="3">
        <f ca="1">MAX(INDIRECT("'Raw Data'!F"&amp; $M132 &amp; ":F" &amp; $N132))</f>
        <v>6</v>
      </c>
      <c r="L132" s="3">
        <f ca="1">_xlfn.STDEV.S(INDIRECT("'Raw Data'!F"&amp; $M132 &amp; ":F" &amp; $N132))</f>
        <v>0</v>
      </c>
      <c r="M132" s="3">
        <v>272</v>
      </c>
      <c r="N132" s="10">
        <v>280</v>
      </c>
    </row>
    <row r="133" spans="1:14" x14ac:dyDescent="0.3">
      <c r="A133" s="8" t="str">
        <f ca="1">INDIRECT("'Raw Data'!A"&amp; $M133)</f>
        <v>HARRIS</v>
      </c>
      <c r="B133" s="3" t="str">
        <f ca="1">INDIRECT("'Raw Data'!B"&amp; $M133)</f>
        <v xml:space="preserve"> ORB</v>
      </c>
      <c r="C133" s="3" t="str">
        <f ca="1">INDIRECT("'Raw Data'!C"&amp; $M133)</f>
        <v xml:space="preserve"> MAT_FLANN</v>
      </c>
      <c r="D133" s="3" t="str">
        <f ca="1">INDIRECT("'Raw Data'!D"&amp; $M133)</f>
        <v xml:space="preserve"> SEL_KNN</v>
      </c>
      <c r="E133" s="3">
        <f ca="1">AVERAGE(INDIRECT("'Raw Data'!E"&amp; $M133 &amp; ":E" &amp; $N133))</f>
        <v>25.666666666666668</v>
      </c>
      <c r="F133" s="3">
        <f ca="1">MIN(INDIRECT("'Raw Data'!E"&amp; $M133 &amp; ":E" &amp; $N133))</f>
        <v>14</v>
      </c>
      <c r="G133" s="3">
        <f ca="1">MAX(INDIRECT("'Raw Data'!E"&amp; $M133 &amp; ":E" &amp; $N133))</f>
        <v>43</v>
      </c>
      <c r="H133" s="3">
        <f ca="1">_xlfn.STDEV.S(INDIRECT("'Raw Data'!E"&amp; $M133 &amp; ":E" &amp; $N133))</f>
        <v>9.1787798753429097</v>
      </c>
      <c r="I133" s="3">
        <f ca="1">AVERAGE(INDIRECT("'Raw Data'!F"&amp; $M133 &amp; ":F" &amp; $N133))</f>
        <v>6</v>
      </c>
      <c r="J133" s="3">
        <f ca="1">MIN(INDIRECT("'Raw Data'!F"&amp; $M133 &amp; ":F" &amp; $N133))</f>
        <v>6</v>
      </c>
      <c r="K133" s="3">
        <f ca="1">MAX(INDIRECT("'Raw Data'!F"&amp; $M133 &amp; ":F" &amp; $N133))</f>
        <v>6</v>
      </c>
      <c r="L133" s="3">
        <f ca="1">_xlfn.STDEV.S(INDIRECT("'Raw Data'!F"&amp; $M133 &amp; ":F" &amp; $N133))</f>
        <v>0</v>
      </c>
      <c r="M133" s="3">
        <v>281</v>
      </c>
      <c r="N133" s="10">
        <v>289</v>
      </c>
    </row>
    <row r="134" spans="1:14" x14ac:dyDescent="0.3">
      <c r="A134" s="8" t="str">
        <f ca="1">INDIRECT("'Raw Data'!A"&amp; $M134)</f>
        <v>HARRIS</v>
      </c>
      <c r="B134" s="3" t="str">
        <f ca="1">INDIRECT("'Raw Data'!B"&amp; $M134)</f>
        <v xml:space="preserve"> FREAK</v>
      </c>
      <c r="C134" s="3" t="str">
        <f ca="1">INDIRECT("'Raw Data'!C"&amp; $M134)</f>
        <v xml:space="preserve"> MAT_BF</v>
      </c>
      <c r="D134" s="3" t="str">
        <f ca="1">INDIRECT("'Raw Data'!D"&amp; $M134)</f>
        <v xml:space="preserve"> SEL_NN</v>
      </c>
      <c r="E134" s="3">
        <f ca="1">AVERAGE(INDIRECT("'Raw Data'!E"&amp; $M134 &amp; ":E" &amp; $N134))</f>
        <v>25.666666666666668</v>
      </c>
      <c r="F134" s="3">
        <f ca="1">MIN(INDIRECT("'Raw Data'!E"&amp; $M134 &amp; ":E" &amp; $N134))</f>
        <v>14</v>
      </c>
      <c r="G134" s="3">
        <f ca="1">MAX(INDIRECT("'Raw Data'!E"&amp; $M134 &amp; ":E" &amp; $N134))</f>
        <v>43</v>
      </c>
      <c r="H134" s="3">
        <f ca="1">_xlfn.STDEV.S(INDIRECT("'Raw Data'!E"&amp; $M134 &amp; ":E" &amp; $N134))</f>
        <v>9.1787798753429097</v>
      </c>
      <c r="I134" s="3">
        <f ca="1">AVERAGE(INDIRECT("'Raw Data'!F"&amp; $M134 &amp; ":F" &amp; $N134))</f>
        <v>6</v>
      </c>
      <c r="J134" s="3">
        <f ca="1">MIN(INDIRECT("'Raw Data'!F"&amp; $M134 &amp; ":F" &amp; $N134))</f>
        <v>6</v>
      </c>
      <c r="K134" s="3">
        <f ca="1">MAX(INDIRECT("'Raw Data'!F"&amp; $M134 &amp; ":F" &amp; $N134))</f>
        <v>6</v>
      </c>
      <c r="L134" s="3">
        <f ca="1">_xlfn.STDEV.S(INDIRECT("'Raw Data'!F"&amp; $M134 &amp; ":F" &amp; $N134))</f>
        <v>0</v>
      </c>
      <c r="M134" s="3">
        <v>290</v>
      </c>
      <c r="N134" s="10">
        <v>298</v>
      </c>
    </row>
    <row r="135" spans="1:14" x14ac:dyDescent="0.3">
      <c r="A135" s="8" t="str">
        <f ca="1">INDIRECT("'Raw Data'!A"&amp; $M135)</f>
        <v>HARRIS</v>
      </c>
      <c r="B135" s="3" t="str">
        <f ca="1">INDIRECT("'Raw Data'!B"&amp; $M135)</f>
        <v xml:space="preserve"> FREAK</v>
      </c>
      <c r="C135" s="3" t="str">
        <f ca="1">INDIRECT("'Raw Data'!C"&amp; $M135)</f>
        <v xml:space="preserve"> MAT_BF</v>
      </c>
      <c r="D135" s="3" t="str">
        <f ca="1">INDIRECT("'Raw Data'!D"&amp; $M135)</f>
        <v xml:space="preserve"> SEL_KNN</v>
      </c>
      <c r="E135" s="3">
        <f ca="1">AVERAGE(INDIRECT("'Raw Data'!E"&amp; $M135 &amp; ":E" &amp; $N135))</f>
        <v>25.666666666666668</v>
      </c>
      <c r="F135" s="3">
        <f ca="1">MIN(INDIRECT("'Raw Data'!E"&amp; $M135 &amp; ":E" &amp; $N135))</f>
        <v>14</v>
      </c>
      <c r="G135" s="3">
        <f ca="1">MAX(INDIRECT("'Raw Data'!E"&amp; $M135 &amp; ":E" &amp; $N135))</f>
        <v>43</v>
      </c>
      <c r="H135" s="3">
        <f ca="1">_xlfn.STDEV.S(INDIRECT("'Raw Data'!E"&amp; $M135 &amp; ":E" &amp; $N135))</f>
        <v>9.1787798753429097</v>
      </c>
      <c r="I135" s="3">
        <f ca="1">AVERAGE(INDIRECT("'Raw Data'!F"&amp; $M135 &amp; ":F" &amp; $N135))</f>
        <v>6</v>
      </c>
      <c r="J135" s="3">
        <f ca="1">MIN(INDIRECT("'Raw Data'!F"&amp; $M135 &amp; ":F" &amp; $N135))</f>
        <v>6</v>
      </c>
      <c r="K135" s="3">
        <f ca="1">MAX(INDIRECT("'Raw Data'!F"&amp; $M135 &amp; ":F" &amp; $N135))</f>
        <v>6</v>
      </c>
      <c r="L135" s="3">
        <f ca="1">_xlfn.STDEV.S(INDIRECT("'Raw Data'!F"&amp; $M135 &amp; ":F" &amp; $N135))</f>
        <v>0</v>
      </c>
      <c r="M135" s="3">
        <v>299</v>
      </c>
      <c r="N135" s="10">
        <v>307</v>
      </c>
    </row>
    <row r="136" spans="1:14" x14ac:dyDescent="0.3">
      <c r="A136" s="8" t="str">
        <f ca="1">INDIRECT("'Raw Data'!A"&amp; $M136)</f>
        <v>HARRIS</v>
      </c>
      <c r="B136" s="3" t="str">
        <f ca="1">INDIRECT("'Raw Data'!B"&amp; $M136)</f>
        <v xml:space="preserve"> FREAK</v>
      </c>
      <c r="C136" s="3" t="str">
        <f ca="1">INDIRECT("'Raw Data'!C"&amp; $M136)</f>
        <v xml:space="preserve"> MAT_FLANN</v>
      </c>
      <c r="D136" s="3" t="str">
        <f ca="1">INDIRECT("'Raw Data'!D"&amp; $M136)</f>
        <v xml:space="preserve"> SEL_NN</v>
      </c>
      <c r="E136" s="3">
        <f ca="1">AVERAGE(INDIRECT("'Raw Data'!E"&amp; $M136 &amp; ":E" &amp; $N136))</f>
        <v>25.666666666666668</v>
      </c>
      <c r="F136" s="3">
        <f ca="1">MIN(INDIRECT("'Raw Data'!E"&amp; $M136 &amp; ":E" &amp; $N136))</f>
        <v>14</v>
      </c>
      <c r="G136" s="3">
        <f ca="1">MAX(INDIRECT("'Raw Data'!E"&amp; $M136 &amp; ":E" &amp; $N136))</f>
        <v>43</v>
      </c>
      <c r="H136" s="3">
        <f ca="1">_xlfn.STDEV.S(INDIRECT("'Raw Data'!E"&amp; $M136 &amp; ":E" &amp; $N136))</f>
        <v>9.1787798753429097</v>
      </c>
      <c r="I136" s="3">
        <f ca="1">AVERAGE(INDIRECT("'Raw Data'!F"&amp; $M136 &amp; ":F" &amp; $N136))</f>
        <v>6</v>
      </c>
      <c r="J136" s="3">
        <f ca="1">MIN(INDIRECT("'Raw Data'!F"&amp; $M136 &amp; ":F" &amp; $N136))</f>
        <v>6</v>
      </c>
      <c r="K136" s="3">
        <f ca="1">MAX(INDIRECT("'Raw Data'!F"&amp; $M136 &amp; ":F" &amp; $N136))</f>
        <v>6</v>
      </c>
      <c r="L136" s="3">
        <f ca="1">_xlfn.STDEV.S(INDIRECT("'Raw Data'!F"&amp; $M136 &amp; ":F" &amp; $N136))</f>
        <v>0</v>
      </c>
      <c r="M136" s="3">
        <v>308</v>
      </c>
      <c r="N136" s="10">
        <v>316</v>
      </c>
    </row>
    <row r="137" spans="1:14" x14ac:dyDescent="0.3">
      <c r="A137" s="8" t="str">
        <f ca="1">INDIRECT("'Raw Data'!A"&amp; $M137)</f>
        <v>HARRIS</v>
      </c>
      <c r="B137" s="3" t="str">
        <f ca="1">INDIRECT("'Raw Data'!B"&amp; $M137)</f>
        <v xml:space="preserve"> FREAK</v>
      </c>
      <c r="C137" s="3" t="str">
        <f ca="1">INDIRECT("'Raw Data'!C"&amp; $M137)</f>
        <v xml:space="preserve"> MAT_FLANN</v>
      </c>
      <c r="D137" s="3" t="str">
        <f ca="1">INDIRECT("'Raw Data'!D"&amp; $M137)</f>
        <v xml:space="preserve"> SEL_KNN</v>
      </c>
      <c r="E137" s="3">
        <f ca="1">AVERAGE(INDIRECT("'Raw Data'!E"&amp; $M137 &amp; ":E" &amp; $N137))</f>
        <v>25.666666666666668</v>
      </c>
      <c r="F137" s="3">
        <f ca="1">MIN(INDIRECT("'Raw Data'!E"&amp; $M137 &amp; ":E" &amp; $N137))</f>
        <v>14</v>
      </c>
      <c r="G137" s="3">
        <f ca="1">MAX(INDIRECT("'Raw Data'!E"&amp; $M137 &amp; ":E" &amp; $N137))</f>
        <v>43</v>
      </c>
      <c r="H137" s="3">
        <f ca="1">_xlfn.STDEV.S(INDIRECT("'Raw Data'!E"&amp; $M137 &amp; ":E" &amp; $N137))</f>
        <v>9.1787798753429097</v>
      </c>
      <c r="I137" s="3">
        <f ca="1">AVERAGE(INDIRECT("'Raw Data'!F"&amp; $M137 &amp; ":F" &amp; $N137))</f>
        <v>6</v>
      </c>
      <c r="J137" s="3">
        <f ca="1">MIN(INDIRECT("'Raw Data'!F"&amp; $M137 &amp; ":F" &amp; $N137))</f>
        <v>6</v>
      </c>
      <c r="K137" s="3">
        <f ca="1">MAX(INDIRECT("'Raw Data'!F"&amp; $M137 &amp; ":F" &amp; $N137))</f>
        <v>6</v>
      </c>
      <c r="L137" s="3">
        <f ca="1">_xlfn.STDEV.S(INDIRECT("'Raw Data'!F"&amp; $M137 &amp; ":F" &amp; $N137))</f>
        <v>0</v>
      </c>
      <c r="M137" s="3">
        <v>317</v>
      </c>
      <c r="N137" s="10">
        <v>325</v>
      </c>
    </row>
    <row r="138" spans="1:14" x14ac:dyDescent="0.3">
      <c r="A138" s="8" t="str">
        <f ca="1">INDIRECT("'Raw Data'!A"&amp; $M138)</f>
        <v>HARRIS</v>
      </c>
      <c r="B138" s="3" t="str">
        <f ca="1">INDIRECT("'Raw Data'!B"&amp; $M138)</f>
        <v xml:space="preserve"> SIFT</v>
      </c>
      <c r="C138" s="3" t="str">
        <f ca="1">INDIRECT("'Raw Data'!C"&amp; $M138)</f>
        <v xml:space="preserve"> MAT_BF</v>
      </c>
      <c r="D138" s="3" t="str">
        <f ca="1">INDIRECT("'Raw Data'!D"&amp; $M138)</f>
        <v xml:space="preserve"> SEL_NN</v>
      </c>
      <c r="E138" s="3">
        <f ca="1">AVERAGE(INDIRECT("'Raw Data'!E"&amp; $M138 &amp; ":E" &amp; $N138))</f>
        <v>25.666666666666668</v>
      </c>
      <c r="F138" s="3">
        <f ca="1">MIN(INDIRECT("'Raw Data'!E"&amp; $M138 &amp; ":E" &amp; $N138))</f>
        <v>14</v>
      </c>
      <c r="G138" s="3">
        <f ca="1">MAX(INDIRECT("'Raw Data'!E"&amp; $M138 &amp; ":E" &amp; $N138))</f>
        <v>43</v>
      </c>
      <c r="H138" s="3">
        <f ca="1">_xlfn.STDEV.S(INDIRECT("'Raw Data'!E"&amp; $M138 &amp; ":E" &amp; $N138))</f>
        <v>9.1787798753429097</v>
      </c>
      <c r="I138" s="3">
        <f ca="1">AVERAGE(INDIRECT("'Raw Data'!F"&amp; $M138 &amp; ":F" &amp; $N138))</f>
        <v>6</v>
      </c>
      <c r="J138" s="3">
        <f ca="1">MIN(INDIRECT("'Raw Data'!F"&amp; $M138 &amp; ":F" &amp; $N138))</f>
        <v>6</v>
      </c>
      <c r="K138" s="3">
        <f ca="1">MAX(INDIRECT("'Raw Data'!F"&amp; $M138 &amp; ":F" &amp; $N138))</f>
        <v>6</v>
      </c>
      <c r="L138" s="3">
        <f ca="1">_xlfn.STDEV.S(INDIRECT("'Raw Data'!F"&amp; $M138 &amp; ":F" &amp; $N138))</f>
        <v>0</v>
      </c>
      <c r="M138" s="3">
        <v>326</v>
      </c>
      <c r="N138" s="10">
        <v>334</v>
      </c>
    </row>
    <row r="139" spans="1:14" x14ac:dyDescent="0.3">
      <c r="A139" s="8" t="str">
        <f ca="1">INDIRECT("'Raw Data'!A"&amp; $M139)</f>
        <v>HARRIS</v>
      </c>
      <c r="B139" s="3" t="str">
        <f ca="1">INDIRECT("'Raw Data'!B"&amp; $M139)</f>
        <v xml:space="preserve"> SIFT</v>
      </c>
      <c r="C139" s="3" t="str">
        <f ca="1">INDIRECT("'Raw Data'!C"&amp; $M139)</f>
        <v xml:space="preserve"> MAT_BF</v>
      </c>
      <c r="D139" s="3" t="str">
        <f ca="1">INDIRECT("'Raw Data'!D"&amp; $M139)</f>
        <v xml:space="preserve"> SEL_KNN</v>
      </c>
      <c r="E139" s="3">
        <f ca="1">AVERAGE(INDIRECT("'Raw Data'!E"&amp; $M139 &amp; ":E" &amp; $N139))</f>
        <v>25.666666666666668</v>
      </c>
      <c r="F139" s="3">
        <f ca="1">MIN(INDIRECT("'Raw Data'!E"&amp; $M139 &amp; ":E" &amp; $N139))</f>
        <v>14</v>
      </c>
      <c r="G139" s="3">
        <f ca="1">MAX(INDIRECT("'Raw Data'!E"&amp; $M139 &amp; ":E" &amp; $N139))</f>
        <v>43</v>
      </c>
      <c r="H139" s="3">
        <f ca="1">_xlfn.STDEV.S(INDIRECT("'Raw Data'!E"&amp; $M139 &amp; ":E" &amp; $N139))</f>
        <v>9.1787798753429097</v>
      </c>
      <c r="I139" s="3">
        <f ca="1">AVERAGE(INDIRECT("'Raw Data'!F"&amp; $M139 &amp; ":F" &amp; $N139))</f>
        <v>6</v>
      </c>
      <c r="J139" s="3">
        <f ca="1">MIN(INDIRECT("'Raw Data'!F"&amp; $M139 &amp; ":F" &amp; $N139))</f>
        <v>6</v>
      </c>
      <c r="K139" s="3">
        <f ca="1">MAX(INDIRECT("'Raw Data'!F"&amp; $M139 &amp; ":F" &amp; $N139))</f>
        <v>6</v>
      </c>
      <c r="L139" s="3">
        <f ca="1">_xlfn.STDEV.S(INDIRECT("'Raw Data'!F"&amp; $M139 &amp; ":F" &amp; $N139))</f>
        <v>0</v>
      </c>
      <c r="M139" s="3">
        <v>335</v>
      </c>
      <c r="N139" s="10">
        <v>343</v>
      </c>
    </row>
    <row r="140" spans="1:14" x14ac:dyDescent="0.3">
      <c r="A140" s="8" t="str">
        <f ca="1">INDIRECT("'Raw Data'!A"&amp; $M140)</f>
        <v>HARRIS</v>
      </c>
      <c r="B140" s="3" t="str">
        <f ca="1">INDIRECT("'Raw Data'!B"&amp; $M140)</f>
        <v xml:space="preserve"> SIFT</v>
      </c>
      <c r="C140" s="3" t="str">
        <f ca="1">INDIRECT("'Raw Data'!C"&amp; $M140)</f>
        <v xml:space="preserve"> MAT_FLANN</v>
      </c>
      <c r="D140" s="3" t="str">
        <f ca="1">INDIRECT("'Raw Data'!D"&amp; $M140)</f>
        <v xml:space="preserve"> SEL_NN</v>
      </c>
      <c r="E140" s="3">
        <f ca="1">AVERAGE(INDIRECT("'Raw Data'!E"&amp; $M140 &amp; ":E" &amp; $N140))</f>
        <v>25.666666666666668</v>
      </c>
      <c r="F140" s="3">
        <f ca="1">MIN(INDIRECT("'Raw Data'!E"&amp; $M140 &amp; ":E" &amp; $N140))</f>
        <v>14</v>
      </c>
      <c r="G140" s="3">
        <f ca="1">MAX(INDIRECT("'Raw Data'!E"&amp; $M140 &amp; ":E" &amp; $N140))</f>
        <v>43</v>
      </c>
      <c r="H140" s="3">
        <f ca="1">_xlfn.STDEV.S(INDIRECT("'Raw Data'!E"&amp; $M140 &amp; ":E" &amp; $N140))</f>
        <v>9.1787798753429097</v>
      </c>
      <c r="I140" s="3">
        <f ca="1">AVERAGE(INDIRECT("'Raw Data'!F"&amp; $M140 &amp; ":F" &amp; $N140))</f>
        <v>6</v>
      </c>
      <c r="J140" s="3">
        <f ca="1">MIN(INDIRECT("'Raw Data'!F"&amp; $M140 &amp; ":F" &amp; $N140))</f>
        <v>6</v>
      </c>
      <c r="K140" s="3">
        <f ca="1">MAX(INDIRECT("'Raw Data'!F"&amp; $M140 &amp; ":F" &amp; $N140))</f>
        <v>6</v>
      </c>
      <c r="L140" s="3">
        <f ca="1">_xlfn.STDEV.S(INDIRECT("'Raw Data'!F"&amp; $M140 &amp; ":F" &amp; $N140))</f>
        <v>0</v>
      </c>
      <c r="M140" s="3">
        <v>344</v>
      </c>
      <c r="N140" s="10">
        <v>352</v>
      </c>
    </row>
    <row r="141" spans="1:14" x14ac:dyDescent="0.3">
      <c r="A141" s="11" t="str">
        <f ca="1">INDIRECT("'Raw Data'!A"&amp; $M141)</f>
        <v>HARRIS</v>
      </c>
      <c r="B141" s="12" t="str">
        <f ca="1">INDIRECT("'Raw Data'!B"&amp; $M141)</f>
        <v xml:space="preserve"> SIFT</v>
      </c>
      <c r="C141" s="12" t="str">
        <f ca="1">INDIRECT("'Raw Data'!C"&amp; $M141)</f>
        <v xml:space="preserve"> MAT_FLANN</v>
      </c>
      <c r="D141" s="12" t="str">
        <f ca="1">INDIRECT("'Raw Data'!D"&amp; $M141)</f>
        <v xml:space="preserve"> SEL_KNN</v>
      </c>
      <c r="E141" s="12">
        <f ca="1">AVERAGE(INDIRECT("'Raw Data'!E"&amp; $M141 &amp; ":E" &amp; $N141))</f>
        <v>25.666666666666668</v>
      </c>
      <c r="F141" s="12">
        <f ca="1">MIN(INDIRECT("'Raw Data'!E"&amp; $M141 &amp; ":E" &amp; $N141))</f>
        <v>14</v>
      </c>
      <c r="G141" s="12">
        <f ca="1">MAX(INDIRECT("'Raw Data'!E"&amp; $M141 &amp; ":E" &amp; $N141))</f>
        <v>43</v>
      </c>
      <c r="H141" s="12">
        <f ca="1">_xlfn.STDEV.S(INDIRECT("'Raw Data'!E"&amp; $M141 &amp; ":E" &amp; $N141))</f>
        <v>9.1787798753429097</v>
      </c>
      <c r="I141" s="12">
        <f ca="1">AVERAGE(INDIRECT("'Raw Data'!F"&amp; $M141 &amp; ":F" &amp; $N141))</f>
        <v>6</v>
      </c>
      <c r="J141" s="12">
        <f ca="1">MIN(INDIRECT("'Raw Data'!F"&amp; $M141 &amp; ":F" &amp; $N141))</f>
        <v>6</v>
      </c>
      <c r="K141" s="12">
        <f ca="1">MAX(INDIRECT("'Raw Data'!F"&amp; $M141 &amp; ":F" &amp; $N141))</f>
        <v>6</v>
      </c>
      <c r="L141" s="12">
        <f ca="1">_xlfn.STDEV.S(INDIRECT("'Raw Data'!F"&amp; $M141 &amp; ":F" &amp; $N141))</f>
        <v>0</v>
      </c>
      <c r="M141" s="3">
        <v>353</v>
      </c>
      <c r="N141" s="10">
        <v>361</v>
      </c>
    </row>
  </sheetData>
  <conditionalFormatting sqref="H2:H141">
    <cfRule type="colorScale" priority="3">
      <colorScale>
        <cfvo type="min"/>
        <cfvo type="percentile" val="50"/>
        <cfvo type="max"/>
        <color rgb="FF63BE7B"/>
        <color rgb="FFFFEB84"/>
        <color rgb="FFF8696B"/>
      </colorScale>
    </cfRule>
  </conditionalFormatting>
  <conditionalFormatting sqref="L2:L141">
    <cfRule type="colorScale" priority="2">
      <colorScale>
        <cfvo type="min"/>
        <cfvo type="percentile" val="50"/>
        <cfvo type="max"/>
        <color rgb="FF63BE7B"/>
        <color rgb="FFFFEB84"/>
        <color rgb="FFF8696B"/>
      </colorScale>
    </cfRule>
  </conditionalFormatting>
  <conditionalFormatting sqref="E2:E141">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DC7E-0706-4474-B44D-D6E3CE13C2A5}">
  <dimension ref="A1:J1261"/>
  <sheetViews>
    <sheetView workbookViewId="0"/>
  </sheetViews>
  <sheetFormatPr defaultRowHeight="14.4" x14ac:dyDescent="0.3"/>
  <cols>
    <col min="1" max="1" width="10.44140625" bestFit="1" customWidth="1"/>
    <col min="2" max="2" width="12.21875" bestFit="1" customWidth="1"/>
    <col min="3" max="3" width="11.77734375" bestFit="1" customWidth="1"/>
    <col min="4" max="4" width="10.44140625" bestFit="1" customWidth="1"/>
    <col min="5" max="5" width="21.77734375" bestFit="1" customWidth="1"/>
    <col min="6" max="6" width="22" bestFit="1" customWidth="1"/>
    <col min="7" max="7" width="30" bestFit="1" customWidth="1"/>
    <col min="8" max="8" width="29.77734375" bestFit="1" customWidth="1"/>
    <col min="9" max="9" width="30.33203125" bestFit="1" customWidth="1"/>
    <col min="10" max="10" width="16.77734375" bestFit="1" customWidth="1"/>
  </cols>
  <sheetData>
    <row r="1" spans="1:10" x14ac:dyDescent="0.3">
      <c r="A1" t="s">
        <v>0</v>
      </c>
      <c r="B1" t="s">
        <v>1</v>
      </c>
      <c r="C1" t="s">
        <v>2</v>
      </c>
      <c r="D1" t="s">
        <v>3</v>
      </c>
      <c r="E1" t="s">
        <v>4</v>
      </c>
      <c r="F1" t="s">
        <v>5</v>
      </c>
      <c r="G1" t="s">
        <v>6</v>
      </c>
      <c r="H1" t="s">
        <v>7</v>
      </c>
      <c r="I1" t="s">
        <v>8</v>
      </c>
      <c r="J1" t="s">
        <v>9</v>
      </c>
    </row>
    <row r="2" spans="1:10" x14ac:dyDescent="0.3">
      <c r="A2" s="1" t="s">
        <v>10</v>
      </c>
      <c r="B2" s="1" t="s">
        <v>11</v>
      </c>
      <c r="C2" s="1" t="s">
        <v>12</v>
      </c>
      <c r="D2" s="1" t="s">
        <v>13</v>
      </c>
      <c r="E2">
        <v>118</v>
      </c>
      <c r="F2">
        <v>4</v>
      </c>
      <c r="G2">
        <v>125</v>
      </c>
      <c r="H2">
        <v>18.665400000000002</v>
      </c>
      <c r="I2">
        <v>0.39128299999999999</v>
      </c>
      <c r="J2">
        <v>19.056699999999999</v>
      </c>
    </row>
    <row r="3" spans="1:10" x14ac:dyDescent="0.3">
      <c r="A3" s="1" t="s">
        <v>10</v>
      </c>
      <c r="B3" s="1" t="s">
        <v>11</v>
      </c>
      <c r="C3" s="1" t="s">
        <v>12</v>
      </c>
      <c r="D3" s="1" t="s">
        <v>13</v>
      </c>
      <c r="E3">
        <v>123</v>
      </c>
      <c r="F3">
        <v>4</v>
      </c>
      <c r="G3">
        <v>118</v>
      </c>
      <c r="H3">
        <v>18.357099999999999</v>
      </c>
      <c r="I3">
        <v>0.29117500000000002</v>
      </c>
      <c r="J3">
        <v>18.648199999999999</v>
      </c>
    </row>
    <row r="4" spans="1:10" x14ac:dyDescent="0.3">
      <c r="A4" s="1" t="s">
        <v>10</v>
      </c>
      <c r="B4" s="1" t="s">
        <v>11</v>
      </c>
      <c r="C4" s="1" t="s">
        <v>12</v>
      </c>
      <c r="D4" s="1" t="s">
        <v>13</v>
      </c>
      <c r="E4">
        <v>120</v>
      </c>
      <c r="F4">
        <v>4</v>
      </c>
      <c r="G4">
        <v>123</v>
      </c>
      <c r="H4">
        <v>17.5717</v>
      </c>
      <c r="I4">
        <v>0.34538799999999997</v>
      </c>
      <c r="J4">
        <v>17.917100000000001</v>
      </c>
    </row>
    <row r="5" spans="1:10" x14ac:dyDescent="0.3">
      <c r="A5" s="1" t="s">
        <v>10</v>
      </c>
      <c r="B5" s="1" t="s">
        <v>11</v>
      </c>
      <c r="C5" s="1" t="s">
        <v>12</v>
      </c>
      <c r="D5" s="1" t="s">
        <v>13</v>
      </c>
      <c r="E5">
        <v>120</v>
      </c>
      <c r="F5">
        <v>4</v>
      </c>
      <c r="G5">
        <v>120</v>
      </c>
      <c r="H5">
        <v>17.0215</v>
      </c>
      <c r="I5">
        <v>0.32248700000000002</v>
      </c>
      <c r="J5">
        <v>17.344000000000001</v>
      </c>
    </row>
    <row r="6" spans="1:10" x14ac:dyDescent="0.3">
      <c r="A6" s="1" t="s">
        <v>10</v>
      </c>
      <c r="B6" s="1" t="s">
        <v>11</v>
      </c>
      <c r="C6" s="1" t="s">
        <v>12</v>
      </c>
      <c r="D6" s="1" t="s">
        <v>13</v>
      </c>
      <c r="E6">
        <v>113</v>
      </c>
      <c r="F6">
        <v>4</v>
      </c>
      <c r="G6">
        <v>120</v>
      </c>
      <c r="H6">
        <v>18.1876</v>
      </c>
      <c r="I6">
        <v>0.31291400000000003</v>
      </c>
      <c r="J6">
        <v>18.500599999999999</v>
      </c>
    </row>
    <row r="7" spans="1:10" x14ac:dyDescent="0.3">
      <c r="A7" s="1" t="s">
        <v>10</v>
      </c>
      <c r="B7" s="1" t="s">
        <v>11</v>
      </c>
      <c r="C7" s="1" t="s">
        <v>12</v>
      </c>
      <c r="D7" s="1" t="s">
        <v>13</v>
      </c>
      <c r="E7">
        <v>114</v>
      </c>
      <c r="F7">
        <v>4</v>
      </c>
      <c r="G7">
        <v>113</v>
      </c>
      <c r="H7">
        <v>18.409600000000001</v>
      </c>
      <c r="I7">
        <v>0.30006500000000003</v>
      </c>
      <c r="J7">
        <v>18.709599999999998</v>
      </c>
    </row>
    <row r="8" spans="1:10" x14ac:dyDescent="0.3">
      <c r="A8" s="1" t="s">
        <v>10</v>
      </c>
      <c r="B8" s="1" t="s">
        <v>11</v>
      </c>
      <c r="C8" s="1" t="s">
        <v>12</v>
      </c>
      <c r="D8" s="1" t="s">
        <v>13</v>
      </c>
      <c r="E8">
        <v>123</v>
      </c>
      <c r="F8">
        <v>4</v>
      </c>
      <c r="G8">
        <v>114</v>
      </c>
      <c r="H8">
        <v>17.248699999999999</v>
      </c>
      <c r="I8">
        <v>0.30579800000000001</v>
      </c>
      <c r="J8">
        <v>17.554500000000001</v>
      </c>
    </row>
    <row r="9" spans="1:10" x14ac:dyDescent="0.3">
      <c r="A9" s="1" t="s">
        <v>10</v>
      </c>
      <c r="B9" s="1" t="s">
        <v>11</v>
      </c>
      <c r="C9" s="1" t="s">
        <v>12</v>
      </c>
      <c r="D9" s="1" t="s">
        <v>13</v>
      </c>
      <c r="E9">
        <v>111</v>
      </c>
      <c r="F9">
        <v>4</v>
      </c>
      <c r="G9">
        <v>123</v>
      </c>
      <c r="H9">
        <v>19.183700000000002</v>
      </c>
      <c r="I9">
        <v>0.283111</v>
      </c>
      <c r="J9">
        <v>19.466799999999999</v>
      </c>
    </row>
    <row r="10" spans="1:10" x14ac:dyDescent="0.3">
      <c r="A10" s="1" t="s">
        <v>10</v>
      </c>
      <c r="B10" s="1" t="s">
        <v>11</v>
      </c>
      <c r="C10" s="1" t="s">
        <v>12</v>
      </c>
      <c r="D10" s="1" t="s">
        <v>13</v>
      </c>
      <c r="E10">
        <v>112</v>
      </c>
      <c r="F10">
        <v>4</v>
      </c>
      <c r="G10">
        <v>111</v>
      </c>
      <c r="H10">
        <v>18.415400000000002</v>
      </c>
      <c r="I10">
        <v>0.39304800000000001</v>
      </c>
      <c r="J10">
        <v>18.808499999999999</v>
      </c>
    </row>
    <row r="11" spans="1:10" x14ac:dyDescent="0.3">
      <c r="A11" s="1" t="s">
        <v>10</v>
      </c>
      <c r="B11" s="1" t="s">
        <v>11</v>
      </c>
      <c r="C11" s="1" t="s">
        <v>12</v>
      </c>
      <c r="D11" s="1" t="s">
        <v>14</v>
      </c>
      <c r="E11">
        <v>118</v>
      </c>
      <c r="F11">
        <v>4</v>
      </c>
      <c r="G11">
        <v>95</v>
      </c>
      <c r="H11">
        <v>17.581800000000001</v>
      </c>
      <c r="I11">
        <v>0.44722800000000001</v>
      </c>
      <c r="J11">
        <v>18.029</v>
      </c>
    </row>
    <row r="12" spans="1:10" x14ac:dyDescent="0.3">
      <c r="A12" s="1" t="s">
        <v>10</v>
      </c>
      <c r="B12" s="1" t="s">
        <v>11</v>
      </c>
      <c r="C12" s="1" t="s">
        <v>12</v>
      </c>
      <c r="D12" s="1" t="s">
        <v>14</v>
      </c>
      <c r="E12">
        <v>123</v>
      </c>
      <c r="F12">
        <v>4</v>
      </c>
      <c r="G12">
        <v>88</v>
      </c>
      <c r="H12">
        <v>19.1645</v>
      </c>
      <c r="I12">
        <v>0.40515000000000001</v>
      </c>
      <c r="J12">
        <v>19.569600000000001</v>
      </c>
    </row>
    <row r="13" spans="1:10" x14ac:dyDescent="0.3">
      <c r="A13" s="1" t="s">
        <v>10</v>
      </c>
      <c r="B13" s="1" t="s">
        <v>11</v>
      </c>
      <c r="C13" s="1" t="s">
        <v>12</v>
      </c>
      <c r="D13" s="1" t="s">
        <v>14</v>
      </c>
      <c r="E13">
        <v>120</v>
      </c>
      <c r="F13">
        <v>4</v>
      </c>
      <c r="G13">
        <v>80</v>
      </c>
      <c r="H13">
        <v>17.771699999999999</v>
      </c>
      <c r="I13">
        <v>0.36547600000000002</v>
      </c>
      <c r="J13">
        <v>18.1372</v>
      </c>
    </row>
    <row r="14" spans="1:10" x14ac:dyDescent="0.3">
      <c r="A14" s="1" t="s">
        <v>10</v>
      </c>
      <c r="B14" s="1" t="s">
        <v>11</v>
      </c>
      <c r="C14" s="1" t="s">
        <v>12</v>
      </c>
      <c r="D14" s="1" t="s">
        <v>14</v>
      </c>
      <c r="E14">
        <v>120</v>
      </c>
      <c r="F14">
        <v>4</v>
      </c>
      <c r="G14">
        <v>90</v>
      </c>
      <c r="H14">
        <v>16.989699999999999</v>
      </c>
      <c r="I14">
        <v>0.42716199999999999</v>
      </c>
      <c r="J14">
        <v>17.416899999999998</v>
      </c>
    </row>
    <row r="15" spans="1:10" x14ac:dyDescent="0.3">
      <c r="A15" s="1" t="s">
        <v>10</v>
      </c>
      <c r="B15" s="1" t="s">
        <v>11</v>
      </c>
      <c r="C15" s="1" t="s">
        <v>12</v>
      </c>
      <c r="D15" s="1" t="s">
        <v>14</v>
      </c>
      <c r="E15">
        <v>113</v>
      </c>
      <c r="F15">
        <v>4</v>
      </c>
      <c r="G15">
        <v>82</v>
      </c>
      <c r="H15">
        <v>17.928999999999998</v>
      </c>
      <c r="I15">
        <v>0.35720299999999999</v>
      </c>
      <c r="J15">
        <v>18.286200000000001</v>
      </c>
    </row>
    <row r="16" spans="1:10" x14ac:dyDescent="0.3">
      <c r="A16" s="1" t="s">
        <v>10</v>
      </c>
      <c r="B16" s="1" t="s">
        <v>11</v>
      </c>
      <c r="C16" s="1" t="s">
        <v>12</v>
      </c>
      <c r="D16" s="1" t="s">
        <v>14</v>
      </c>
      <c r="E16">
        <v>114</v>
      </c>
      <c r="F16">
        <v>4</v>
      </c>
      <c r="G16">
        <v>79</v>
      </c>
      <c r="H16">
        <v>17.7332</v>
      </c>
      <c r="I16">
        <v>0.454656</v>
      </c>
      <c r="J16">
        <v>18.187899999999999</v>
      </c>
    </row>
    <row r="17" spans="1:10" x14ac:dyDescent="0.3">
      <c r="A17" s="1" t="s">
        <v>10</v>
      </c>
      <c r="B17" s="1" t="s">
        <v>11</v>
      </c>
      <c r="C17" s="1" t="s">
        <v>12</v>
      </c>
      <c r="D17" s="1" t="s">
        <v>14</v>
      </c>
      <c r="E17">
        <v>123</v>
      </c>
      <c r="F17">
        <v>4</v>
      </c>
      <c r="G17">
        <v>85</v>
      </c>
      <c r="H17">
        <v>17.611499999999999</v>
      </c>
      <c r="I17">
        <v>0.38477099999999997</v>
      </c>
      <c r="J17">
        <v>17.996300000000002</v>
      </c>
    </row>
    <row r="18" spans="1:10" x14ac:dyDescent="0.3">
      <c r="A18" s="1" t="s">
        <v>10</v>
      </c>
      <c r="B18" s="1" t="s">
        <v>11</v>
      </c>
      <c r="C18" s="1" t="s">
        <v>12</v>
      </c>
      <c r="D18" s="1" t="s">
        <v>14</v>
      </c>
      <c r="E18">
        <v>111</v>
      </c>
      <c r="F18">
        <v>4</v>
      </c>
      <c r="G18">
        <v>86</v>
      </c>
      <c r="H18">
        <v>17.849799999999998</v>
      </c>
      <c r="I18">
        <v>0.43962400000000001</v>
      </c>
      <c r="J18">
        <v>18.2895</v>
      </c>
    </row>
    <row r="19" spans="1:10" x14ac:dyDescent="0.3">
      <c r="A19" s="1" t="s">
        <v>10</v>
      </c>
      <c r="B19" s="1" t="s">
        <v>11</v>
      </c>
      <c r="C19" s="1" t="s">
        <v>12</v>
      </c>
      <c r="D19" s="1" t="s">
        <v>14</v>
      </c>
      <c r="E19">
        <v>112</v>
      </c>
      <c r="F19">
        <v>4</v>
      </c>
      <c r="G19">
        <v>82</v>
      </c>
      <c r="H19">
        <v>17.5748</v>
      </c>
      <c r="I19">
        <v>0.36910100000000001</v>
      </c>
      <c r="J19">
        <v>17.943899999999999</v>
      </c>
    </row>
    <row r="20" spans="1:10" x14ac:dyDescent="0.3">
      <c r="A20" s="1" t="s">
        <v>10</v>
      </c>
      <c r="B20" s="1" t="s">
        <v>11</v>
      </c>
      <c r="C20" s="1" t="s">
        <v>15</v>
      </c>
      <c r="D20" s="1" t="s">
        <v>13</v>
      </c>
      <c r="E20">
        <v>118</v>
      </c>
      <c r="F20">
        <v>4</v>
      </c>
      <c r="G20">
        <v>125</v>
      </c>
      <c r="H20">
        <v>18.6205</v>
      </c>
      <c r="I20">
        <v>1.8857699999999999</v>
      </c>
      <c r="J20">
        <v>20.5063</v>
      </c>
    </row>
    <row r="21" spans="1:10" x14ac:dyDescent="0.3">
      <c r="A21" s="1" t="s">
        <v>10</v>
      </c>
      <c r="B21" s="1" t="s">
        <v>11</v>
      </c>
      <c r="C21" s="1" t="s">
        <v>15</v>
      </c>
      <c r="D21" s="1" t="s">
        <v>13</v>
      </c>
      <c r="E21">
        <v>123</v>
      </c>
      <c r="F21">
        <v>4</v>
      </c>
      <c r="G21">
        <v>118</v>
      </c>
      <c r="H21">
        <v>17.840499999999999</v>
      </c>
      <c r="I21">
        <v>1.8582000000000001</v>
      </c>
      <c r="J21">
        <v>19.698699999999999</v>
      </c>
    </row>
    <row r="22" spans="1:10" x14ac:dyDescent="0.3">
      <c r="A22" s="1" t="s">
        <v>10</v>
      </c>
      <c r="B22" s="1" t="s">
        <v>11</v>
      </c>
      <c r="C22" s="1" t="s">
        <v>15</v>
      </c>
      <c r="D22" s="1" t="s">
        <v>13</v>
      </c>
      <c r="E22">
        <v>120</v>
      </c>
      <c r="F22">
        <v>4</v>
      </c>
      <c r="G22">
        <v>123</v>
      </c>
      <c r="H22">
        <v>17.839500000000001</v>
      </c>
      <c r="I22">
        <v>1.6581399999999999</v>
      </c>
      <c r="J22">
        <v>19.497699999999998</v>
      </c>
    </row>
    <row r="23" spans="1:10" x14ac:dyDescent="0.3">
      <c r="A23" s="1" t="s">
        <v>10</v>
      </c>
      <c r="B23" s="1" t="s">
        <v>11</v>
      </c>
      <c r="C23" s="1" t="s">
        <v>15</v>
      </c>
      <c r="D23" s="1" t="s">
        <v>13</v>
      </c>
      <c r="E23">
        <v>120</v>
      </c>
      <c r="F23">
        <v>4</v>
      </c>
      <c r="G23">
        <v>120</v>
      </c>
      <c r="H23">
        <v>15.8453</v>
      </c>
      <c r="I23">
        <v>1.7592000000000001</v>
      </c>
      <c r="J23">
        <v>17.604500000000002</v>
      </c>
    </row>
    <row r="24" spans="1:10" x14ac:dyDescent="0.3">
      <c r="A24" s="1" t="s">
        <v>10</v>
      </c>
      <c r="B24" s="1" t="s">
        <v>11</v>
      </c>
      <c r="C24" s="1" t="s">
        <v>15</v>
      </c>
      <c r="D24" s="1" t="s">
        <v>13</v>
      </c>
      <c r="E24">
        <v>113</v>
      </c>
      <c r="F24">
        <v>4</v>
      </c>
      <c r="G24">
        <v>120</v>
      </c>
      <c r="H24">
        <v>17.189599999999999</v>
      </c>
      <c r="I24">
        <v>1.70685</v>
      </c>
      <c r="J24">
        <v>18.8964</v>
      </c>
    </row>
    <row r="25" spans="1:10" x14ac:dyDescent="0.3">
      <c r="A25" s="1" t="s">
        <v>10</v>
      </c>
      <c r="B25" s="1" t="s">
        <v>11</v>
      </c>
      <c r="C25" s="1" t="s">
        <v>15</v>
      </c>
      <c r="D25" s="1" t="s">
        <v>13</v>
      </c>
      <c r="E25">
        <v>114</v>
      </c>
      <c r="F25">
        <v>4</v>
      </c>
      <c r="G25">
        <v>113</v>
      </c>
      <c r="H25">
        <v>17.889800000000001</v>
      </c>
      <c r="I25">
        <v>1.54922</v>
      </c>
      <c r="J25">
        <v>19.4391</v>
      </c>
    </row>
    <row r="26" spans="1:10" x14ac:dyDescent="0.3">
      <c r="A26" s="1" t="s">
        <v>10</v>
      </c>
      <c r="B26" s="1" t="s">
        <v>11</v>
      </c>
      <c r="C26" s="1" t="s">
        <v>15</v>
      </c>
      <c r="D26" s="1" t="s">
        <v>13</v>
      </c>
      <c r="E26">
        <v>123</v>
      </c>
      <c r="F26">
        <v>4</v>
      </c>
      <c r="G26">
        <v>114</v>
      </c>
      <c r="H26">
        <v>17.587599999999998</v>
      </c>
      <c r="I26">
        <v>1.74335</v>
      </c>
      <c r="J26">
        <v>19.3309</v>
      </c>
    </row>
    <row r="27" spans="1:10" x14ac:dyDescent="0.3">
      <c r="A27" s="1" t="s">
        <v>10</v>
      </c>
      <c r="B27" s="1" t="s">
        <v>11</v>
      </c>
      <c r="C27" s="1" t="s">
        <v>15</v>
      </c>
      <c r="D27" s="1" t="s">
        <v>13</v>
      </c>
      <c r="E27">
        <v>111</v>
      </c>
      <c r="F27">
        <v>4</v>
      </c>
      <c r="G27">
        <v>123</v>
      </c>
      <c r="H27">
        <v>16.6234</v>
      </c>
      <c r="I27">
        <v>1.57931</v>
      </c>
      <c r="J27">
        <v>18.2027</v>
      </c>
    </row>
    <row r="28" spans="1:10" x14ac:dyDescent="0.3">
      <c r="A28" s="1" t="s">
        <v>10</v>
      </c>
      <c r="B28" s="1" t="s">
        <v>11</v>
      </c>
      <c r="C28" s="1" t="s">
        <v>15</v>
      </c>
      <c r="D28" s="1" t="s">
        <v>13</v>
      </c>
      <c r="E28">
        <v>112</v>
      </c>
      <c r="F28">
        <v>4</v>
      </c>
      <c r="G28">
        <v>111</v>
      </c>
      <c r="H28">
        <v>17.4071</v>
      </c>
      <c r="I28">
        <v>1.3766400000000001</v>
      </c>
      <c r="J28">
        <v>18.7837</v>
      </c>
    </row>
    <row r="29" spans="1:10" x14ac:dyDescent="0.3">
      <c r="A29" s="1" t="s">
        <v>10</v>
      </c>
      <c r="B29" s="1" t="s">
        <v>11</v>
      </c>
      <c r="C29" s="1" t="s">
        <v>15</v>
      </c>
      <c r="D29" s="1" t="s">
        <v>14</v>
      </c>
      <c r="E29">
        <v>118</v>
      </c>
      <c r="F29">
        <v>4</v>
      </c>
      <c r="G29">
        <v>83</v>
      </c>
      <c r="H29">
        <v>17.843399999999999</v>
      </c>
      <c r="I29">
        <v>1.8409500000000001</v>
      </c>
      <c r="J29">
        <v>19.6844</v>
      </c>
    </row>
    <row r="30" spans="1:10" x14ac:dyDescent="0.3">
      <c r="A30" s="1" t="s">
        <v>10</v>
      </c>
      <c r="B30" s="1" t="s">
        <v>11</v>
      </c>
      <c r="C30" s="1" t="s">
        <v>15</v>
      </c>
      <c r="D30" s="1" t="s">
        <v>14</v>
      </c>
      <c r="E30">
        <v>123</v>
      </c>
      <c r="F30">
        <v>4</v>
      </c>
      <c r="G30">
        <v>79</v>
      </c>
      <c r="H30">
        <v>18.7973</v>
      </c>
      <c r="I30">
        <v>1.7994600000000001</v>
      </c>
      <c r="J30">
        <v>20.596800000000002</v>
      </c>
    </row>
    <row r="31" spans="1:10" x14ac:dyDescent="0.3">
      <c r="A31" s="1" t="s">
        <v>10</v>
      </c>
      <c r="B31" s="1" t="s">
        <v>11</v>
      </c>
      <c r="C31" s="1" t="s">
        <v>15</v>
      </c>
      <c r="D31" s="1" t="s">
        <v>14</v>
      </c>
      <c r="E31">
        <v>120</v>
      </c>
      <c r="F31">
        <v>4</v>
      </c>
      <c r="G31">
        <v>73</v>
      </c>
      <c r="H31">
        <v>18.0671</v>
      </c>
      <c r="I31">
        <v>1.9447700000000001</v>
      </c>
      <c r="J31">
        <v>20.011900000000001</v>
      </c>
    </row>
    <row r="32" spans="1:10" x14ac:dyDescent="0.3">
      <c r="A32" s="1" t="s">
        <v>10</v>
      </c>
      <c r="B32" s="1" t="s">
        <v>11</v>
      </c>
      <c r="C32" s="1" t="s">
        <v>15</v>
      </c>
      <c r="D32" s="1" t="s">
        <v>14</v>
      </c>
      <c r="E32">
        <v>120</v>
      </c>
      <c r="F32">
        <v>4</v>
      </c>
      <c r="G32">
        <v>77</v>
      </c>
      <c r="H32">
        <v>16.397099999999998</v>
      </c>
      <c r="I32">
        <v>1.8813800000000001</v>
      </c>
      <c r="J32">
        <v>18.278400000000001</v>
      </c>
    </row>
    <row r="33" spans="1:10" x14ac:dyDescent="0.3">
      <c r="A33" s="1" t="s">
        <v>10</v>
      </c>
      <c r="B33" s="1" t="s">
        <v>11</v>
      </c>
      <c r="C33" s="1" t="s">
        <v>15</v>
      </c>
      <c r="D33" s="1" t="s">
        <v>14</v>
      </c>
      <c r="E33">
        <v>113</v>
      </c>
      <c r="F33">
        <v>4</v>
      </c>
      <c r="G33">
        <v>73</v>
      </c>
      <c r="H33">
        <v>18.890499999999999</v>
      </c>
      <c r="I33">
        <v>1.8209</v>
      </c>
      <c r="J33">
        <v>20.711400000000001</v>
      </c>
    </row>
    <row r="34" spans="1:10" x14ac:dyDescent="0.3">
      <c r="A34" s="1" t="s">
        <v>10</v>
      </c>
      <c r="B34" s="1" t="s">
        <v>11</v>
      </c>
      <c r="C34" s="1" t="s">
        <v>15</v>
      </c>
      <c r="D34" s="1" t="s">
        <v>14</v>
      </c>
      <c r="E34">
        <v>114</v>
      </c>
      <c r="F34">
        <v>4</v>
      </c>
      <c r="G34">
        <v>69</v>
      </c>
      <c r="H34">
        <v>17.0548</v>
      </c>
      <c r="I34">
        <v>1.74152</v>
      </c>
      <c r="J34">
        <v>18.796299999999999</v>
      </c>
    </row>
    <row r="35" spans="1:10" x14ac:dyDescent="0.3">
      <c r="A35" s="1" t="s">
        <v>10</v>
      </c>
      <c r="B35" s="1" t="s">
        <v>11</v>
      </c>
      <c r="C35" s="1" t="s">
        <v>15</v>
      </c>
      <c r="D35" s="1" t="s">
        <v>14</v>
      </c>
      <c r="E35">
        <v>123</v>
      </c>
      <c r="F35">
        <v>4</v>
      </c>
      <c r="G35">
        <v>79</v>
      </c>
      <c r="H35">
        <v>16.657399999999999</v>
      </c>
      <c r="I35">
        <v>1.6111200000000001</v>
      </c>
      <c r="J35">
        <v>18.2685</v>
      </c>
    </row>
    <row r="36" spans="1:10" x14ac:dyDescent="0.3">
      <c r="A36" s="1" t="s">
        <v>10</v>
      </c>
      <c r="B36" s="1" t="s">
        <v>11</v>
      </c>
      <c r="C36" s="1" t="s">
        <v>15</v>
      </c>
      <c r="D36" s="1" t="s">
        <v>14</v>
      </c>
      <c r="E36">
        <v>111</v>
      </c>
      <c r="F36">
        <v>4</v>
      </c>
      <c r="G36">
        <v>81</v>
      </c>
      <c r="H36">
        <v>17.2408</v>
      </c>
      <c r="I36">
        <v>1.8120400000000001</v>
      </c>
      <c r="J36">
        <v>19.052900000000001</v>
      </c>
    </row>
    <row r="37" spans="1:10" x14ac:dyDescent="0.3">
      <c r="A37" s="1" t="s">
        <v>10</v>
      </c>
      <c r="B37" s="1" t="s">
        <v>11</v>
      </c>
      <c r="C37" s="1" t="s">
        <v>15</v>
      </c>
      <c r="D37" s="1" t="s">
        <v>14</v>
      </c>
      <c r="E37">
        <v>112</v>
      </c>
      <c r="F37">
        <v>4</v>
      </c>
      <c r="G37">
        <v>73</v>
      </c>
      <c r="H37">
        <v>17.324999999999999</v>
      </c>
      <c r="I37">
        <v>1.8536900000000001</v>
      </c>
      <c r="J37">
        <v>19.178699999999999</v>
      </c>
    </row>
    <row r="38" spans="1:10" x14ac:dyDescent="0.3">
      <c r="A38" s="1" t="s">
        <v>10</v>
      </c>
      <c r="B38" s="1" t="s">
        <v>16</v>
      </c>
      <c r="C38" s="1" t="s">
        <v>12</v>
      </c>
      <c r="D38" s="1" t="s">
        <v>13</v>
      </c>
      <c r="E38">
        <v>118</v>
      </c>
      <c r="F38">
        <v>4</v>
      </c>
      <c r="G38">
        <v>125</v>
      </c>
      <c r="H38">
        <v>18.851099999999999</v>
      </c>
      <c r="I38">
        <v>0.29594700000000002</v>
      </c>
      <c r="J38">
        <v>19.146999999999998</v>
      </c>
    </row>
    <row r="39" spans="1:10" x14ac:dyDescent="0.3">
      <c r="A39" s="1" t="s">
        <v>10</v>
      </c>
      <c r="B39" s="1" t="s">
        <v>16</v>
      </c>
      <c r="C39" s="1" t="s">
        <v>12</v>
      </c>
      <c r="D39" s="1" t="s">
        <v>13</v>
      </c>
      <c r="E39">
        <v>123</v>
      </c>
      <c r="F39">
        <v>4</v>
      </c>
      <c r="G39">
        <v>118</v>
      </c>
      <c r="H39">
        <v>15.339399999999999</v>
      </c>
      <c r="I39">
        <v>0.30247499999999999</v>
      </c>
      <c r="J39">
        <v>15.6419</v>
      </c>
    </row>
    <row r="40" spans="1:10" x14ac:dyDescent="0.3">
      <c r="A40" s="1" t="s">
        <v>10</v>
      </c>
      <c r="B40" s="1" t="s">
        <v>16</v>
      </c>
      <c r="C40" s="1" t="s">
        <v>12</v>
      </c>
      <c r="D40" s="1" t="s">
        <v>13</v>
      </c>
      <c r="E40">
        <v>120</v>
      </c>
      <c r="F40">
        <v>4</v>
      </c>
      <c r="G40">
        <v>123</v>
      </c>
      <c r="H40">
        <v>15.3178</v>
      </c>
      <c r="I40">
        <v>0.25006299999999998</v>
      </c>
      <c r="J40">
        <v>15.5679</v>
      </c>
    </row>
    <row r="41" spans="1:10" x14ac:dyDescent="0.3">
      <c r="A41" s="1" t="s">
        <v>10</v>
      </c>
      <c r="B41" s="1" t="s">
        <v>16</v>
      </c>
      <c r="C41" s="1" t="s">
        <v>12</v>
      </c>
      <c r="D41" s="1" t="s">
        <v>13</v>
      </c>
      <c r="E41">
        <v>120</v>
      </c>
      <c r="F41">
        <v>4</v>
      </c>
      <c r="G41">
        <v>120</v>
      </c>
      <c r="H41">
        <v>16.704899999999999</v>
      </c>
      <c r="I41">
        <v>0.31256499999999998</v>
      </c>
      <c r="J41">
        <v>17.017399999999999</v>
      </c>
    </row>
    <row r="42" spans="1:10" x14ac:dyDescent="0.3">
      <c r="A42" s="1" t="s">
        <v>10</v>
      </c>
      <c r="B42" s="1" t="s">
        <v>16</v>
      </c>
      <c r="C42" s="1" t="s">
        <v>12</v>
      </c>
      <c r="D42" s="1" t="s">
        <v>13</v>
      </c>
      <c r="E42">
        <v>113</v>
      </c>
      <c r="F42">
        <v>4</v>
      </c>
      <c r="G42">
        <v>120</v>
      </c>
      <c r="H42">
        <v>16.802700000000002</v>
      </c>
      <c r="I42">
        <v>0.25509199999999999</v>
      </c>
      <c r="J42">
        <v>17.057700000000001</v>
      </c>
    </row>
    <row r="43" spans="1:10" x14ac:dyDescent="0.3">
      <c r="A43" s="1" t="s">
        <v>10</v>
      </c>
      <c r="B43" s="1" t="s">
        <v>16</v>
      </c>
      <c r="C43" s="1" t="s">
        <v>12</v>
      </c>
      <c r="D43" s="1" t="s">
        <v>13</v>
      </c>
      <c r="E43">
        <v>114</v>
      </c>
      <c r="F43">
        <v>4</v>
      </c>
      <c r="G43">
        <v>113</v>
      </c>
      <c r="H43">
        <v>16.238299999999999</v>
      </c>
      <c r="I43">
        <v>0.22555600000000001</v>
      </c>
      <c r="J43">
        <v>16.463799999999999</v>
      </c>
    </row>
    <row r="44" spans="1:10" x14ac:dyDescent="0.3">
      <c r="A44" s="1" t="s">
        <v>10</v>
      </c>
      <c r="B44" s="1" t="s">
        <v>16</v>
      </c>
      <c r="C44" s="1" t="s">
        <v>12</v>
      </c>
      <c r="D44" s="1" t="s">
        <v>13</v>
      </c>
      <c r="E44">
        <v>123</v>
      </c>
      <c r="F44">
        <v>4</v>
      </c>
      <c r="G44">
        <v>114</v>
      </c>
      <c r="H44">
        <v>16.071400000000001</v>
      </c>
      <c r="I44">
        <v>0.34240700000000002</v>
      </c>
      <c r="J44">
        <v>16.413799999999998</v>
      </c>
    </row>
    <row r="45" spans="1:10" x14ac:dyDescent="0.3">
      <c r="A45" s="1" t="s">
        <v>10</v>
      </c>
      <c r="B45" s="1" t="s">
        <v>16</v>
      </c>
      <c r="C45" s="1" t="s">
        <v>12</v>
      </c>
      <c r="D45" s="1" t="s">
        <v>13</v>
      </c>
      <c r="E45">
        <v>111</v>
      </c>
      <c r="F45">
        <v>4</v>
      </c>
      <c r="G45">
        <v>123</v>
      </c>
      <c r="H45">
        <v>16.999400000000001</v>
      </c>
      <c r="I45">
        <v>0.34551599999999999</v>
      </c>
      <c r="J45">
        <v>17.344999999999999</v>
      </c>
    </row>
    <row r="46" spans="1:10" x14ac:dyDescent="0.3">
      <c r="A46" s="1" t="s">
        <v>10</v>
      </c>
      <c r="B46" s="1" t="s">
        <v>16</v>
      </c>
      <c r="C46" s="1" t="s">
        <v>12</v>
      </c>
      <c r="D46" s="1" t="s">
        <v>13</v>
      </c>
      <c r="E46">
        <v>112</v>
      </c>
      <c r="F46">
        <v>4</v>
      </c>
      <c r="G46">
        <v>111</v>
      </c>
      <c r="H46">
        <v>15.781000000000001</v>
      </c>
      <c r="I46">
        <v>0.25315700000000002</v>
      </c>
      <c r="J46">
        <v>16.034199999999998</v>
      </c>
    </row>
    <row r="47" spans="1:10" x14ac:dyDescent="0.3">
      <c r="A47" s="1" t="s">
        <v>10</v>
      </c>
      <c r="B47" s="1" t="s">
        <v>16</v>
      </c>
      <c r="C47" s="1" t="s">
        <v>12</v>
      </c>
      <c r="D47" s="1" t="s">
        <v>14</v>
      </c>
      <c r="E47">
        <v>118</v>
      </c>
      <c r="F47">
        <v>4</v>
      </c>
      <c r="G47">
        <v>115</v>
      </c>
      <c r="H47">
        <v>17.102399999999999</v>
      </c>
      <c r="I47">
        <v>0.41129700000000002</v>
      </c>
      <c r="J47">
        <v>17.5137</v>
      </c>
    </row>
    <row r="48" spans="1:10" x14ac:dyDescent="0.3">
      <c r="A48" s="1" t="s">
        <v>10</v>
      </c>
      <c r="B48" s="1" t="s">
        <v>16</v>
      </c>
      <c r="C48" s="1" t="s">
        <v>12</v>
      </c>
      <c r="D48" s="1" t="s">
        <v>14</v>
      </c>
      <c r="E48">
        <v>123</v>
      </c>
      <c r="F48">
        <v>4</v>
      </c>
      <c r="G48">
        <v>111</v>
      </c>
      <c r="H48">
        <v>18.676100000000002</v>
      </c>
      <c r="I48">
        <v>0.41969299999999998</v>
      </c>
      <c r="J48">
        <v>19.095800000000001</v>
      </c>
    </row>
    <row r="49" spans="1:10" x14ac:dyDescent="0.3">
      <c r="A49" s="1" t="s">
        <v>10</v>
      </c>
      <c r="B49" s="1" t="s">
        <v>16</v>
      </c>
      <c r="C49" s="1" t="s">
        <v>12</v>
      </c>
      <c r="D49" s="1" t="s">
        <v>14</v>
      </c>
      <c r="E49">
        <v>120</v>
      </c>
      <c r="F49">
        <v>4</v>
      </c>
      <c r="G49">
        <v>104</v>
      </c>
      <c r="H49">
        <v>18.529499999999999</v>
      </c>
      <c r="I49">
        <v>0.35430600000000001</v>
      </c>
      <c r="J49">
        <v>18.883800000000001</v>
      </c>
    </row>
    <row r="50" spans="1:10" x14ac:dyDescent="0.3">
      <c r="A50" s="1" t="s">
        <v>10</v>
      </c>
      <c r="B50" s="1" t="s">
        <v>16</v>
      </c>
      <c r="C50" s="1" t="s">
        <v>12</v>
      </c>
      <c r="D50" s="1" t="s">
        <v>14</v>
      </c>
      <c r="E50">
        <v>120</v>
      </c>
      <c r="F50">
        <v>4</v>
      </c>
      <c r="G50">
        <v>101</v>
      </c>
      <c r="H50">
        <v>21.085599999999999</v>
      </c>
      <c r="I50">
        <v>0.34857900000000003</v>
      </c>
      <c r="J50">
        <v>21.434200000000001</v>
      </c>
    </row>
    <row r="51" spans="1:10" x14ac:dyDescent="0.3">
      <c r="A51" s="1" t="s">
        <v>10</v>
      </c>
      <c r="B51" s="1" t="s">
        <v>16</v>
      </c>
      <c r="C51" s="1" t="s">
        <v>12</v>
      </c>
      <c r="D51" s="1" t="s">
        <v>14</v>
      </c>
      <c r="E51">
        <v>113</v>
      </c>
      <c r="F51">
        <v>4</v>
      </c>
      <c r="G51">
        <v>102</v>
      </c>
      <c r="H51">
        <v>17.728100000000001</v>
      </c>
      <c r="I51">
        <v>0.359707</v>
      </c>
      <c r="J51">
        <v>18.087800000000001</v>
      </c>
    </row>
    <row r="52" spans="1:10" x14ac:dyDescent="0.3">
      <c r="A52" s="1" t="s">
        <v>10</v>
      </c>
      <c r="B52" s="1" t="s">
        <v>16</v>
      </c>
      <c r="C52" s="1" t="s">
        <v>12</v>
      </c>
      <c r="D52" s="1" t="s">
        <v>14</v>
      </c>
      <c r="E52">
        <v>114</v>
      </c>
      <c r="F52">
        <v>4</v>
      </c>
      <c r="G52">
        <v>102</v>
      </c>
      <c r="H52">
        <v>21.781700000000001</v>
      </c>
      <c r="I52">
        <v>0.394708</v>
      </c>
      <c r="J52">
        <v>22.176400000000001</v>
      </c>
    </row>
    <row r="53" spans="1:10" x14ac:dyDescent="0.3">
      <c r="A53" s="1" t="s">
        <v>10</v>
      </c>
      <c r="B53" s="1" t="s">
        <v>16</v>
      </c>
      <c r="C53" s="1" t="s">
        <v>12</v>
      </c>
      <c r="D53" s="1" t="s">
        <v>14</v>
      </c>
      <c r="E53">
        <v>123</v>
      </c>
      <c r="F53">
        <v>4</v>
      </c>
      <c r="G53">
        <v>100</v>
      </c>
      <c r="H53">
        <v>18.875699999999998</v>
      </c>
      <c r="I53">
        <v>0.31911</v>
      </c>
      <c r="J53">
        <v>19.194800000000001</v>
      </c>
    </row>
    <row r="54" spans="1:10" x14ac:dyDescent="0.3">
      <c r="A54" s="1" t="s">
        <v>10</v>
      </c>
      <c r="B54" s="1" t="s">
        <v>16</v>
      </c>
      <c r="C54" s="1" t="s">
        <v>12</v>
      </c>
      <c r="D54" s="1" t="s">
        <v>14</v>
      </c>
      <c r="E54">
        <v>111</v>
      </c>
      <c r="F54">
        <v>4</v>
      </c>
      <c r="G54">
        <v>109</v>
      </c>
      <c r="H54">
        <v>21.296700000000001</v>
      </c>
      <c r="I54">
        <v>0.33141599999999999</v>
      </c>
      <c r="J54">
        <v>21.6282</v>
      </c>
    </row>
    <row r="55" spans="1:10" x14ac:dyDescent="0.3">
      <c r="A55" s="1" t="s">
        <v>10</v>
      </c>
      <c r="B55" s="1" t="s">
        <v>16</v>
      </c>
      <c r="C55" s="1" t="s">
        <v>12</v>
      </c>
      <c r="D55" s="1" t="s">
        <v>14</v>
      </c>
      <c r="E55">
        <v>112</v>
      </c>
      <c r="F55">
        <v>4</v>
      </c>
      <c r="G55">
        <v>100</v>
      </c>
      <c r="H55">
        <v>18.5746</v>
      </c>
      <c r="I55">
        <v>0.31830000000000003</v>
      </c>
      <c r="J55">
        <v>18.892900000000001</v>
      </c>
    </row>
    <row r="56" spans="1:10" x14ac:dyDescent="0.3">
      <c r="A56" s="1" t="s">
        <v>10</v>
      </c>
      <c r="B56" s="1" t="s">
        <v>16</v>
      </c>
      <c r="C56" s="1" t="s">
        <v>15</v>
      </c>
      <c r="D56" s="1" t="s">
        <v>13</v>
      </c>
      <c r="E56">
        <v>118</v>
      </c>
      <c r="F56">
        <v>4</v>
      </c>
      <c r="G56">
        <v>125</v>
      </c>
      <c r="H56">
        <v>17.969100000000001</v>
      </c>
      <c r="I56">
        <v>1.3961600000000001</v>
      </c>
      <c r="J56">
        <v>19.365200000000002</v>
      </c>
    </row>
    <row r="57" spans="1:10" x14ac:dyDescent="0.3">
      <c r="A57" s="1" t="s">
        <v>10</v>
      </c>
      <c r="B57" s="1" t="s">
        <v>16</v>
      </c>
      <c r="C57" s="1" t="s">
        <v>15</v>
      </c>
      <c r="D57" s="1" t="s">
        <v>13</v>
      </c>
      <c r="E57">
        <v>123</v>
      </c>
      <c r="F57">
        <v>4</v>
      </c>
      <c r="G57">
        <v>118</v>
      </c>
      <c r="H57">
        <v>15.5931</v>
      </c>
      <c r="I57">
        <v>1.84636</v>
      </c>
      <c r="J57">
        <v>17.439499999999999</v>
      </c>
    </row>
    <row r="58" spans="1:10" x14ac:dyDescent="0.3">
      <c r="A58" s="1" t="s">
        <v>10</v>
      </c>
      <c r="B58" s="1" t="s">
        <v>16</v>
      </c>
      <c r="C58" s="1" t="s">
        <v>15</v>
      </c>
      <c r="D58" s="1" t="s">
        <v>13</v>
      </c>
      <c r="E58">
        <v>120</v>
      </c>
      <c r="F58">
        <v>4</v>
      </c>
      <c r="G58">
        <v>123</v>
      </c>
      <c r="H58">
        <v>17.1462</v>
      </c>
      <c r="I58">
        <v>1.77101</v>
      </c>
      <c r="J58">
        <v>18.917200000000001</v>
      </c>
    </row>
    <row r="59" spans="1:10" x14ac:dyDescent="0.3">
      <c r="A59" s="1" t="s">
        <v>10</v>
      </c>
      <c r="B59" s="1" t="s">
        <v>16</v>
      </c>
      <c r="C59" s="1" t="s">
        <v>15</v>
      </c>
      <c r="D59" s="1" t="s">
        <v>13</v>
      </c>
      <c r="E59">
        <v>120</v>
      </c>
      <c r="F59">
        <v>4</v>
      </c>
      <c r="G59">
        <v>120</v>
      </c>
      <c r="H59">
        <v>16.721900000000002</v>
      </c>
      <c r="I59">
        <v>1.7881</v>
      </c>
      <c r="J59">
        <v>18.510000000000002</v>
      </c>
    </row>
    <row r="60" spans="1:10" x14ac:dyDescent="0.3">
      <c r="A60" s="1" t="s">
        <v>10</v>
      </c>
      <c r="B60" s="1" t="s">
        <v>16</v>
      </c>
      <c r="C60" s="1" t="s">
        <v>15</v>
      </c>
      <c r="D60" s="1" t="s">
        <v>13</v>
      </c>
      <c r="E60">
        <v>113</v>
      </c>
      <c r="F60">
        <v>4</v>
      </c>
      <c r="G60">
        <v>120</v>
      </c>
      <c r="H60">
        <v>17.052099999999999</v>
      </c>
      <c r="I60">
        <v>1.3970199999999999</v>
      </c>
      <c r="J60">
        <v>18.449100000000001</v>
      </c>
    </row>
    <row r="61" spans="1:10" x14ac:dyDescent="0.3">
      <c r="A61" s="1" t="s">
        <v>10</v>
      </c>
      <c r="B61" s="1" t="s">
        <v>16</v>
      </c>
      <c r="C61" s="1" t="s">
        <v>15</v>
      </c>
      <c r="D61" s="1" t="s">
        <v>13</v>
      </c>
      <c r="E61">
        <v>114</v>
      </c>
      <c r="F61">
        <v>4</v>
      </c>
      <c r="G61">
        <v>113</v>
      </c>
      <c r="H61">
        <v>17.084900000000001</v>
      </c>
      <c r="I61">
        <v>1.51651</v>
      </c>
      <c r="J61">
        <v>18.601500000000001</v>
      </c>
    </row>
    <row r="62" spans="1:10" x14ac:dyDescent="0.3">
      <c r="A62" s="1" t="s">
        <v>10</v>
      </c>
      <c r="B62" s="1" t="s">
        <v>16</v>
      </c>
      <c r="C62" s="1" t="s">
        <v>15</v>
      </c>
      <c r="D62" s="1" t="s">
        <v>13</v>
      </c>
      <c r="E62">
        <v>123</v>
      </c>
      <c r="F62">
        <v>4</v>
      </c>
      <c r="G62">
        <v>114</v>
      </c>
      <c r="H62">
        <v>14.1081</v>
      </c>
      <c r="I62">
        <v>1.41459</v>
      </c>
      <c r="J62">
        <v>15.5227</v>
      </c>
    </row>
    <row r="63" spans="1:10" x14ac:dyDescent="0.3">
      <c r="A63" s="1" t="s">
        <v>10</v>
      </c>
      <c r="B63" s="1" t="s">
        <v>16</v>
      </c>
      <c r="C63" s="1" t="s">
        <v>15</v>
      </c>
      <c r="D63" s="1" t="s">
        <v>13</v>
      </c>
      <c r="E63">
        <v>111</v>
      </c>
      <c r="F63">
        <v>4</v>
      </c>
      <c r="G63">
        <v>123</v>
      </c>
      <c r="H63">
        <v>16.621700000000001</v>
      </c>
      <c r="I63">
        <v>1.3468899999999999</v>
      </c>
      <c r="J63">
        <v>17.968599999999999</v>
      </c>
    </row>
    <row r="64" spans="1:10" x14ac:dyDescent="0.3">
      <c r="A64" s="1" t="s">
        <v>10</v>
      </c>
      <c r="B64" s="1" t="s">
        <v>16</v>
      </c>
      <c r="C64" s="1" t="s">
        <v>15</v>
      </c>
      <c r="D64" s="1" t="s">
        <v>13</v>
      </c>
      <c r="E64">
        <v>112</v>
      </c>
      <c r="F64">
        <v>4</v>
      </c>
      <c r="G64">
        <v>111</v>
      </c>
      <c r="H64">
        <v>15.946300000000001</v>
      </c>
      <c r="I64">
        <v>1.06491</v>
      </c>
      <c r="J64">
        <v>17.011199999999999</v>
      </c>
    </row>
    <row r="65" spans="1:10" x14ac:dyDescent="0.3">
      <c r="A65" s="1" t="s">
        <v>10</v>
      </c>
      <c r="B65" s="1" t="s">
        <v>16</v>
      </c>
      <c r="C65" s="1" t="s">
        <v>15</v>
      </c>
      <c r="D65" s="1" t="s">
        <v>14</v>
      </c>
      <c r="E65">
        <v>118</v>
      </c>
      <c r="F65">
        <v>4</v>
      </c>
      <c r="G65">
        <v>95</v>
      </c>
      <c r="H65">
        <v>15.948399999999999</v>
      </c>
      <c r="I65">
        <v>1.54888</v>
      </c>
      <c r="J65">
        <v>17.497299999999999</v>
      </c>
    </row>
    <row r="66" spans="1:10" x14ac:dyDescent="0.3">
      <c r="A66" s="1" t="s">
        <v>10</v>
      </c>
      <c r="B66" s="1" t="s">
        <v>16</v>
      </c>
      <c r="C66" s="1" t="s">
        <v>15</v>
      </c>
      <c r="D66" s="1" t="s">
        <v>14</v>
      </c>
      <c r="E66">
        <v>123</v>
      </c>
      <c r="F66">
        <v>4</v>
      </c>
      <c r="G66">
        <v>93</v>
      </c>
      <c r="H66">
        <v>15.245100000000001</v>
      </c>
      <c r="I66">
        <v>1.55968</v>
      </c>
      <c r="J66">
        <v>16.8048</v>
      </c>
    </row>
    <row r="67" spans="1:10" x14ac:dyDescent="0.3">
      <c r="A67" s="1" t="s">
        <v>10</v>
      </c>
      <c r="B67" s="1" t="s">
        <v>16</v>
      </c>
      <c r="C67" s="1" t="s">
        <v>15</v>
      </c>
      <c r="D67" s="1" t="s">
        <v>14</v>
      </c>
      <c r="E67">
        <v>120</v>
      </c>
      <c r="F67">
        <v>4</v>
      </c>
      <c r="G67">
        <v>91</v>
      </c>
      <c r="H67">
        <v>15.477399999999999</v>
      </c>
      <c r="I67">
        <v>1.5826100000000001</v>
      </c>
      <c r="J67">
        <v>17.059999999999999</v>
      </c>
    </row>
    <row r="68" spans="1:10" x14ac:dyDescent="0.3">
      <c r="A68" s="1" t="s">
        <v>10</v>
      </c>
      <c r="B68" s="1" t="s">
        <v>16</v>
      </c>
      <c r="C68" s="1" t="s">
        <v>15</v>
      </c>
      <c r="D68" s="1" t="s">
        <v>14</v>
      </c>
      <c r="E68">
        <v>120</v>
      </c>
      <c r="F68">
        <v>4</v>
      </c>
      <c r="G68">
        <v>89</v>
      </c>
      <c r="H68">
        <v>14.9445</v>
      </c>
      <c r="I68">
        <v>1.51292</v>
      </c>
      <c r="J68">
        <v>16.4574</v>
      </c>
    </row>
    <row r="69" spans="1:10" x14ac:dyDescent="0.3">
      <c r="A69" s="1" t="s">
        <v>10</v>
      </c>
      <c r="B69" s="1" t="s">
        <v>16</v>
      </c>
      <c r="C69" s="1" t="s">
        <v>15</v>
      </c>
      <c r="D69" s="1" t="s">
        <v>14</v>
      </c>
      <c r="E69">
        <v>113</v>
      </c>
      <c r="F69">
        <v>4</v>
      </c>
      <c r="G69">
        <v>93</v>
      </c>
      <c r="H69">
        <v>15.4641</v>
      </c>
      <c r="I69">
        <v>1.48559</v>
      </c>
      <c r="J69">
        <v>16.9497</v>
      </c>
    </row>
    <row r="70" spans="1:10" x14ac:dyDescent="0.3">
      <c r="A70" s="1" t="s">
        <v>10</v>
      </c>
      <c r="B70" s="1" t="s">
        <v>16</v>
      </c>
      <c r="C70" s="1" t="s">
        <v>15</v>
      </c>
      <c r="D70" s="1" t="s">
        <v>14</v>
      </c>
      <c r="E70">
        <v>114</v>
      </c>
      <c r="F70">
        <v>4</v>
      </c>
      <c r="G70">
        <v>93</v>
      </c>
      <c r="H70">
        <v>16.339700000000001</v>
      </c>
      <c r="I70">
        <v>2.1448800000000001</v>
      </c>
      <c r="J70">
        <v>18.4846</v>
      </c>
    </row>
    <row r="71" spans="1:10" x14ac:dyDescent="0.3">
      <c r="A71" s="1" t="s">
        <v>10</v>
      </c>
      <c r="B71" s="1" t="s">
        <v>16</v>
      </c>
      <c r="C71" s="1" t="s">
        <v>15</v>
      </c>
      <c r="D71" s="1" t="s">
        <v>14</v>
      </c>
      <c r="E71">
        <v>123</v>
      </c>
      <c r="F71">
        <v>4</v>
      </c>
      <c r="G71">
        <v>86</v>
      </c>
      <c r="H71">
        <v>14.783300000000001</v>
      </c>
      <c r="I71">
        <v>1.4512799999999999</v>
      </c>
      <c r="J71">
        <v>16.2346</v>
      </c>
    </row>
    <row r="72" spans="1:10" x14ac:dyDescent="0.3">
      <c r="A72" s="1" t="s">
        <v>10</v>
      </c>
      <c r="B72" s="1" t="s">
        <v>16</v>
      </c>
      <c r="C72" s="1" t="s">
        <v>15</v>
      </c>
      <c r="D72" s="1" t="s">
        <v>14</v>
      </c>
      <c r="E72">
        <v>111</v>
      </c>
      <c r="F72">
        <v>4</v>
      </c>
      <c r="G72">
        <v>91</v>
      </c>
      <c r="H72">
        <v>15.6944</v>
      </c>
      <c r="I72">
        <v>1.8717299999999999</v>
      </c>
      <c r="J72">
        <v>17.566099999999999</v>
      </c>
    </row>
    <row r="73" spans="1:10" x14ac:dyDescent="0.3">
      <c r="A73" s="1" t="s">
        <v>10</v>
      </c>
      <c r="B73" s="1" t="s">
        <v>16</v>
      </c>
      <c r="C73" s="1" t="s">
        <v>15</v>
      </c>
      <c r="D73" s="1" t="s">
        <v>14</v>
      </c>
      <c r="E73">
        <v>112</v>
      </c>
      <c r="F73">
        <v>4</v>
      </c>
      <c r="G73">
        <v>85</v>
      </c>
      <c r="H73">
        <v>16.0014</v>
      </c>
      <c r="I73">
        <v>1.6489499999999999</v>
      </c>
      <c r="J73">
        <v>17.650400000000001</v>
      </c>
    </row>
    <row r="74" spans="1:10" x14ac:dyDescent="0.3">
      <c r="A74" s="1" t="s">
        <v>10</v>
      </c>
      <c r="B74" s="1" t="s">
        <v>17</v>
      </c>
      <c r="C74" s="1" t="s">
        <v>12</v>
      </c>
      <c r="D74" s="1" t="s">
        <v>13</v>
      </c>
      <c r="E74">
        <v>118</v>
      </c>
      <c r="F74">
        <v>4</v>
      </c>
      <c r="G74">
        <v>125</v>
      </c>
      <c r="H74">
        <v>17.293199999999999</v>
      </c>
      <c r="I74">
        <v>0.30246800000000001</v>
      </c>
      <c r="J74">
        <v>17.595600000000001</v>
      </c>
    </row>
    <row r="75" spans="1:10" x14ac:dyDescent="0.3">
      <c r="A75" s="1" t="s">
        <v>10</v>
      </c>
      <c r="B75" s="1" t="s">
        <v>17</v>
      </c>
      <c r="C75" s="1" t="s">
        <v>12</v>
      </c>
      <c r="D75" s="1" t="s">
        <v>13</v>
      </c>
      <c r="E75">
        <v>123</v>
      </c>
      <c r="F75">
        <v>4</v>
      </c>
      <c r="G75">
        <v>118</v>
      </c>
      <c r="H75">
        <v>15.0814</v>
      </c>
      <c r="I75">
        <v>0.296205</v>
      </c>
      <c r="J75">
        <v>15.377599999999999</v>
      </c>
    </row>
    <row r="76" spans="1:10" x14ac:dyDescent="0.3">
      <c r="A76" s="1" t="s">
        <v>10</v>
      </c>
      <c r="B76" s="1" t="s">
        <v>17</v>
      </c>
      <c r="C76" s="1" t="s">
        <v>12</v>
      </c>
      <c r="D76" s="1" t="s">
        <v>13</v>
      </c>
      <c r="E76">
        <v>120</v>
      </c>
      <c r="F76">
        <v>4</v>
      </c>
      <c r="G76">
        <v>123</v>
      </c>
      <c r="H76">
        <v>17.007899999999999</v>
      </c>
      <c r="I76">
        <v>0.29096899999999998</v>
      </c>
      <c r="J76">
        <v>17.2989</v>
      </c>
    </row>
    <row r="77" spans="1:10" x14ac:dyDescent="0.3">
      <c r="A77" s="1" t="s">
        <v>10</v>
      </c>
      <c r="B77" s="1" t="s">
        <v>17</v>
      </c>
      <c r="C77" s="1" t="s">
        <v>12</v>
      </c>
      <c r="D77" s="1" t="s">
        <v>13</v>
      </c>
      <c r="E77">
        <v>120</v>
      </c>
      <c r="F77">
        <v>4</v>
      </c>
      <c r="G77">
        <v>120</v>
      </c>
      <c r="H77">
        <v>15.8924</v>
      </c>
      <c r="I77">
        <v>0.26773599999999997</v>
      </c>
      <c r="J77">
        <v>16.1602</v>
      </c>
    </row>
    <row r="78" spans="1:10" x14ac:dyDescent="0.3">
      <c r="A78" s="1" t="s">
        <v>10</v>
      </c>
      <c r="B78" s="1" t="s">
        <v>17</v>
      </c>
      <c r="C78" s="1" t="s">
        <v>12</v>
      </c>
      <c r="D78" s="1" t="s">
        <v>13</v>
      </c>
      <c r="E78">
        <v>113</v>
      </c>
      <c r="F78">
        <v>4</v>
      </c>
      <c r="G78">
        <v>120</v>
      </c>
      <c r="H78">
        <v>15.3406</v>
      </c>
      <c r="I78">
        <v>0.21340400000000001</v>
      </c>
      <c r="J78">
        <v>15.554</v>
      </c>
    </row>
    <row r="79" spans="1:10" x14ac:dyDescent="0.3">
      <c r="A79" s="1" t="s">
        <v>10</v>
      </c>
      <c r="B79" s="1" t="s">
        <v>17</v>
      </c>
      <c r="C79" s="1" t="s">
        <v>12</v>
      </c>
      <c r="D79" s="1" t="s">
        <v>13</v>
      </c>
      <c r="E79">
        <v>114</v>
      </c>
      <c r="F79">
        <v>4</v>
      </c>
      <c r="G79">
        <v>113</v>
      </c>
      <c r="H79">
        <v>16.1783</v>
      </c>
      <c r="I79">
        <v>0.26075999999999999</v>
      </c>
      <c r="J79">
        <v>16.439</v>
      </c>
    </row>
    <row r="80" spans="1:10" x14ac:dyDescent="0.3">
      <c r="A80" s="1" t="s">
        <v>10</v>
      </c>
      <c r="B80" s="1" t="s">
        <v>17</v>
      </c>
      <c r="C80" s="1" t="s">
        <v>12</v>
      </c>
      <c r="D80" s="1" t="s">
        <v>13</v>
      </c>
      <c r="E80">
        <v>123</v>
      </c>
      <c r="F80">
        <v>4</v>
      </c>
      <c r="G80">
        <v>114</v>
      </c>
      <c r="H80">
        <v>21.592500000000001</v>
      </c>
      <c r="I80">
        <v>0.35107699999999997</v>
      </c>
      <c r="J80">
        <v>21.9436</v>
      </c>
    </row>
    <row r="81" spans="1:10" x14ac:dyDescent="0.3">
      <c r="A81" s="1" t="s">
        <v>10</v>
      </c>
      <c r="B81" s="1" t="s">
        <v>17</v>
      </c>
      <c r="C81" s="1" t="s">
        <v>12</v>
      </c>
      <c r="D81" s="1" t="s">
        <v>13</v>
      </c>
      <c r="E81">
        <v>111</v>
      </c>
      <c r="F81">
        <v>4</v>
      </c>
      <c r="G81">
        <v>123</v>
      </c>
      <c r="H81">
        <v>18.9361</v>
      </c>
      <c r="I81">
        <v>0.288329</v>
      </c>
      <c r="J81">
        <v>19.224399999999999</v>
      </c>
    </row>
    <row r="82" spans="1:10" x14ac:dyDescent="0.3">
      <c r="A82" s="1" t="s">
        <v>10</v>
      </c>
      <c r="B82" s="1" t="s">
        <v>17</v>
      </c>
      <c r="C82" s="1" t="s">
        <v>12</v>
      </c>
      <c r="D82" s="1" t="s">
        <v>13</v>
      </c>
      <c r="E82">
        <v>112</v>
      </c>
      <c r="F82">
        <v>4</v>
      </c>
      <c r="G82">
        <v>111</v>
      </c>
      <c r="H82">
        <v>17.5593</v>
      </c>
      <c r="I82">
        <v>0.26477699999999998</v>
      </c>
      <c r="J82">
        <v>17.824100000000001</v>
      </c>
    </row>
    <row r="83" spans="1:10" x14ac:dyDescent="0.3">
      <c r="A83" s="1" t="s">
        <v>10</v>
      </c>
      <c r="B83" s="1" t="s">
        <v>17</v>
      </c>
      <c r="C83" s="1" t="s">
        <v>12</v>
      </c>
      <c r="D83" s="1" t="s">
        <v>14</v>
      </c>
      <c r="E83">
        <v>118</v>
      </c>
      <c r="F83">
        <v>4</v>
      </c>
      <c r="G83">
        <v>106</v>
      </c>
      <c r="H83">
        <v>16.560400000000001</v>
      </c>
      <c r="I83">
        <v>0.419823</v>
      </c>
      <c r="J83">
        <v>16.9802</v>
      </c>
    </row>
    <row r="84" spans="1:10" x14ac:dyDescent="0.3">
      <c r="A84" s="1" t="s">
        <v>10</v>
      </c>
      <c r="B84" s="1" t="s">
        <v>17</v>
      </c>
      <c r="C84" s="1" t="s">
        <v>12</v>
      </c>
      <c r="D84" s="1" t="s">
        <v>14</v>
      </c>
      <c r="E84">
        <v>123</v>
      </c>
      <c r="F84">
        <v>4</v>
      </c>
      <c r="G84">
        <v>102</v>
      </c>
      <c r="H84">
        <v>16.522500000000001</v>
      </c>
      <c r="I84">
        <v>0.34214299999999997</v>
      </c>
      <c r="J84">
        <v>16.864599999999999</v>
      </c>
    </row>
    <row r="85" spans="1:10" x14ac:dyDescent="0.3">
      <c r="A85" s="1" t="s">
        <v>10</v>
      </c>
      <c r="B85" s="1" t="s">
        <v>17</v>
      </c>
      <c r="C85" s="1" t="s">
        <v>12</v>
      </c>
      <c r="D85" s="1" t="s">
        <v>14</v>
      </c>
      <c r="E85">
        <v>120</v>
      </c>
      <c r="F85">
        <v>4</v>
      </c>
      <c r="G85">
        <v>99</v>
      </c>
      <c r="H85">
        <v>15.132099999999999</v>
      </c>
      <c r="I85">
        <v>0.41185500000000003</v>
      </c>
      <c r="J85">
        <v>15.544</v>
      </c>
    </row>
    <row r="86" spans="1:10" x14ac:dyDescent="0.3">
      <c r="A86" s="1" t="s">
        <v>10</v>
      </c>
      <c r="B86" s="1" t="s">
        <v>17</v>
      </c>
      <c r="C86" s="1" t="s">
        <v>12</v>
      </c>
      <c r="D86" s="1" t="s">
        <v>14</v>
      </c>
      <c r="E86">
        <v>120</v>
      </c>
      <c r="F86">
        <v>4</v>
      </c>
      <c r="G86">
        <v>102</v>
      </c>
      <c r="H86">
        <v>16.6585</v>
      </c>
      <c r="I86">
        <v>0.35608200000000001</v>
      </c>
      <c r="J86">
        <v>17.014600000000002</v>
      </c>
    </row>
    <row r="87" spans="1:10" x14ac:dyDescent="0.3">
      <c r="A87" s="1" t="s">
        <v>10</v>
      </c>
      <c r="B87" s="1" t="s">
        <v>17</v>
      </c>
      <c r="C87" s="1" t="s">
        <v>12</v>
      </c>
      <c r="D87" s="1" t="s">
        <v>14</v>
      </c>
      <c r="E87">
        <v>113</v>
      </c>
      <c r="F87">
        <v>4</v>
      </c>
      <c r="G87">
        <v>103</v>
      </c>
      <c r="H87">
        <v>16.8093</v>
      </c>
      <c r="I87">
        <v>0.344169</v>
      </c>
      <c r="J87">
        <v>17.153400000000001</v>
      </c>
    </row>
    <row r="88" spans="1:10" x14ac:dyDescent="0.3">
      <c r="A88" s="1" t="s">
        <v>10</v>
      </c>
      <c r="B88" s="1" t="s">
        <v>17</v>
      </c>
      <c r="C88" s="1" t="s">
        <v>12</v>
      </c>
      <c r="D88" s="1" t="s">
        <v>14</v>
      </c>
      <c r="E88">
        <v>114</v>
      </c>
      <c r="F88">
        <v>4</v>
      </c>
      <c r="G88">
        <v>97</v>
      </c>
      <c r="H88">
        <v>19.526399999999999</v>
      </c>
      <c r="I88">
        <v>0.39509699999999998</v>
      </c>
      <c r="J88">
        <v>19.921500000000002</v>
      </c>
    </row>
    <row r="89" spans="1:10" x14ac:dyDescent="0.3">
      <c r="A89" s="1" t="s">
        <v>10</v>
      </c>
      <c r="B89" s="1" t="s">
        <v>17</v>
      </c>
      <c r="C89" s="1" t="s">
        <v>12</v>
      </c>
      <c r="D89" s="1" t="s">
        <v>14</v>
      </c>
      <c r="E89">
        <v>123</v>
      </c>
      <c r="F89">
        <v>4</v>
      </c>
      <c r="G89">
        <v>98</v>
      </c>
      <c r="H89">
        <v>17.062899999999999</v>
      </c>
      <c r="I89">
        <v>0.43678400000000001</v>
      </c>
      <c r="J89">
        <v>17.499700000000001</v>
      </c>
    </row>
    <row r="90" spans="1:10" x14ac:dyDescent="0.3">
      <c r="A90" s="1" t="s">
        <v>10</v>
      </c>
      <c r="B90" s="1" t="s">
        <v>17</v>
      </c>
      <c r="C90" s="1" t="s">
        <v>12</v>
      </c>
      <c r="D90" s="1" t="s">
        <v>14</v>
      </c>
      <c r="E90">
        <v>111</v>
      </c>
      <c r="F90">
        <v>4</v>
      </c>
      <c r="G90">
        <v>104</v>
      </c>
      <c r="H90">
        <v>16.711099999999998</v>
      </c>
      <c r="I90">
        <v>0.45647900000000002</v>
      </c>
      <c r="J90">
        <v>17.1676</v>
      </c>
    </row>
    <row r="91" spans="1:10" x14ac:dyDescent="0.3">
      <c r="A91" s="1" t="s">
        <v>10</v>
      </c>
      <c r="B91" s="1" t="s">
        <v>17</v>
      </c>
      <c r="C91" s="1" t="s">
        <v>12</v>
      </c>
      <c r="D91" s="1" t="s">
        <v>14</v>
      </c>
      <c r="E91">
        <v>112</v>
      </c>
      <c r="F91">
        <v>4</v>
      </c>
      <c r="G91">
        <v>97</v>
      </c>
      <c r="H91">
        <v>18.796199999999999</v>
      </c>
      <c r="I91">
        <v>0.409215</v>
      </c>
      <c r="J91">
        <v>19.205500000000001</v>
      </c>
    </row>
    <row r="92" spans="1:10" x14ac:dyDescent="0.3">
      <c r="A92" s="1" t="s">
        <v>10</v>
      </c>
      <c r="B92" s="1" t="s">
        <v>17</v>
      </c>
      <c r="C92" s="1" t="s">
        <v>15</v>
      </c>
      <c r="D92" s="1" t="s">
        <v>13</v>
      </c>
      <c r="E92">
        <v>118</v>
      </c>
      <c r="F92">
        <v>4</v>
      </c>
      <c r="G92">
        <v>125</v>
      </c>
      <c r="H92">
        <v>16.953900000000001</v>
      </c>
      <c r="I92">
        <v>1.5076000000000001</v>
      </c>
      <c r="J92">
        <v>18.461500000000001</v>
      </c>
    </row>
    <row r="93" spans="1:10" x14ac:dyDescent="0.3">
      <c r="A93" s="1" t="s">
        <v>10</v>
      </c>
      <c r="B93" s="1" t="s">
        <v>17</v>
      </c>
      <c r="C93" s="1" t="s">
        <v>15</v>
      </c>
      <c r="D93" s="1" t="s">
        <v>13</v>
      </c>
      <c r="E93">
        <v>123</v>
      </c>
      <c r="F93">
        <v>4</v>
      </c>
      <c r="G93">
        <v>118</v>
      </c>
      <c r="H93">
        <v>16.1084</v>
      </c>
      <c r="I93">
        <v>1.6368799999999999</v>
      </c>
      <c r="J93">
        <v>17.7453</v>
      </c>
    </row>
    <row r="94" spans="1:10" x14ac:dyDescent="0.3">
      <c r="A94" s="1" t="s">
        <v>10</v>
      </c>
      <c r="B94" s="1" t="s">
        <v>17</v>
      </c>
      <c r="C94" s="1" t="s">
        <v>15</v>
      </c>
      <c r="D94" s="1" t="s">
        <v>13</v>
      </c>
      <c r="E94">
        <v>120</v>
      </c>
      <c r="F94">
        <v>4</v>
      </c>
      <c r="G94">
        <v>123</v>
      </c>
      <c r="H94">
        <v>17.453099999999999</v>
      </c>
      <c r="I94">
        <v>1.43519</v>
      </c>
      <c r="J94">
        <v>18.888300000000001</v>
      </c>
    </row>
    <row r="95" spans="1:10" x14ac:dyDescent="0.3">
      <c r="A95" s="1" t="s">
        <v>10</v>
      </c>
      <c r="B95" s="1" t="s">
        <v>17</v>
      </c>
      <c r="C95" s="1" t="s">
        <v>15</v>
      </c>
      <c r="D95" s="1" t="s">
        <v>13</v>
      </c>
      <c r="E95">
        <v>120</v>
      </c>
      <c r="F95">
        <v>4</v>
      </c>
      <c r="G95">
        <v>120</v>
      </c>
      <c r="H95">
        <v>16.091000000000001</v>
      </c>
      <c r="I95">
        <v>1.30064</v>
      </c>
      <c r="J95">
        <v>17.3916</v>
      </c>
    </row>
    <row r="96" spans="1:10" x14ac:dyDescent="0.3">
      <c r="A96" s="1" t="s">
        <v>10</v>
      </c>
      <c r="B96" s="1" t="s">
        <v>17</v>
      </c>
      <c r="C96" s="1" t="s">
        <v>15</v>
      </c>
      <c r="D96" s="1" t="s">
        <v>13</v>
      </c>
      <c r="E96">
        <v>113</v>
      </c>
      <c r="F96">
        <v>4</v>
      </c>
      <c r="G96">
        <v>120</v>
      </c>
      <c r="H96">
        <v>15.607900000000001</v>
      </c>
      <c r="I96">
        <v>1.6948000000000001</v>
      </c>
      <c r="J96">
        <v>17.302700000000002</v>
      </c>
    </row>
    <row r="97" spans="1:10" x14ac:dyDescent="0.3">
      <c r="A97" s="1" t="s">
        <v>10</v>
      </c>
      <c r="B97" s="1" t="s">
        <v>17</v>
      </c>
      <c r="C97" s="1" t="s">
        <v>15</v>
      </c>
      <c r="D97" s="1" t="s">
        <v>13</v>
      </c>
      <c r="E97">
        <v>114</v>
      </c>
      <c r="F97">
        <v>4</v>
      </c>
      <c r="G97">
        <v>113</v>
      </c>
      <c r="H97">
        <v>15.7974</v>
      </c>
      <c r="I97">
        <v>1.4464300000000001</v>
      </c>
      <c r="J97">
        <v>17.2438</v>
      </c>
    </row>
    <row r="98" spans="1:10" x14ac:dyDescent="0.3">
      <c r="A98" s="1" t="s">
        <v>10</v>
      </c>
      <c r="B98" s="1" t="s">
        <v>17</v>
      </c>
      <c r="C98" s="1" t="s">
        <v>15</v>
      </c>
      <c r="D98" s="1" t="s">
        <v>13</v>
      </c>
      <c r="E98">
        <v>123</v>
      </c>
      <c r="F98">
        <v>4</v>
      </c>
      <c r="G98">
        <v>114</v>
      </c>
      <c r="H98">
        <v>15.1424</v>
      </c>
      <c r="I98">
        <v>1.45929</v>
      </c>
      <c r="J98">
        <v>16.601700000000001</v>
      </c>
    </row>
    <row r="99" spans="1:10" x14ac:dyDescent="0.3">
      <c r="A99" s="1" t="s">
        <v>10</v>
      </c>
      <c r="B99" s="1" t="s">
        <v>17</v>
      </c>
      <c r="C99" s="1" t="s">
        <v>15</v>
      </c>
      <c r="D99" s="1" t="s">
        <v>13</v>
      </c>
      <c r="E99">
        <v>111</v>
      </c>
      <c r="F99">
        <v>4</v>
      </c>
      <c r="G99">
        <v>123</v>
      </c>
      <c r="H99">
        <v>15.8323</v>
      </c>
      <c r="I99">
        <v>1.3564799999999999</v>
      </c>
      <c r="J99">
        <v>17.188800000000001</v>
      </c>
    </row>
    <row r="100" spans="1:10" x14ac:dyDescent="0.3">
      <c r="A100" s="1" t="s">
        <v>10</v>
      </c>
      <c r="B100" s="1" t="s">
        <v>17</v>
      </c>
      <c r="C100" s="1" t="s">
        <v>15</v>
      </c>
      <c r="D100" s="1" t="s">
        <v>13</v>
      </c>
      <c r="E100">
        <v>112</v>
      </c>
      <c r="F100">
        <v>4</v>
      </c>
      <c r="G100">
        <v>111</v>
      </c>
      <c r="H100">
        <v>15.764699999999999</v>
      </c>
      <c r="I100">
        <v>1.4923200000000001</v>
      </c>
      <c r="J100">
        <v>17.257000000000001</v>
      </c>
    </row>
    <row r="101" spans="1:10" x14ac:dyDescent="0.3">
      <c r="A101" s="1" t="s">
        <v>10</v>
      </c>
      <c r="B101" s="1" t="s">
        <v>17</v>
      </c>
      <c r="C101" s="1" t="s">
        <v>15</v>
      </c>
      <c r="D101" s="1" t="s">
        <v>14</v>
      </c>
      <c r="E101">
        <v>118</v>
      </c>
      <c r="F101">
        <v>4</v>
      </c>
      <c r="G101">
        <v>86</v>
      </c>
      <c r="H101">
        <v>16.541899999999998</v>
      </c>
      <c r="I101">
        <v>1.7102999999999999</v>
      </c>
      <c r="J101">
        <v>18.252199999999998</v>
      </c>
    </row>
    <row r="102" spans="1:10" x14ac:dyDescent="0.3">
      <c r="A102" s="1" t="s">
        <v>10</v>
      </c>
      <c r="B102" s="1" t="s">
        <v>17</v>
      </c>
      <c r="C102" s="1" t="s">
        <v>15</v>
      </c>
      <c r="D102" s="1" t="s">
        <v>14</v>
      </c>
      <c r="E102">
        <v>123</v>
      </c>
      <c r="F102">
        <v>4</v>
      </c>
      <c r="G102">
        <v>84</v>
      </c>
      <c r="H102">
        <v>17.464099999999998</v>
      </c>
      <c r="I102">
        <v>2.0283199999999999</v>
      </c>
      <c r="J102">
        <v>19.4924</v>
      </c>
    </row>
    <row r="103" spans="1:10" x14ac:dyDescent="0.3">
      <c r="A103" s="1" t="s">
        <v>10</v>
      </c>
      <c r="B103" s="1" t="s">
        <v>17</v>
      </c>
      <c r="C103" s="1" t="s">
        <v>15</v>
      </c>
      <c r="D103" s="1" t="s">
        <v>14</v>
      </c>
      <c r="E103">
        <v>120</v>
      </c>
      <c r="F103">
        <v>4</v>
      </c>
      <c r="G103">
        <v>87</v>
      </c>
      <c r="H103">
        <v>16.4754</v>
      </c>
      <c r="I103">
        <v>1.7257899999999999</v>
      </c>
      <c r="J103">
        <v>18.2012</v>
      </c>
    </row>
    <row r="104" spans="1:10" x14ac:dyDescent="0.3">
      <c r="A104" s="1" t="s">
        <v>10</v>
      </c>
      <c r="B104" s="1" t="s">
        <v>17</v>
      </c>
      <c r="C104" s="1" t="s">
        <v>15</v>
      </c>
      <c r="D104" s="1" t="s">
        <v>14</v>
      </c>
      <c r="E104">
        <v>120</v>
      </c>
      <c r="F104">
        <v>4</v>
      </c>
      <c r="G104">
        <v>90</v>
      </c>
      <c r="H104">
        <v>15.7006</v>
      </c>
      <c r="I104">
        <v>2.16377</v>
      </c>
      <c r="J104">
        <v>17.8644</v>
      </c>
    </row>
    <row r="105" spans="1:10" x14ac:dyDescent="0.3">
      <c r="A105" s="1" t="s">
        <v>10</v>
      </c>
      <c r="B105" s="1" t="s">
        <v>17</v>
      </c>
      <c r="C105" s="1" t="s">
        <v>15</v>
      </c>
      <c r="D105" s="1" t="s">
        <v>14</v>
      </c>
      <c r="E105">
        <v>113</v>
      </c>
      <c r="F105">
        <v>4</v>
      </c>
      <c r="G105">
        <v>87</v>
      </c>
      <c r="H105">
        <v>18.907499999999999</v>
      </c>
      <c r="I105">
        <v>2.18614</v>
      </c>
      <c r="J105">
        <v>21.093599999999999</v>
      </c>
    </row>
    <row r="106" spans="1:10" x14ac:dyDescent="0.3">
      <c r="A106" s="1" t="s">
        <v>10</v>
      </c>
      <c r="B106" s="1" t="s">
        <v>17</v>
      </c>
      <c r="C106" s="1" t="s">
        <v>15</v>
      </c>
      <c r="D106" s="1" t="s">
        <v>14</v>
      </c>
      <c r="E106">
        <v>114</v>
      </c>
      <c r="F106">
        <v>4</v>
      </c>
      <c r="G106">
        <v>77</v>
      </c>
      <c r="H106">
        <v>17.556799999999999</v>
      </c>
      <c r="I106">
        <v>1.9653799999999999</v>
      </c>
      <c r="J106">
        <v>19.522200000000002</v>
      </c>
    </row>
    <row r="107" spans="1:10" x14ac:dyDescent="0.3">
      <c r="A107" s="1" t="s">
        <v>10</v>
      </c>
      <c r="B107" s="1" t="s">
        <v>17</v>
      </c>
      <c r="C107" s="1" t="s">
        <v>15</v>
      </c>
      <c r="D107" s="1" t="s">
        <v>14</v>
      </c>
      <c r="E107">
        <v>123</v>
      </c>
      <c r="F107">
        <v>4</v>
      </c>
      <c r="G107">
        <v>82</v>
      </c>
      <c r="H107">
        <v>15.6835</v>
      </c>
      <c r="I107">
        <v>1.9919800000000001</v>
      </c>
      <c r="J107">
        <v>17.6755</v>
      </c>
    </row>
    <row r="108" spans="1:10" x14ac:dyDescent="0.3">
      <c r="A108" s="1" t="s">
        <v>10</v>
      </c>
      <c r="B108" s="1" t="s">
        <v>17</v>
      </c>
      <c r="C108" s="1" t="s">
        <v>15</v>
      </c>
      <c r="D108" s="1" t="s">
        <v>14</v>
      </c>
      <c r="E108">
        <v>111</v>
      </c>
      <c r="F108">
        <v>4</v>
      </c>
      <c r="G108">
        <v>88</v>
      </c>
      <c r="H108">
        <v>17.246600000000001</v>
      </c>
      <c r="I108">
        <v>2.2337400000000001</v>
      </c>
      <c r="J108">
        <v>19.480399999999999</v>
      </c>
    </row>
    <row r="109" spans="1:10" x14ac:dyDescent="0.3">
      <c r="A109" s="1" t="s">
        <v>10</v>
      </c>
      <c r="B109" s="1" t="s">
        <v>17</v>
      </c>
      <c r="C109" s="1" t="s">
        <v>15</v>
      </c>
      <c r="D109" s="1" t="s">
        <v>14</v>
      </c>
      <c r="E109">
        <v>112</v>
      </c>
      <c r="F109">
        <v>4</v>
      </c>
      <c r="G109">
        <v>88</v>
      </c>
      <c r="H109">
        <v>20.3307</v>
      </c>
      <c r="I109">
        <v>2.2909099999999998</v>
      </c>
      <c r="J109">
        <v>22.621600000000001</v>
      </c>
    </row>
    <row r="110" spans="1:10" x14ac:dyDescent="0.3">
      <c r="A110" s="1" t="s">
        <v>10</v>
      </c>
      <c r="B110" s="1" t="s">
        <v>18</v>
      </c>
      <c r="C110" s="1" t="s">
        <v>12</v>
      </c>
      <c r="D110" s="1" t="s">
        <v>13</v>
      </c>
      <c r="E110">
        <v>118</v>
      </c>
      <c r="F110">
        <v>4</v>
      </c>
      <c r="G110">
        <v>125</v>
      </c>
      <c r="H110">
        <v>17.395299999999999</v>
      </c>
      <c r="I110">
        <v>0.27499600000000002</v>
      </c>
      <c r="J110">
        <v>17.670300000000001</v>
      </c>
    </row>
    <row r="111" spans="1:10" x14ac:dyDescent="0.3">
      <c r="A111" s="1" t="s">
        <v>10</v>
      </c>
      <c r="B111" s="1" t="s">
        <v>18</v>
      </c>
      <c r="C111" s="1" t="s">
        <v>12</v>
      </c>
      <c r="D111" s="1" t="s">
        <v>13</v>
      </c>
      <c r="E111">
        <v>123</v>
      </c>
      <c r="F111">
        <v>4</v>
      </c>
      <c r="G111">
        <v>118</v>
      </c>
      <c r="H111">
        <v>12.605600000000001</v>
      </c>
      <c r="I111">
        <v>0.380577</v>
      </c>
      <c r="J111">
        <v>12.9862</v>
      </c>
    </row>
    <row r="112" spans="1:10" x14ac:dyDescent="0.3">
      <c r="A112" s="1" t="s">
        <v>10</v>
      </c>
      <c r="B112" s="1" t="s">
        <v>18</v>
      </c>
      <c r="C112" s="1" t="s">
        <v>12</v>
      </c>
      <c r="D112" s="1" t="s">
        <v>13</v>
      </c>
      <c r="E112">
        <v>120</v>
      </c>
      <c r="F112">
        <v>4</v>
      </c>
      <c r="G112">
        <v>123</v>
      </c>
      <c r="H112">
        <v>11.755599999999999</v>
      </c>
      <c r="I112">
        <v>0.31757400000000002</v>
      </c>
      <c r="J112">
        <v>12.0732</v>
      </c>
    </row>
    <row r="113" spans="1:10" x14ac:dyDescent="0.3">
      <c r="A113" s="1" t="s">
        <v>10</v>
      </c>
      <c r="B113" s="1" t="s">
        <v>18</v>
      </c>
      <c r="C113" s="1" t="s">
        <v>12</v>
      </c>
      <c r="D113" s="1" t="s">
        <v>13</v>
      </c>
      <c r="E113">
        <v>120</v>
      </c>
      <c r="F113">
        <v>4</v>
      </c>
      <c r="G113">
        <v>120</v>
      </c>
      <c r="H113">
        <v>11.7623</v>
      </c>
      <c r="I113">
        <v>0.29247800000000002</v>
      </c>
      <c r="J113">
        <v>12.0547</v>
      </c>
    </row>
    <row r="114" spans="1:10" x14ac:dyDescent="0.3">
      <c r="A114" s="1" t="s">
        <v>10</v>
      </c>
      <c r="B114" s="1" t="s">
        <v>18</v>
      </c>
      <c r="C114" s="1" t="s">
        <v>12</v>
      </c>
      <c r="D114" s="1" t="s">
        <v>13</v>
      </c>
      <c r="E114">
        <v>113</v>
      </c>
      <c r="F114">
        <v>4</v>
      </c>
      <c r="G114">
        <v>120</v>
      </c>
      <c r="H114">
        <v>11.410299999999999</v>
      </c>
      <c r="I114">
        <v>0.309589</v>
      </c>
      <c r="J114">
        <v>11.719799999999999</v>
      </c>
    </row>
    <row r="115" spans="1:10" x14ac:dyDescent="0.3">
      <c r="A115" s="1" t="s">
        <v>10</v>
      </c>
      <c r="B115" s="1" t="s">
        <v>18</v>
      </c>
      <c r="C115" s="1" t="s">
        <v>12</v>
      </c>
      <c r="D115" s="1" t="s">
        <v>13</v>
      </c>
      <c r="E115">
        <v>114</v>
      </c>
      <c r="F115">
        <v>4</v>
      </c>
      <c r="G115">
        <v>113</v>
      </c>
      <c r="H115">
        <v>12.414999999999999</v>
      </c>
      <c r="I115">
        <v>0.34246700000000002</v>
      </c>
      <c r="J115">
        <v>12.7575</v>
      </c>
    </row>
    <row r="116" spans="1:10" x14ac:dyDescent="0.3">
      <c r="A116" s="1" t="s">
        <v>10</v>
      </c>
      <c r="B116" s="1" t="s">
        <v>18</v>
      </c>
      <c r="C116" s="1" t="s">
        <v>12</v>
      </c>
      <c r="D116" s="1" t="s">
        <v>13</v>
      </c>
      <c r="E116">
        <v>123</v>
      </c>
      <c r="F116">
        <v>4</v>
      </c>
      <c r="G116">
        <v>114</v>
      </c>
      <c r="H116">
        <v>10.622400000000001</v>
      </c>
      <c r="I116">
        <v>0.261824</v>
      </c>
      <c r="J116">
        <v>10.8842</v>
      </c>
    </row>
    <row r="117" spans="1:10" x14ac:dyDescent="0.3">
      <c r="A117" s="1" t="s">
        <v>10</v>
      </c>
      <c r="B117" s="1" t="s">
        <v>18</v>
      </c>
      <c r="C117" s="1" t="s">
        <v>12</v>
      </c>
      <c r="D117" s="1" t="s">
        <v>13</v>
      </c>
      <c r="E117">
        <v>111</v>
      </c>
      <c r="F117">
        <v>4</v>
      </c>
      <c r="G117">
        <v>123</v>
      </c>
      <c r="H117">
        <v>11.8592</v>
      </c>
      <c r="I117">
        <v>0.31437799999999999</v>
      </c>
      <c r="J117">
        <v>12.1736</v>
      </c>
    </row>
    <row r="118" spans="1:10" x14ac:dyDescent="0.3">
      <c r="A118" s="1" t="s">
        <v>10</v>
      </c>
      <c r="B118" s="1" t="s">
        <v>18</v>
      </c>
      <c r="C118" s="1" t="s">
        <v>12</v>
      </c>
      <c r="D118" s="1" t="s">
        <v>13</v>
      </c>
      <c r="E118">
        <v>112</v>
      </c>
      <c r="F118">
        <v>4</v>
      </c>
      <c r="G118">
        <v>111</v>
      </c>
      <c r="H118">
        <v>11.415900000000001</v>
      </c>
      <c r="I118">
        <v>0.29771700000000001</v>
      </c>
      <c r="J118">
        <v>11.7136</v>
      </c>
    </row>
    <row r="119" spans="1:10" x14ac:dyDescent="0.3">
      <c r="A119" s="1" t="s">
        <v>10</v>
      </c>
      <c r="B119" s="1" t="s">
        <v>18</v>
      </c>
      <c r="C119" s="1" t="s">
        <v>12</v>
      </c>
      <c r="D119" s="1" t="s">
        <v>14</v>
      </c>
      <c r="E119">
        <v>118</v>
      </c>
      <c r="F119">
        <v>4</v>
      </c>
      <c r="G119">
        <v>86</v>
      </c>
      <c r="H119">
        <v>11.024900000000001</v>
      </c>
      <c r="I119">
        <v>0.48883300000000002</v>
      </c>
      <c r="J119">
        <v>11.5138</v>
      </c>
    </row>
    <row r="120" spans="1:10" x14ac:dyDescent="0.3">
      <c r="A120" s="1" t="s">
        <v>10</v>
      </c>
      <c r="B120" s="1" t="s">
        <v>18</v>
      </c>
      <c r="C120" s="1" t="s">
        <v>12</v>
      </c>
      <c r="D120" s="1" t="s">
        <v>14</v>
      </c>
      <c r="E120">
        <v>123</v>
      </c>
      <c r="F120">
        <v>4</v>
      </c>
      <c r="G120">
        <v>90</v>
      </c>
      <c r="H120">
        <v>11.897600000000001</v>
      </c>
      <c r="I120">
        <v>0.46082400000000001</v>
      </c>
      <c r="J120">
        <v>12.3584</v>
      </c>
    </row>
    <row r="121" spans="1:10" x14ac:dyDescent="0.3">
      <c r="A121" s="1" t="s">
        <v>10</v>
      </c>
      <c r="B121" s="1" t="s">
        <v>18</v>
      </c>
      <c r="C121" s="1" t="s">
        <v>12</v>
      </c>
      <c r="D121" s="1" t="s">
        <v>14</v>
      </c>
      <c r="E121">
        <v>120</v>
      </c>
      <c r="F121">
        <v>4</v>
      </c>
      <c r="G121">
        <v>86</v>
      </c>
      <c r="H121">
        <v>11.809900000000001</v>
      </c>
      <c r="I121">
        <v>0.38636799999999999</v>
      </c>
      <c r="J121">
        <v>12.196300000000001</v>
      </c>
    </row>
    <row r="122" spans="1:10" x14ac:dyDescent="0.3">
      <c r="A122" s="1" t="s">
        <v>10</v>
      </c>
      <c r="B122" s="1" t="s">
        <v>18</v>
      </c>
      <c r="C122" s="1" t="s">
        <v>12</v>
      </c>
      <c r="D122" s="1" t="s">
        <v>14</v>
      </c>
      <c r="E122">
        <v>120</v>
      </c>
      <c r="F122">
        <v>4</v>
      </c>
      <c r="G122">
        <v>88</v>
      </c>
      <c r="H122">
        <v>14.042899999999999</v>
      </c>
      <c r="I122">
        <v>0.41384199999999999</v>
      </c>
      <c r="J122">
        <v>14.456799999999999</v>
      </c>
    </row>
    <row r="123" spans="1:10" x14ac:dyDescent="0.3">
      <c r="A123" s="1" t="s">
        <v>10</v>
      </c>
      <c r="B123" s="1" t="s">
        <v>18</v>
      </c>
      <c r="C123" s="1" t="s">
        <v>12</v>
      </c>
      <c r="D123" s="1" t="s">
        <v>14</v>
      </c>
      <c r="E123">
        <v>113</v>
      </c>
      <c r="F123">
        <v>4</v>
      </c>
      <c r="G123">
        <v>86</v>
      </c>
      <c r="H123">
        <v>11.2308</v>
      </c>
      <c r="I123">
        <v>0.347028</v>
      </c>
      <c r="J123">
        <v>11.5778</v>
      </c>
    </row>
    <row r="124" spans="1:10" x14ac:dyDescent="0.3">
      <c r="A124" s="1" t="s">
        <v>10</v>
      </c>
      <c r="B124" s="1" t="s">
        <v>18</v>
      </c>
      <c r="C124" s="1" t="s">
        <v>12</v>
      </c>
      <c r="D124" s="1" t="s">
        <v>14</v>
      </c>
      <c r="E124">
        <v>114</v>
      </c>
      <c r="F124">
        <v>4</v>
      </c>
      <c r="G124">
        <v>80</v>
      </c>
      <c r="H124">
        <v>11.261100000000001</v>
      </c>
      <c r="I124">
        <v>0.44409599999999999</v>
      </c>
      <c r="J124">
        <v>11.7052</v>
      </c>
    </row>
    <row r="125" spans="1:10" x14ac:dyDescent="0.3">
      <c r="A125" s="1" t="s">
        <v>10</v>
      </c>
      <c r="B125" s="1" t="s">
        <v>18</v>
      </c>
      <c r="C125" s="1" t="s">
        <v>12</v>
      </c>
      <c r="D125" s="1" t="s">
        <v>14</v>
      </c>
      <c r="E125">
        <v>123</v>
      </c>
      <c r="F125">
        <v>4</v>
      </c>
      <c r="G125">
        <v>81</v>
      </c>
      <c r="H125">
        <v>11.885300000000001</v>
      </c>
      <c r="I125">
        <v>0.33763500000000002</v>
      </c>
      <c r="J125">
        <v>12.223000000000001</v>
      </c>
    </row>
    <row r="126" spans="1:10" x14ac:dyDescent="0.3">
      <c r="A126" s="1" t="s">
        <v>10</v>
      </c>
      <c r="B126" s="1" t="s">
        <v>18</v>
      </c>
      <c r="C126" s="1" t="s">
        <v>12</v>
      </c>
      <c r="D126" s="1" t="s">
        <v>14</v>
      </c>
      <c r="E126">
        <v>111</v>
      </c>
      <c r="F126">
        <v>4</v>
      </c>
      <c r="G126">
        <v>86</v>
      </c>
      <c r="H126">
        <v>11.2</v>
      </c>
      <c r="I126">
        <v>0.37743100000000002</v>
      </c>
      <c r="J126">
        <v>11.577400000000001</v>
      </c>
    </row>
    <row r="127" spans="1:10" x14ac:dyDescent="0.3">
      <c r="A127" s="1" t="s">
        <v>10</v>
      </c>
      <c r="B127" s="1" t="s">
        <v>18</v>
      </c>
      <c r="C127" s="1" t="s">
        <v>12</v>
      </c>
      <c r="D127" s="1" t="s">
        <v>14</v>
      </c>
      <c r="E127">
        <v>112</v>
      </c>
      <c r="F127">
        <v>4</v>
      </c>
      <c r="G127">
        <v>85</v>
      </c>
      <c r="H127">
        <v>11.8301</v>
      </c>
      <c r="I127">
        <v>0.31224299999999999</v>
      </c>
      <c r="J127">
        <v>12.142300000000001</v>
      </c>
    </row>
    <row r="128" spans="1:10" x14ac:dyDescent="0.3">
      <c r="A128" s="1" t="s">
        <v>10</v>
      </c>
      <c r="B128" s="1" t="s">
        <v>18</v>
      </c>
      <c r="C128" s="1" t="s">
        <v>15</v>
      </c>
      <c r="D128" s="1" t="s">
        <v>13</v>
      </c>
      <c r="E128">
        <v>118</v>
      </c>
      <c r="F128">
        <v>4</v>
      </c>
      <c r="G128">
        <v>125</v>
      </c>
      <c r="H128">
        <v>11.4651</v>
      </c>
      <c r="I128">
        <v>1.6223099999999999</v>
      </c>
      <c r="J128">
        <v>13.0875</v>
      </c>
    </row>
    <row r="129" spans="1:10" x14ac:dyDescent="0.3">
      <c r="A129" s="1" t="s">
        <v>10</v>
      </c>
      <c r="B129" s="1" t="s">
        <v>18</v>
      </c>
      <c r="C129" s="1" t="s">
        <v>15</v>
      </c>
      <c r="D129" s="1" t="s">
        <v>13</v>
      </c>
      <c r="E129">
        <v>123</v>
      </c>
      <c r="F129">
        <v>4</v>
      </c>
      <c r="G129">
        <v>118</v>
      </c>
      <c r="H129">
        <v>11.0108</v>
      </c>
      <c r="I129">
        <v>1.81314</v>
      </c>
      <c r="J129">
        <v>12.8239</v>
      </c>
    </row>
    <row r="130" spans="1:10" x14ac:dyDescent="0.3">
      <c r="A130" s="1" t="s">
        <v>10</v>
      </c>
      <c r="B130" s="1" t="s">
        <v>18</v>
      </c>
      <c r="C130" s="1" t="s">
        <v>15</v>
      </c>
      <c r="D130" s="1" t="s">
        <v>13</v>
      </c>
      <c r="E130">
        <v>120</v>
      </c>
      <c r="F130">
        <v>4</v>
      </c>
      <c r="G130">
        <v>123</v>
      </c>
      <c r="H130">
        <v>11.004</v>
      </c>
      <c r="I130">
        <v>1.6349100000000001</v>
      </c>
      <c r="J130">
        <v>12.6389</v>
      </c>
    </row>
    <row r="131" spans="1:10" x14ac:dyDescent="0.3">
      <c r="A131" s="1" t="s">
        <v>10</v>
      </c>
      <c r="B131" s="1" t="s">
        <v>18</v>
      </c>
      <c r="C131" s="1" t="s">
        <v>15</v>
      </c>
      <c r="D131" s="1" t="s">
        <v>13</v>
      </c>
      <c r="E131">
        <v>120</v>
      </c>
      <c r="F131">
        <v>4</v>
      </c>
      <c r="G131">
        <v>120</v>
      </c>
      <c r="H131">
        <v>13.0443</v>
      </c>
      <c r="I131">
        <v>1.86189</v>
      </c>
      <c r="J131">
        <v>14.9062</v>
      </c>
    </row>
    <row r="132" spans="1:10" x14ac:dyDescent="0.3">
      <c r="A132" s="1" t="s">
        <v>10</v>
      </c>
      <c r="B132" s="1" t="s">
        <v>18</v>
      </c>
      <c r="C132" s="1" t="s">
        <v>15</v>
      </c>
      <c r="D132" s="1" t="s">
        <v>13</v>
      </c>
      <c r="E132">
        <v>113</v>
      </c>
      <c r="F132">
        <v>4</v>
      </c>
      <c r="G132">
        <v>120</v>
      </c>
      <c r="H132">
        <v>12.062900000000001</v>
      </c>
      <c r="I132">
        <v>1.8143400000000001</v>
      </c>
      <c r="J132">
        <v>13.8773</v>
      </c>
    </row>
    <row r="133" spans="1:10" x14ac:dyDescent="0.3">
      <c r="A133" s="1" t="s">
        <v>10</v>
      </c>
      <c r="B133" s="1" t="s">
        <v>18</v>
      </c>
      <c r="C133" s="1" t="s">
        <v>15</v>
      </c>
      <c r="D133" s="1" t="s">
        <v>13</v>
      </c>
      <c r="E133">
        <v>114</v>
      </c>
      <c r="F133">
        <v>4</v>
      </c>
      <c r="G133">
        <v>113</v>
      </c>
      <c r="H133">
        <v>12.0062</v>
      </c>
      <c r="I133">
        <v>1.6957</v>
      </c>
      <c r="J133">
        <v>13.7019</v>
      </c>
    </row>
    <row r="134" spans="1:10" x14ac:dyDescent="0.3">
      <c r="A134" s="1" t="s">
        <v>10</v>
      </c>
      <c r="B134" s="1" t="s">
        <v>18</v>
      </c>
      <c r="C134" s="1" t="s">
        <v>15</v>
      </c>
      <c r="D134" s="1" t="s">
        <v>13</v>
      </c>
      <c r="E134">
        <v>123</v>
      </c>
      <c r="F134">
        <v>4</v>
      </c>
      <c r="G134">
        <v>114</v>
      </c>
      <c r="H134">
        <v>11.9809</v>
      </c>
      <c r="I134">
        <v>1.4174599999999999</v>
      </c>
      <c r="J134">
        <v>13.398400000000001</v>
      </c>
    </row>
    <row r="135" spans="1:10" x14ac:dyDescent="0.3">
      <c r="A135" s="1" t="s">
        <v>10</v>
      </c>
      <c r="B135" s="1" t="s">
        <v>18</v>
      </c>
      <c r="C135" s="1" t="s">
        <v>15</v>
      </c>
      <c r="D135" s="1" t="s">
        <v>13</v>
      </c>
      <c r="E135">
        <v>111</v>
      </c>
      <c r="F135">
        <v>4</v>
      </c>
      <c r="G135">
        <v>123</v>
      </c>
      <c r="H135">
        <v>11.8302</v>
      </c>
      <c r="I135">
        <v>1.6106</v>
      </c>
      <c r="J135">
        <v>13.440799999999999</v>
      </c>
    </row>
    <row r="136" spans="1:10" x14ac:dyDescent="0.3">
      <c r="A136" s="1" t="s">
        <v>10</v>
      </c>
      <c r="B136" s="1" t="s">
        <v>18</v>
      </c>
      <c r="C136" s="1" t="s">
        <v>15</v>
      </c>
      <c r="D136" s="1" t="s">
        <v>13</v>
      </c>
      <c r="E136">
        <v>112</v>
      </c>
      <c r="F136">
        <v>4</v>
      </c>
      <c r="G136">
        <v>111</v>
      </c>
      <c r="H136">
        <v>11.3576</v>
      </c>
      <c r="I136">
        <v>1.54087</v>
      </c>
      <c r="J136">
        <v>12.898400000000001</v>
      </c>
    </row>
    <row r="137" spans="1:10" x14ac:dyDescent="0.3">
      <c r="A137" s="1" t="s">
        <v>10</v>
      </c>
      <c r="B137" s="1" t="s">
        <v>18</v>
      </c>
      <c r="C137" s="1" t="s">
        <v>15</v>
      </c>
      <c r="D137" s="1" t="s">
        <v>14</v>
      </c>
      <c r="E137">
        <v>118</v>
      </c>
      <c r="F137">
        <v>4</v>
      </c>
      <c r="G137">
        <v>66</v>
      </c>
      <c r="H137">
        <v>11.718299999999999</v>
      </c>
      <c r="I137">
        <v>1.90384</v>
      </c>
      <c r="J137">
        <v>13.622199999999999</v>
      </c>
    </row>
    <row r="138" spans="1:10" x14ac:dyDescent="0.3">
      <c r="A138" s="1" t="s">
        <v>10</v>
      </c>
      <c r="B138" s="1" t="s">
        <v>18</v>
      </c>
      <c r="C138" s="1" t="s">
        <v>15</v>
      </c>
      <c r="D138" s="1" t="s">
        <v>14</v>
      </c>
      <c r="E138">
        <v>123</v>
      </c>
      <c r="F138">
        <v>4</v>
      </c>
      <c r="G138">
        <v>66</v>
      </c>
      <c r="H138">
        <v>11.633900000000001</v>
      </c>
      <c r="I138">
        <v>1.7955099999999999</v>
      </c>
      <c r="J138">
        <v>13.429399999999999</v>
      </c>
    </row>
    <row r="139" spans="1:10" x14ac:dyDescent="0.3">
      <c r="A139" s="1" t="s">
        <v>10</v>
      </c>
      <c r="B139" s="1" t="s">
        <v>18</v>
      </c>
      <c r="C139" s="1" t="s">
        <v>15</v>
      </c>
      <c r="D139" s="1" t="s">
        <v>14</v>
      </c>
      <c r="E139">
        <v>120</v>
      </c>
      <c r="F139">
        <v>4</v>
      </c>
      <c r="G139">
        <v>65</v>
      </c>
      <c r="H139">
        <v>12.418200000000001</v>
      </c>
      <c r="I139">
        <v>1.77275</v>
      </c>
      <c r="J139">
        <v>14.191000000000001</v>
      </c>
    </row>
    <row r="140" spans="1:10" x14ac:dyDescent="0.3">
      <c r="A140" s="1" t="s">
        <v>10</v>
      </c>
      <c r="B140" s="1" t="s">
        <v>18</v>
      </c>
      <c r="C140" s="1" t="s">
        <v>15</v>
      </c>
      <c r="D140" s="1" t="s">
        <v>14</v>
      </c>
      <c r="E140">
        <v>120</v>
      </c>
      <c r="F140">
        <v>4</v>
      </c>
      <c r="G140">
        <v>64</v>
      </c>
      <c r="H140">
        <v>16.949300000000001</v>
      </c>
      <c r="I140">
        <v>2.2282999999999999</v>
      </c>
      <c r="J140">
        <v>19.177600000000002</v>
      </c>
    </row>
    <row r="141" spans="1:10" x14ac:dyDescent="0.3">
      <c r="A141" s="1" t="s">
        <v>10</v>
      </c>
      <c r="B141" s="1" t="s">
        <v>18</v>
      </c>
      <c r="C141" s="1" t="s">
        <v>15</v>
      </c>
      <c r="D141" s="1" t="s">
        <v>14</v>
      </c>
      <c r="E141">
        <v>113</v>
      </c>
      <c r="F141">
        <v>4</v>
      </c>
      <c r="G141">
        <v>63</v>
      </c>
      <c r="H141">
        <v>12.5428</v>
      </c>
      <c r="I141">
        <v>1.7273700000000001</v>
      </c>
      <c r="J141">
        <v>14.270200000000001</v>
      </c>
    </row>
    <row r="142" spans="1:10" x14ac:dyDescent="0.3">
      <c r="A142" s="1" t="s">
        <v>10</v>
      </c>
      <c r="B142" s="1" t="s">
        <v>18</v>
      </c>
      <c r="C142" s="1" t="s">
        <v>15</v>
      </c>
      <c r="D142" s="1" t="s">
        <v>14</v>
      </c>
      <c r="E142">
        <v>114</v>
      </c>
      <c r="F142">
        <v>4</v>
      </c>
      <c r="G142">
        <v>64</v>
      </c>
      <c r="H142">
        <v>11.381399999999999</v>
      </c>
      <c r="I142">
        <v>1.77464</v>
      </c>
      <c r="J142">
        <v>13.1561</v>
      </c>
    </row>
    <row r="143" spans="1:10" x14ac:dyDescent="0.3">
      <c r="A143" s="1" t="s">
        <v>10</v>
      </c>
      <c r="B143" s="1" t="s">
        <v>18</v>
      </c>
      <c r="C143" s="1" t="s">
        <v>15</v>
      </c>
      <c r="D143" s="1" t="s">
        <v>14</v>
      </c>
      <c r="E143">
        <v>123</v>
      </c>
      <c r="F143">
        <v>4</v>
      </c>
      <c r="G143">
        <v>61</v>
      </c>
      <c r="H143">
        <v>15.448700000000001</v>
      </c>
      <c r="I143">
        <v>1.66099</v>
      </c>
      <c r="J143">
        <v>17.1097</v>
      </c>
    </row>
    <row r="144" spans="1:10" x14ac:dyDescent="0.3">
      <c r="A144" s="1" t="s">
        <v>10</v>
      </c>
      <c r="B144" s="1" t="s">
        <v>18</v>
      </c>
      <c r="C144" s="1" t="s">
        <v>15</v>
      </c>
      <c r="D144" s="1" t="s">
        <v>14</v>
      </c>
      <c r="E144">
        <v>111</v>
      </c>
      <c r="F144">
        <v>4</v>
      </c>
      <c r="G144">
        <v>64</v>
      </c>
      <c r="H144">
        <v>15.5229</v>
      </c>
      <c r="I144">
        <v>2.06976</v>
      </c>
      <c r="J144">
        <v>17.592600000000001</v>
      </c>
    </row>
    <row r="145" spans="1:10" x14ac:dyDescent="0.3">
      <c r="A145" s="1" t="s">
        <v>10</v>
      </c>
      <c r="B145" s="1" t="s">
        <v>18</v>
      </c>
      <c r="C145" s="1" t="s">
        <v>15</v>
      </c>
      <c r="D145" s="1" t="s">
        <v>14</v>
      </c>
      <c r="E145">
        <v>112</v>
      </c>
      <c r="F145">
        <v>4</v>
      </c>
      <c r="G145">
        <v>64</v>
      </c>
      <c r="H145">
        <v>13.3969</v>
      </c>
      <c r="I145">
        <v>1.7482599999999999</v>
      </c>
      <c r="J145">
        <v>15.145200000000001</v>
      </c>
    </row>
    <row r="146" spans="1:10" x14ac:dyDescent="0.3">
      <c r="A146" s="1" t="s">
        <v>10</v>
      </c>
      <c r="B146" s="1" t="s">
        <v>19</v>
      </c>
      <c r="C146" s="1" t="s">
        <v>12</v>
      </c>
      <c r="D146" s="1" t="s">
        <v>13</v>
      </c>
      <c r="E146">
        <v>118</v>
      </c>
      <c r="F146">
        <v>4</v>
      </c>
      <c r="G146">
        <v>125</v>
      </c>
      <c r="H146">
        <v>11.940799999999999</v>
      </c>
      <c r="I146">
        <v>0.46579999999999999</v>
      </c>
      <c r="J146">
        <v>12.406599999999999</v>
      </c>
    </row>
    <row r="147" spans="1:10" x14ac:dyDescent="0.3">
      <c r="A147" s="1" t="s">
        <v>10</v>
      </c>
      <c r="B147" s="1" t="s">
        <v>19</v>
      </c>
      <c r="C147" s="1" t="s">
        <v>12</v>
      </c>
      <c r="D147" s="1" t="s">
        <v>13</v>
      </c>
      <c r="E147">
        <v>123</v>
      </c>
      <c r="F147">
        <v>4</v>
      </c>
      <c r="G147">
        <v>118</v>
      </c>
      <c r="H147">
        <v>13.784700000000001</v>
      </c>
      <c r="I147">
        <v>0.36291699999999999</v>
      </c>
      <c r="J147">
        <v>14.147600000000001</v>
      </c>
    </row>
    <row r="148" spans="1:10" x14ac:dyDescent="0.3">
      <c r="A148" s="1" t="s">
        <v>10</v>
      </c>
      <c r="B148" s="1" t="s">
        <v>19</v>
      </c>
      <c r="C148" s="1" t="s">
        <v>12</v>
      </c>
      <c r="D148" s="1" t="s">
        <v>13</v>
      </c>
      <c r="E148">
        <v>120</v>
      </c>
      <c r="F148">
        <v>4</v>
      </c>
      <c r="G148">
        <v>123</v>
      </c>
      <c r="H148">
        <v>21.758700000000001</v>
      </c>
      <c r="I148">
        <v>0.46667999999999998</v>
      </c>
      <c r="J148">
        <v>22.2254</v>
      </c>
    </row>
    <row r="149" spans="1:10" x14ac:dyDescent="0.3">
      <c r="A149" s="1" t="s">
        <v>10</v>
      </c>
      <c r="B149" s="1" t="s">
        <v>19</v>
      </c>
      <c r="C149" s="1" t="s">
        <v>12</v>
      </c>
      <c r="D149" s="1" t="s">
        <v>13</v>
      </c>
      <c r="E149">
        <v>120</v>
      </c>
      <c r="F149">
        <v>4</v>
      </c>
      <c r="G149">
        <v>120</v>
      </c>
      <c r="H149">
        <v>11.2043</v>
      </c>
      <c r="I149">
        <v>0.51685000000000003</v>
      </c>
      <c r="J149">
        <v>11.7212</v>
      </c>
    </row>
    <row r="150" spans="1:10" x14ac:dyDescent="0.3">
      <c r="A150" s="1" t="s">
        <v>10</v>
      </c>
      <c r="B150" s="1" t="s">
        <v>19</v>
      </c>
      <c r="C150" s="1" t="s">
        <v>12</v>
      </c>
      <c r="D150" s="1" t="s">
        <v>13</v>
      </c>
      <c r="E150">
        <v>113</v>
      </c>
      <c r="F150">
        <v>4</v>
      </c>
      <c r="G150">
        <v>120</v>
      </c>
      <c r="H150">
        <v>11.4764</v>
      </c>
      <c r="I150">
        <v>0.33781499999999998</v>
      </c>
      <c r="J150">
        <v>11.8142</v>
      </c>
    </row>
    <row r="151" spans="1:10" x14ac:dyDescent="0.3">
      <c r="A151" s="1" t="s">
        <v>10</v>
      </c>
      <c r="B151" s="1" t="s">
        <v>19</v>
      </c>
      <c r="C151" s="1" t="s">
        <v>12</v>
      </c>
      <c r="D151" s="1" t="s">
        <v>13</v>
      </c>
      <c r="E151">
        <v>114</v>
      </c>
      <c r="F151">
        <v>4</v>
      </c>
      <c r="G151">
        <v>113</v>
      </c>
      <c r="H151">
        <v>16.611699999999999</v>
      </c>
      <c r="I151">
        <v>0.33253100000000002</v>
      </c>
      <c r="J151">
        <v>16.944199999999999</v>
      </c>
    </row>
    <row r="152" spans="1:10" x14ac:dyDescent="0.3">
      <c r="A152" s="1" t="s">
        <v>10</v>
      </c>
      <c r="B152" s="1" t="s">
        <v>19</v>
      </c>
      <c r="C152" s="1" t="s">
        <v>12</v>
      </c>
      <c r="D152" s="1" t="s">
        <v>13</v>
      </c>
      <c r="E152">
        <v>123</v>
      </c>
      <c r="F152">
        <v>4</v>
      </c>
      <c r="G152">
        <v>114</v>
      </c>
      <c r="H152">
        <v>12.0684</v>
      </c>
      <c r="I152">
        <v>0.50892000000000004</v>
      </c>
      <c r="J152">
        <v>12.577299999999999</v>
      </c>
    </row>
    <row r="153" spans="1:10" x14ac:dyDescent="0.3">
      <c r="A153" s="1" t="s">
        <v>10</v>
      </c>
      <c r="B153" s="1" t="s">
        <v>19</v>
      </c>
      <c r="C153" s="1" t="s">
        <v>12</v>
      </c>
      <c r="D153" s="1" t="s">
        <v>13</v>
      </c>
      <c r="E153">
        <v>111</v>
      </c>
      <c r="F153">
        <v>4</v>
      </c>
      <c r="G153">
        <v>123</v>
      </c>
      <c r="H153">
        <v>12.1081</v>
      </c>
      <c r="I153">
        <v>0.30380099999999999</v>
      </c>
      <c r="J153">
        <v>12.411899999999999</v>
      </c>
    </row>
    <row r="154" spans="1:10" x14ac:dyDescent="0.3">
      <c r="A154" s="1" t="s">
        <v>10</v>
      </c>
      <c r="B154" s="1" t="s">
        <v>19</v>
      </c>
      <c r="C154" s="1" t="s">
        <v>12</v>
      </c>
      <c r="D154" s="1" t="s">
        <v>13</v>
      </c>
      <c r="E154">
        <v>112</v>
      </c>
      <c r="F154">
        <v>4</v>
      </c>
      <c r="G154">
        <v>111</v>
      </c>
      <c r="H154">
        <v>12.2204</v>
      </c>
      <c r="I154">
        <v>0.38974399999999998</v>
      </c>
      <c r="J154">
        <v>12.610099999999999</v>
      </c>
    </row>
    <row r="155" spans="1:10" x14ac:dyDescent="0.3">
      <c r="A155" s="1" t="s">
        <v>10</v>
      </c>
      <c r="B155" s="1" t="s">
        <v>19</v>
      </c>
      <c r="C155" s="1" t="s">
        <v>12</v>
      </c>
      <c r="D155" s="1" t="s">
        <v>14</v>
      </c>
      <c r="E155">
        <v>118</v>
      </c>
      <c r="F155">
        <v>4</v>
      </c>
      <c r="G155">
        <v>112</v>
      </c>
      <c r="H155">
        <v>12.1122</v>
      </c>
      <c r="I155">
        <v>0.510131</v>
      </c>
      <c r="J155">
        <v>12.622299999999999</v>
      </c>
    </row>
    <row r="156" spans="1:10" x14ac:dyDescent="0.3">
      <c r="A156" s="1" t="s">
        <v>10</v>
      </c>
      <c r="B156" s="1" t="s">
        <v>19</v>
      </c>
      <c r="C156" s="1" t="s">
        <v>12</v>
      </c>
      <c r="D156" s="1" t="s">
        <v>14</v>
      </c>
      <c r="E156">
        <v>123</v>
      </c>
      <c r="F156">
        <v>4</v>
      </c>
      <c r="G156">
        <v>109</v>
      </c>
      <c r="H156">
        <v>11.668900000000001</v>
      </c>
      <c r="I156">
        <v>0.51337299999999997</v>
      </c>
      <c r="J156">
        <v>12.1823</v>
      </c>
    </row>
    <row r="157" spans="1:10" x14ac:dyDescent="0.3">
      <c r="A157" s="1" t="s">
        <v>10</v>
      </c>
      <c r="B157" s="1" t="s">
        <v>19</v>
      </c>
      <c r="C157" s="1" t="s">
        <v>12</v>
      </c>
      <c r="D157" s="1" t="s">
        <v>14</v>
      </c>
      <c r="E157">
        <v>120</v>
      </c>
      <c r="F157">
        <v>4</v>
      </c>
      <c r="G157">
        <v>104</v>
      </c>
      <c r="H157">
        <v>17.473800000000001</v>
      </c>
      <c r="I157">
        <v>0.464922</v>
      </c>
      <c r="J157">
        <v>17.938700000000001</v>
      </c>
    </row>
    <row r="158" spans="1:10" x14ac:dyDescent="0.3">
      <c r="A158" s="1" t="s">
        <v>10</v>
      </c>
      <c r="B158" s="1" t="s">
        <v>19</v>
      </c>
      <c r="C158" s="1" t="s">
        <v>12</v>
      </c>
      <c r="D158" s="1" t="s">
        <v>14</v>
      </c>
      <c r="E158">
        <v>120</v>
      </c>
      <c r="F158">
        <v>4</v>
      </c>
      <c r="G158">
        <v>103</v>
      </c>
      <c r="H158">
        <v>13.263999999999999</v>
      </c>
      <c r="I158">
        <v>0.52202000000000004</v>
      </c>
      <c r="J158">
        <v>13.786099999999999</v>
      </c>
    </row>
    <row r="159" spans="1:10" x14ac:dyDescent="0.3">
      <c r="A159" s="1" t="s">
        <v>10</v>
      </c>
      <c r="B159" s="1" t="s">
        <v>19</v>
      </c>
      <c r="C159" s="1" t="s">
        <v>12</v>
      </c>
      <c r="D159" s="1" t="s">
        <v>14</v>
      </c>
      <c r="E159">
        <v>113</v>
      </c>
      <c r="F159">
        <v>4</v>
      </c>
      <c r="G159">
        <v>99</v>
      </c>
      <c r="H159">
        <v>12.5017</v>
      </c>
      <c r="I159">
        <v>0.62483999999999995</v>
      </c>
      <c r="J159">
        <v>13.1265</v>
      </c>
    </row>
    <row r="160" spans="1:10" x14ac:dyDescent="0.3">
      <c r="A160" s="1" t="s">
        <v>10</v>
      </c>
      <c r="B160" s="1" t="s">
        <v>19</v>
      </c>
      <c r="C160" s="1" t="s">
        <v>12</v>
      </c>
      <c r="D160" s="1" t="s">
        <v>14</v>
      </c>
      <c r="E160">
        <v>114</v>
      </c>
      <c r="F160">
        <v>4</v>
      </c>
      <c r="G160">
        <v>101</v>
      </c>
      <c r="H160">
        <v>12.3405</v>
      </c>
      <c r="I160">
        <v>0.46925800000000001</v>
      </c>
      <c r="J160">
        <v>12.809799999999999</v>
      </c>
    </row>
    <row r="161" spans="1:10" x14ac:dyDescent="0.3">
      <c r="A161" s="1" t="s">
        <v>10</v>
      </c>
      <c r="B161" s="1" t="s">
        <v>19</v>
      </c>
      <c r="C161" s="1" t="s">
        <v>12</v>
      </c>
      <c r="D161" s="1" t="s">
        <v>14</v>
      </c>
      <c r="E161">
        <v>123</v>
      </c>
      <c r="F161">
        <v>4</v>
      </c>
      <c r="G161">
        <v>96</v>
      </c>
      <c r="H161">
        <v>12.9467</v>
      </c>
      <c r="I161">
        <v>0.43811699999999998</v>
      </c>
      <c r="J161">
        <v>13.3849</v>
      </c>
    </row>
    <row r="162" spans="1:10" x14ac:dyDescent="0.3">
      <c r="A162" s="1" t="s">
        <v>10</v>
      </c>
      <c r="B162" s="1" t="s">
        <v>19</v>
      </c>
      <c r="C162" s="1" t="s">
        <v>12</v>
      </c>
      <c r="D162" s="1" t="s">
        <v>14</v>
      </c>
      <c r="E162">
        <v>111</v>
      </c>
      <c r="F162">
        <v>4</v>
      </c>
      <c r="G162">
        <v>106</v>
      </c>
      <c r="H162">
        <v>16.938400000000001</v>
      </c>
      <c r="I162">
        <v>0.72131500000000004</v>
      </c>
      <c r="J162">
        <v>17.659700000000001</v>
      </c>
    </row>
    <row r="163" spans="1:10" x14ac:dyDescent="0.3">
      <c r="A163" s="1" t="s">
        <v>10</v>
      </c>
      <c r="B163" s="1" t="s">
        <v>19</v>
      </c>
      <c r="C163" s="1" t="s">
        <v>12</v>
      </c>
      <c r="D163" s="1" t="s">
        <v>14</v>
      </c>
      <c r="E163">
        <v>112</v>
      </c>
      <c r="F163">
        <v>4</v>
      </c>
      <c r="G163">
        <v>97</v>
      </c>
      <c r="H163">
        <v>11.824400000000001</v>
      </c>
      <c r="I163">
        <v>0.54166199999999998</v>
      </c>
      <c r="J163">
        <v>12.366099999999999</v>
      </c>
    </row>
    <row r="164" spans="1:10" x14ac:dyDescent="0.3">
      <c r="A164" s="1" t="s">
        <v>10</v>
      </c>
      <c r="B164" s="1" t="s">
        <v>19</v>
      </c>
      <c r="C164" s="1" t="s">
        <v>15</v>
      </c>
      <c r="D164" s="1" t="s">
        <v>13</v>
      </c>
      <c r="E164">
        <v>118</v>
      </c>
      <c r="F164">
        <v>4</v>
      </c>
      <c r="G164">
        <v>125</v>
      </c>
      <c r="H164">
        <v>14.691800000000001</v>
      </c>
      <c r="I164">
        <v>2.3954599999999999</v>
      </c>
      <c r="J164">
        <v>17.087299999999999</v>
      </c>
    </row>
    <row r="165" spans="1:10" x14ac:dyDescent="0.3">
      <c r="A165" s="1" t="s">
        <v>10</v>
      </c>
      <c r="B165" s="1" t="s">
        <v>19</v>
      </c>
      <c r="C165" s="1" t="s">
        <v>15</v>
      </c>
      <c r="D165" s="1" t="s">
        <v>13</v>
      </c>
      <c r="E165">
        <v>123</v>
      </c>
      <c r="F165">
        <v>4</v>
      </c>
      <c r="G165">
        <v>118</v>
      </c>
      <c r="H165">
        <v>11.683999999999999</v>
      </c>
      <c r="I165">
        <v>2.1275499999999998</v>
      </c>
      <c r="J165">
        <v>13.8116</v>
      </c>
    </row>
    <row r="166" spans="1:10" x14ac:dyDescent="0.3">
      <c r="A166" s="1" t="s">
        <v>10</v>
      </c>
      <c r="B166" s="1" t="s">
        <v>19</v>
      </c>
      <c r="C166" s="1" t="s">
        <v>15</v>
      </c>
      <c r="D166" s="1" t="s">
        <v>13</v>
      </c>
      <c r="E166">
        <v>120</v>
      </c>
      <c r="F166">
        <v>4</v>
      </c>
      <c r="G166">
        <v>123</v>
      </c>
      <c r="H166">
        <v>17.615100000000002</v>
      </c>
      <c r="I166">
        <v>2.2032799999999999</v>
      </c>
      <c r="J166">
        <v>19.8184</v>
      </c>
    </row>
    <row r="167" spans="1:10" x14ac:dyDescent="0.3">
      <c r="A167" s="1" t="s">
        <v>10</v>
      </c>
      <c r="B167" s="1" t="s">
        <v>19</v>
      </c>
      <c r="C167" s="1" t="s">
        <v>15</v>
      </c>
      <c r="D167" s="1" t="s">
        <v>13</v>
      </c>
      <c r="E167">
        <v>120</v>
      </c>
      <c r="F167">
        <v>4</v>
      </c>
      <c r="G167">
        <v>120</v>
      </c>
      <c r="H167">
        <v>12.3668</v>
      </c>
      <c r="I167">
        <v>2.8108</v>
      </c>
      <c r="J167">
        <v>15.1776</v>
      </c>
    </row>
    <row r="168" spans="1:10" x14ac:dyDescent="0.3">
      <c r="A168" s="1" t="s">
        <v>10</v>
      </c>
      <c r="B168" s="1" t="s">
        <v>19</v>
      </c>
      <c r="C168" s="1" t="s">
        <v>15</v>
      </c>
      <c r="D168" s="1" t="s">
        <v>13</v>
      </c>
      <c r="E168">
        <v>113</v>
      </c>
      <c r="F168">
        <v>4</v>
      </c>
      <c r="G168">
        <v>120</v>
      </c>
      <c r="H168">
        <v>11.5265</v>
      </c>
      <c r="I168">
        <v>2.0347499999999998</v>
      </c>
      <c r="J168">
        <v>13.561299999999999</v>
      </c>
    </row>
    <row r="169" spans="1:10" x14ac:dyDescent="0.3">
      <c r="A169" s="1" t="s">
        <v>10</v>
      </c>
      <c r="B169" s="1" t="s">
        <v>19</v>
      </c>
      <c r="C169" s="1" t="s">
        <v>15</v>
      </c>
      <c r="D169" s="1" t="s">
        <v>13</v>
      </c>
      <c r="E169">
        <v>114</v>
      </c>
      <c r="F169">
        <v>4</v>
      </c>
      <c r="G169">
        <v>113</v>
      </c>
      <c r="H169">
        <v>11.9512</v>
      </c>
      <c r="I169">
        <v>2.01457</v>
      </c>
      <c r="J169">
        <v>13.9658</v>
      </c>
    </row>
    <row r="170" spans="1:10" x14ac:dyDescent="0.3">
      <c r="A170" s="1" t="s">
        <v>10</v>
      </c>
      <c r="B170" s="1" t="s">
        <v>19</v>
      </c>
      <c r="C170" s="1" t="s">
        <v>15</v>
      </c>
      <c r="D170" s="1" t="s">
        <v>13</v>
      </c>
      <c r="E170">
        <v>123</v>
      </c>
      <c r="F170">
        <v>4</v>
      </c>
      <c r="G170">
        <v>114</v>
      </c>
      <c r="H170">
        <v>12.274900000000001</v>
      </c>
      <c r="I170">
        <v>2.0962700000000001</v>
      </c>
      <c r="J170">
        <v>14.3712</v>
      </c>
    </row>
    <row r="171" spans="1:10" x14ac:dyDescent="0.3">
      <c r="A171" s="1" t="s">
        <v>10</v>
      </c>
      <c r="B171" s="1" t="s">
        <v>19</v>
      </c>
      <c r="C171" s="1" t="s">
        <v>15</v>
      </c>
      <c r="D171" s="1" t="s">
        <v>13</v>
      </c>
      <c r="E171">
        <v>111</v>
      </c>
      <c r="F171">
        <v>4</v>
      </c>
      <c r="G171">
        <v>123</v>
      </c>
      <c r="H171">
        <v>12.1374</v>
      </c>
      <c r="I171">
        <v>2.8490899999999999</v>
      </c>
      <c r="J171">
        <v>14.9864</v>
      </c>
    </row>
    <row r="172" spans="1:10" x14ac:dyDescent="0.3">
      <c r="A172" s="1" t="s">
        <v>10</v>
      </c>
      <c r="B172" s="1" t="s">
        <v>19</v>
      </c>
      <c r="C172" s="1" t="s">
        <v>15</v>
      </c>
      <c r="D172" s="1" t="s">
        <v>13</v>
      </c>
      <c r="E172">
        <v>112</v>
      </c>
      <c r="F172">
        <v>4</v>
      </c>
      <c r="G172">
        <v>111</v>
      </c>
      <c r="H172">
        <v>11.392099999999999</v>
      </c>
      <c r="I172">
        <v>1.74729</v>
      </c>
      <c r="J172">
        <v>13.1394</v>
      </c>
    </row>
    <row r="173" spans="1:10" x14ac:dyDescent="0.3">
      <c r="A173" s="1" t="s">
        <v>10</v>
      </c>
      <c r="B173" s="1" t="s">
        <v>19</v>
      </c>
      <c r="C173" s="1" t="s">
        <v>15</v>
      </c>
      <c r="D173" s="1" t="s">
        <v>14</v>
      </c>
      <c r="E173">
        <v>118</v>
      </c>
      <c r="F173">
        <v>4</v>
      </c>
      <c r="G173">
        <v>112</v>
      </c>
      <c r="H173">
        <v>11.9998</v>
      </c>
      <c r="I173">
        <v>2.6110699999999998</v>
      </c>
      <c r="J173">
        <v>14.610900000000001</v>
      </c>
    </row>
    <row r="174" spans="1:10" x14ac:dyDescent="0.3">
      <c r="A174" s="1" t="s">
        <v>10</v>
      </c>
      <c r="B174" s="1" t="s">
        <v>19</v>
      </c>
      <c r="C174" s="1" t="s">
        <v>15</v>
      </c>
      <c r="D174" s="1" t="s">
        <v>14</v>
      </c>
      <c r="E174">
        <v>123</v>
      </c>
      <c r="F174">
        <v>4</v>
      </c>
      <c r="G174">
        <v>109</v>
      </c>
      <c r="H174">
        <v>11.6754</v>
      </c>
      <c r="I174">
        <v>2.46014</v>
      </c>
      <c r="J174">
        <v>14.1356</v>
      </c>
    </row>
    <row r="175" spans="1:10" x14ac:dyDescent="0.3">
      <c r="A175" s="1" t="s">
        <v>10</v>
      </c>
      <c r="B175" s="1" t="s">
        <v>19</v>
      </c>
      <c r="C175" s="1" t="s">
        <v>15</v>
      </c>
      <c r="D175" s="1" t="s">
        <v>14</v>
      </c>
      <c r="E175">
        <v>120</v>
      </c>
      <c r="F175">
        <v>4</v>
      </c>
      <c r="G175">
        <v>104</v>
      </c>
      <c r="H175">
        <v>17.564599999999999</v>
      </c>
      <c r="I175">
        <v>2.3956499999999998</v>
      </c>
      <c r="J175">
        <v>19.9602</v>
      </c>
    </row>
    <row r="176" spans="1:10" x14ac:dyDescent="0.3">
      <c r="A176" s="1" t="s">
        <v>10</v>
      </c>
      <c r="B176" s="1" t="s">
        <v>19</v>
      </c>
      <c r="C176" s="1" t="s">
        <v>15</v>
      </c>
      <c r="D176" s="1" t="s">
        <v>14</v>
      </c>
      <c r="E176">
        <v>120</v>
      </c>
      <c r="F176">
        <v>4</v>
      </c>
      <c r="G176">
        <v>103</v>
      </c>
      <c r="H176">
        <v>12.223100000000001</v>
      </c>
      <c r="I176">
        <v>2.2961</v>
      </c>
      <c r="J176">
        <v>14.5192</v>
      </c>
    </row>
    <row r="177" spans="1:10" x14ac:dyDescent="0.3">
      <c r="A177" s="1" t="s">
        <v>10</v>
      </c>
      <c r="B177" s="1" t="s">
        <v>19</v>
      </c>
      <c r="C177" s="1" t="s">
        <v>15</v>
      </c>
      <c r="D177" s="1" t="s">
        <v>14</v>
      </c>
      <c r="E177">
        <v>113</v>
      </c>
      <c r="F177">
        <v>4</v>
      </c>
      <c r="G177">
        <v>99</v>
      </c>
      <c r="H177">
        <v>11.7532</v>
      </c>
      <c r="I177">
        <v>2.36389</v>
      </c>
      <c r="J177">
        <v>14.117100000000001</v>
      </c>
    </row>
    <row r="178" spans="1:10" x14ac:dyDescent="0.3">
      <c r="A178" s="1" t="s">
        <v>10</v>
      </c>
      <c r="B178" s="1" t="s">
        <v>19</v>
      </c>
      <c r="C178" s="1" t="s">
        <v>15</v>
      </c>
      <c r="D178" s="1" t="s">
        <v>14</v>
      </c>
      <c r="E178">
        <v>114</v>
      </c>
      <c r="F178">
        <v>4</v>
      </c>
      <c r="G178">
        <v>101</v>
      </c>
      <c r="H178">
        <v>11.0184</v>
      </c>
      <c r="I178">
        <v>2.1894200000000001</v>
      </c>
      <c r="J178">
        <v>13.207800000000001</v>
      </c>
    </row>
    <row r="179" spans="1:10" x14ac:dyDescent="0.3">
      <c r="A179" s="1" t="s">
        <v>10</v>
      </c>
      <c r="B179" s="1" t="s">
        <v>19</v>
      </c>
      <c r="C179" s="1" t="s">
        <v>15</v>
      </c>
      <c r="D179" s="1" t="s">
        <v>14</v>
      </c>
      <c r="E179">
        <v>123</v>
      </c>
      <c r="F179">
        <v>4</v>
      </c>
      <c r="G179">
        <v>96</v>
      </c>
      <c r="H179">
        <v>11.386200000000001</v>
      </c>
      <c r="I179">
        <v>2.2178100000000001</v>
      </c>
      <c r="J179">
        <v>13.603999999999999</v>
      </c>
    </row>
    <row r="180" spans="1:10" x14ac:dyDescent="0.3">
      <c r="A180" s="1" t="s">
        <v>10</v>
      </c>
      <c r="B180" s="1" t="s">
        <v>19</v>
      </c>
      <c r="C180" s="1" t="s">
        <v>15</v>
      </c>
      <c r="D180" s="1" t="s">
        <v>14</v>
      </c>
      <c r="E180">
        <v>111</v>
      </c>
      <c r="F180">
        <v>4</v>
      </c>
      <c r="G180">
        <v>106</v>
      </c>
      <c r="H180">
        <v>11.3811</v>
      </c>
      <c r="I180">
        <v>2.3258700000000001</v>
      </c>
      <c r="J180">
        <v>13.706899999999999</v>
      </c>
    </row>
    <row r="181" spans="1:10" x14ac:dyDescent="0.3">
      <c r="A181" s="1" t="s">
        <v>10</v>
      </c>
      <c r="B181" s="1" t="s">
        <v>19</v>
      </c>
      <c r="C181" s="1" t="s">
        <v>15</v>
      </c>
      <c r="D181" s="1" t="s">
        <v>14</v>
      </c>
      <c r="E181">
        <v>112</v>
      </c>
      <c r="F181">
        <v>4</v>
      </c>
      <c r="G181">
        <v>97</v>
      </c>
      <c r="H181">
        <v>17.077300000000001</v>
      </c>
      <c r="I181">
        <v>2.6562299999999999</v>
      </c>
      <c r="J181">
        <v>19.733499999999999</v>
      </c>
    </row>
    <row r="182" spans="1:10" x14ac:dyDescent="0.3">
      <c r="A182" s="1" t="s">
        <v>20</v>
      </c>
      <c r="B182" s="1" t="s">
        <v>11</v>
      </c>
      <c r="C182" s="1" t="s">
        <v>12</v>
      </c>
      <c r="D182" s="1" t="s">
        <v>13</v>
      </c>
      <c r="E182">
        <v>14</v>
      </c>
      <c r="F182">
        <v>6</v>
      </c>
      <c r="G182">
        <v>17</v>
      </c>
      <c r="H182">
        <v>13.496499999999999</v>
      </c>
      <c r="I182">
        <v>9.4525999999999999E-2</v>
      </c>
      <c r="J182">
        <v>13.590999999999999</v>
      </c>
    </row>
    <row r="183" spans="1:10" x14ac:dyDescent="0.3">
      <c r="A183" s="1" t="s">
        <v>20</v>
      </c>
      <c r="B183" s="1" t="s">
        <v>11</v>
      </c>
      <c r="C183" s="1" t="s">
        <v>12</v>
      </c>
      <c r="D183" s="1" t="s">
        <v>13</v>
      </c>
      <c r="E183">
        <v>18</v>
      </c>
      <c r="F183">
        <v>6</v>
      </c>
      <c r="G183">
        <v>14</v>
      </c>
      <c r="H183">
        <v>11.7187</v>
      </c>
      <c r="I183">
        <v>9.8972000000000004E-2</v>
      </c>
      <c r="J183">
        <v>11.8177</v>
      </c>
    </row>
    <row r="184" spans="1:10" x14ac:dyDescent="0.3">
      <c r="A184" s="1" t="s">
        <v>20</v>
      </c>
      <c r="B184" s="1" t="s">
        <v>11</v>
      </c>
      <c r="C184" s="1" t="s">
        <v>12</v>
      </c>
      <c r="D184" s="1" t="s">
        <v>13</v>
      </c>
      <c r="E184">
        <v>21</v>
      </c>
      <c r="F184">
        <v>6</v>
      </c>
      <c r="G184">
        <v>18</v>
      </c>
      <c r="H184">
        <v>13.0566</v>
      </c>
      <c r="I184">
        <v>0.10672</v>
      </c>
      <c r="J184">
        <v>13.163399999999999</v>
      </c>
    </row>
    <row r="185" spans="1:10" x14ac:dyDescent="0.3">
      <c r="A185" s="1" t="s">
        <v>20</v>
      </c>
      <c r="B185" s="1" t="s">
        <v>11</v>
      </c>
      <c r="C185" s="1" t="s">
        <v>12</v>
      </c>
      <c r="D185" s="1" t="s">
        <v>13</v>
      </c>
      <c r="E185">
        <v>26</v>
      </c>
      <c r="F185">
        <v>6</v>
      </c>
      <c r="G185">
        <v>21</v>
      </c>
      <c r="H185">
        <v>13.6851</v>
      </c>
      <c r="I185">
        <v>0.10945000000000001</v>
      </c>
      <c r="J185">
        <v>13.794600000000001</v>
      </c>
    </row>
    <row r="186" spans="1:10" x14ac:dyDescent="0.3">
      <c r="A186" s="1" t="s">
        <v>20</v>
      </c>
      <c r="B186" s="1" t="s">
        <v>11</v>
      </c>
      <c r="C186" s="1" t="s">
        <v>12</v>
      </c>
      <c r="D186" s="1" t="s">
        <v>13</v>
      </c>
      <c r="E186">
        <v>43</v>
      </c>
      <c r="F186">
        <v>6</v>
      </c>
      <c r="G186">
        <v>26</v>
      </c>
      <c r="H186">
        <v>28.415099999999999</v>
      </c>
      <c r="I186">
        <v>0.13933400000000001</v>
      </c>
      <c r="J186">
        <v>28.554400000000001</v>
      </c>
    </row>
    <row r="187" spans="1:10" x14ac:dyDescent="0.3">
      <c r="A187" s="1" t="s">
        <v>20</v>
      </c>
      <c r="B187" s="1" t="s">
        <v>11</v>
      </c>
      <c r="C187" s="1" t="s">
        <v>12</v>
      </c>
      <c r="D187" s="1" t="s">
        <v>13</v>
      </c>
      <c r="E187">
        <v>18</v>
      </c>
      <c r="F187">
        <v>6</v>
      </c>
      <c r="G187">
        <v>43</v>
      </c>
      <c r="H187">
        <v>12.180400000000001</v>
      </c>
      <c r="I187">
        <v>0.131656</v>
      </c>
      <c r="J187">
        <v>12.311999999999999</v>
      </c>
    </row>
    <row r="188" spans="1:10" x14ac:dyDescent="0.3">
      <c r="A188" s="1" t="s">
        <v>20</v>
      </c>
      <c r="B188" s="1" t="s">
        <v>11</v>
      </c>
      <c r="C188" s="1" t="s">
        <v>12</v>
      </c>
      <c r="D188" s="1" t="s">
        <v>13</v>
      </c>
      <c r="E188">
        <v>31</v>
      </c>
      <c r="F188">
        <v>6</v>
      </c>
      <c r="G188">
        <v>18</v>
      </c>
      <c r="H188">
        <v>15.0875</v>
      </c>
      <c r="I188">
        <v>0.166855</v>
      </c>
      <c r="J188">
        <v>15.254300000000001</v>
      </c>
    </row>
    <row r="189" spans="1:10" x14ac:dyDescent="0.3">
      <c r="A189" s="1" t="s">
        <v>20</v>
      </c>
      <c r="B189" s="1" t="s">
        <v>11</v>
      </c>
      <c r="C189" s="1" t="s">
        <v>12</v>
      </c>
      <c r="D189" s="1" t="s">
        <v>13</v>
      </c>
      <c r="E189">
        <v>26</v>
      </c>
      <c r="F189">
        <v>6</v>
      </c>
      <c r="G189">
        <v>31</v>
      </c>
      <c r="H189">
        <v>14.077199999999999</v>
      </c>
      <c r="I189">
        <v>0.14066600000000001</v>
      </c>
      <c r="J189">
        <v>14.2179</v>
      </c>
    </row>
    <row r="190" spans="1:10" x14ac:dyDescent="0.3">
      <c r="A190" s="1" t="s">
        <v>20</v>
      </c>
      <c r="B190" s="1" t="s">
        <v>11</v>
      </c>
      <c r="C190" s="1" t="s">
        <v>12</v>
      </c>
      <c r="D190" s="1" t="s">
        <v>13</v>
      </c>
      <c r="E190">
        <v>34</v>
      </c>
      <c r="F190">
        <v>6</v>
      </c>
      <c r="G190">
        <v>26</v>
      </c>
      <c r="H190">
        <v>20.119599999999998</v>
      </c>
      <c r="I190">
        <v>0.122672</v>
      </c>
      <c r="J190">
        <v>20.2423</v>
      </c>
    </row>
    <row r="191" spans="1:10" x14ac:dyDescent="0.3">
      <c r="A191" s="1" t="s">
        <v>20</v>
      </c>
      <c r="B191" s="1" t="s">
        <v>11</v>
      </c>
      <c r="C191" s="1" t="s">
        <v>12</v>
      </c>
      <c r="D191" s="1" t="s">
        <v>14</v>
      </c>
      <c r="E191">
        <v>14</v>
      </c>
      <c r="F191">
        <v>6</v>
      </c>
      <c r="G191">
        <v>12</v>
      </c>
      <c r="H191">
        <v>13.8782</v>
      </c>
      <c r="I191">
        <v>0.14457500000000001</v>
      </c>
      <c r="J191">
        <v>14.0228</v>
      </c>
    </row>
    <row r="192" spans="1:10" x14ac:dyDescent="0.3">
      <c r="A192" s="1" t="s">
        <v>20</v>
      </c>
      <c r="B192" s="1" t="s">
        <v>11</v>
      </c>
      <c r="C192" s="1" t="s">
        <v>12</v>
      </c>
      <c r="D192" s="1" t="s">
        <v>14</v>
      </c>
      <c r="E192">
        <v>18</v>
      </c>
      <c r="F192">
        <v>6</v>
      </c>
      <c r="G192">
        <v>10</v>
      </c>
      <c r="H192">
        <v>13.1219</v>
      </c>
      <c r="I192">
        <v>0.23522599999999999</v>
      </c>
      <c r="J192">
        <v>13.357100000000001</v>
      </c>
    </row>
    <row r="193" spans="1:10" x14ac:dyDescent="0.3">
      <c r="A193" s="1" t="s">
        <v>20</v>
      </c>
      <c r="B193" s="1" t="s">
        <v>11</v>
      </c>
      <c r="C193" s="1" t="s">
        <v>12</v>
      </c>
      <c r="D193" s="1" t="s">
        <v>14</v>
      </c>
      <c r="E193">
        <v>21</v>
      </c>
      <c r="F193">
        <v>6</v>
      </c>
      <c r="G193">
        <v>14</v>
      </c>
      <c r="H193">
        <v>12.660500000000001</v>
      </c>
      <c r="I193">
        <v>0.18266199999999999</v>
      </c>
      <c r="J193">
        <v>12.8432</v>
      </c>
    </row>
    <row r="194" spans="1:10" x14ac:dyDescent="0.3">
      <c r="A194" s="1" t="s">
        <v>20</v>
      </c>
      <c r="B194" s="1" t="s">
        <v>11</v>
      </c>
      <c r="C194" s="1" t="s">
        <v>12</v>
      </c>
      <c r="D194" s="1" t="s">
        <v>14</v>
      </c>
      <c r="E194">
        <v>26</v>
      </c>
      <c r="F194">
        <v>6</v>
      </c>
      <c r="G194">
        <v>15</v>
      </c>
      <c r="H194">
        <v>13.5932</v>
      </c>
      <c r="I194">
        <v>0.15870999999999999</v>
      </c>
      <c r="J194">
        <v>13.751899999999999</v>
      </c>
    </row>
    <row r="195" spans="1:10" x14ac:dyDescent="0.3">
      <c r="A195" s="1" t="s">
        <v>20</v>
      </c>
      <c r="B195" s="1" t="s">
        <v>11</v>
      </c>
      <c r="C195" s="1" t="s">
        <v>12</v>
      </c>
      <c r="D195" s="1" t="s">
        <v>14</v>
      </c>
      <c r="E195">
        <v>43</v>
      </c>
      <c r="F195">
        <v>6</v>
      </c>
      <c r="G195">
        <v>16</v>
      </c>
      <c r="H195">
        <v>27.404900000000001</v>
      </c>
      <c r="I195">
        <v>0.165247</v>
      </c>
      <c r="J195">
        <v>27.5701</v>
      </c>
    </row>
    <row r="196" spans="1:10" x14ac:dyDescent="0.3">
      <c r="A196" s="1" t="s">
        <v>20</v>
      </c>
      <c r="B196" s="1" t="s">
        <v>11</v>
      </c>
      <c r="C196" s="1" t="s">
        <v>12</v>
      </c>
      <c r="D196" s="1" t="s">
        <v>14</v>
      </c>
      <c r="E196">
        <v>18</v>
      </c>
      <c r="F196">
        <v>6</v>
      </c>
      <c r="G196">
        <v>16</v>
      </c>
      <c r="H196">
        <v>12.0664</v>
      </c>
      <c r="I196">
        <v>0.17437800000000001</v>
      </c>
      <c r="J196">
        <v>12.2407</v>
      </c>
    </row>
    <row r="197" spans="1:10" x14ac:dyDescent="0.3">
      <c r="A197" s="1" t="s">
        <v>20</v>
      </c>
      <c r="B197" s="1" t="s">
        <v>11</v>
      </c>
      <c r="C197" s="1" t="s">
        <v>12</v>
      </c>
      <c r="D197" s="1" t="s">
        <v>14</v>
      </c>
      <c r="E197">
        <v>31</v>
      </c>
      <c r="F197">
        <v>6</v>
      </c>
      <c r="G197">
        <v>15</v>
      </c>
      <c r="H197">
        <v>13.8941</v>
      </c>
      <c r="I197">
        <v>0.14891299999999999</v>
      </c>
      <c r="J197">
        <v>14.042999999999999</v>
      </c>
    </row>
    <row r="198" spans="1:10" x14ac:dyDescent="0.3">
      <c r="A198" s="1" t="s">
        <v>20</v>
      </c>
      <c r="B198" s="1" t="s">
        <v>11</v>
      </c>
      <c r="C198" s="1" t="s">
        <v>12</v>
      </c>
      <c r="D198" s="1" t="s">
        <v>14</v>
      </c>
      <c r="E198">
        <v>26</v>
      </c>
      <c r="F198">
        <v>6</v>
      </c>
      <c r="G198">
        <v>23</v>
      </c>
      <c r="H198">
        <v>13.2393</v>
      </c>
      <c r="I198">
        <v>0.215145</v>
      </c>
      <c r="J198">
        <v>13.454499999999999</v>
      </c>
    </row>
    <row r="199" spans="1:10" x14ac:dyDescent="0.3">
      <c r="A199" s="1" t="s">
        <v>20</v>
      </c>
      <c r="B199" s="1" t="s">
        <v>11</v>
      </c>
      <c r="C199" s="1" t="s">
        <v>12</v>
      </c>
      <c r="D199" s="1" t="s">
        <v>14</v>
      </c>
      <c r="E199">
        <v>34</v>
      </c>
      <c r="F199">
        <v>6</v>
      </c>
      <c r="G199">
        <v>21</v>
      </c>
      <c r="H199">
        <v>20.822399999999998</v>
      </c>
      <c r="I199">
        <v>0.18809300000000001</v>
      </c>
      <c r="J199">
        <v>21.0105</v>
      </c>
    </row>
    <row r="200" spans="1:10" x14ac:dyDescent="0.3">
      <c r="A200" s="1" t="s">
        <v>20</v>
      </c>
      <c r="B200" s="1" t="s">
        <v>11</v>
      </c>
      <c r="C200" s="1" t="s">
        <v>15</v>
      </c>
      <c r="D200" s="1" t="s">
        <v>13</v>
      </c>
      <c r="E200">
        <v>14</v>
      </c>
      <c r="F200">
        <v>6</v>
      </c>
      <c r="G200">
        <v>17</v>
      </c>
      <c r="H200">
        <v>13.729699999999999</v>
      </c>
      <c r="I200">
        <v>0.20157</v>
      </c>
      <c r="J200">
        <v>13.9312</v>
      </c>
    </row>
    <row r="201" spans="1:10" x14ac:dyDescent="0.3">
      <c r="A201" s="1" t="s">
        <v>20</v>
      </c>
      <c r="B201" s="1" t="s">
        <v>11</v>
      </c>
      <c r="C201" s="1" t="s">
        <v>15</v>
      </c>
      <c r="D201" s="1" t="s">
        <v>13</v>
      </c>
      <c r="E201">
        <v>18</v>
      </c>
      <c r="F201">
        <v>6</v>
      </c>
      <c r="G201">
        <v>14</v>
      </c>
      <c r="H201">
        <v>13.6661</v>
      </c>
      <c r="I201">
        <v>0.22595100000000001</v>
      </c>
      <c r="J201">
        <v>13.892099999999999</v>
      </c>
    </row>
    <row r="202" spans="1:10" x14ac:dyDescent="0.3">
      <c r="A202" s="1" t="s">
        <v>20</v>
      </c>
      <c r="B202" s="1" t="s">
        <v>11</v>
      </c>
      <c r="C202" s="1" t="s">
        <v>15</v>
      </c>
      <c r="D202" s="1" t="s">
        <v>13</v>
      </c>
      <c r="E202">
        <v>21</v>
      </c>
      <c r="F202">
        <v>6</v>
      </c>
      <c r="G202">
        <v>18</v>
      </c>
      <c r="H202">
        <v>12.533099999999999</v>
      </c>
      <c r="I202">
        <v>0.304454</v>
      </c>
      <c r="J202">
        <v>12.8376</v>
      </c>
    </row>
    <row r="203" spans="1:10" x14ac:dyDescent="0.3">
      <c r="A203" s="1" t="s">
        <v>20</v>
      </c>
      <c r="B203" s="1" t="s">
        <v>11</v>
      </c>
      <c r="C203" s="1" t="s">
        <v>15</v>
      </c>
      <c r="D203" s="1" t="s">
        <v>13</v>
      </c>
      <c r="E203">
        <v>26</v>
      </c>
      <c r="F203">
        <v>6</v>
      </c>
      <c r="G203">
        <v>21</v>
      </c>
      <c r="H203">
        <v>13.607100000000001</v>
      </c>
      <c r="I203">
        <v>0.37951699999999999</v>
      </c>
      <c r="J203">
        <v>13.986599999999999</v>
      </c>
    </row>
    <row r="204" spans="1:10" x14ac:dyDescent="0.3">
      <c r="A204" s="1" t="s">
        <v>20</v>
      </c>
      <c r="B204" s="1" t="s">
        <v>11</v>
      </c>
      <c r="C204" s="1" t="s">
        <v>15</v>
      </c>
      <c r="D204" s="1" t="s">
        <v>13</v>
      </c>
      <c r="E204">
        <v>43</v>
      </c>
      <c r="F204">
        <v>6</v>
      </c>
      <c r="G204">
        <v>26</v>
      </c>
      <c r="H204">
        <v>28.139399999999998</v>
      </c>
      <c r="I204">
        <v>0.56065500000000001</v>
      </c>
      <c r="J204">
        <v>28.700099999999999</v>
      </c>
    </row>
    <row r="205" spans="1:10" x14ac:dyDescent="0.3">
      <c r="A205" s="1" t="s">
        <v>20</v>
      </c>
      <c r="B205" s="1" t="s">
        <v>11</v>
      </c>
      <c r="C205" s="1" t="s">
        <v>15</v>
      </c>
      <c r="D205" s="1" t="s">
        <v>13</v>
      </c>
      <c r="E205">
        <v>18</v>
      </c>
      <c r="F205">
        <v>6</v>
      </c>
      <c r="G205">
        <v>43</v>
      </c>
      <c r="H205">
        <v>11.2982</v>
      </c>
      <c r="I205">
        <v>0.40362300000000001</v>
      </c>
      <c r="J205">
        <v>11.7018</v>
      </c>
    </row>
    <row r="206" spans="1:10" x14ac:dyDescent="0.3">
      <c r="A206" s="1" t="s">
        <v>20</v>
      </c>
      <c r="B206" s="1" t="s">
        <v>11</v>
      </c>
      <c r="C206" s="1" t="s">
        <v>15</v>
      </c>
      <c r="D206" s="1" t="s">
        <v>13</v>
      </c>
      <c r="E206">
        <v>31</v>
      </c>
      <c r="F206">
        <v>6</v>
      </c>
      <c r="G206">
        <v>18</v>
      </c>
      <c r="H206">
        <v>14.729799999999999</v>
      </c>
      <c r="I206">
        <v>0.371506</v>
      </c>
      <c r="J206">
        <v>15.1013</v>
      </c>
    </row>
    <row r="207" spans="1:10" x14ac:dyDescent="0.3">
      <c r="A207" s="1" t="s">
        <v>20</v>
      </c>
      <c r="B207" s="1" t="s">
        <v>11</v>
      </c>
      <c r="C207" s="1" t="s">
        <v>15</v>
      </c>
      <c r="D207" s="1" t="s">
        <v>13</v>
      </c>
      <c r="E207">
        <v>26</v>
      </c>
      <c r="F207">
        <v>6</v>
      </c>
      <c r="G207">
        <v>31</v>
      </c>
      <c r="H207">
        <v>12.5444</v>
      </c>
      <c r="I207">
        <v>0.52348600000000001</v>
      </c>
      <c r="J207">
        <v>13.0679</v>
      </c>
    </row>
    <row r="208" spans="1:10" x14ac:dyDescent="0.3">
      <c r="A208" s="1" t="s">
        <v>20</v>
      </c>
      <c r="B208" s="1" t="s">
        <v>11</v>
      </c>
      <c r="C208" s="1" t="s">
        <v>15</v>
      </c>
      <c r="D208" s="1" t="s">
        <v>13</v>
      </c>
      <c r="E208">
        <v>34</v>
      </c>
      <c r="F208">
        <v>6</v>
      </c>
      <c r="G208">
        <v>26</v>
      </c>
      <c r="H208">
        <v>18.103999999999999</v>
      </c>
      <c r="I208">
        <v>0.53638300000000005</v>
      </c>
      <c r="J208">
        <v>18.6404</v>
      </c>
    </row>
    <row r="209" spans="1:10" x14ac:dyDescent="0.3">
      <c r="A209" s="1" t="s">
        <v>20</v>
      </c>
      <c r="B209" s="1" t="s">
        <v>11</v>
      </c>
      <c r="C209" s="1" t="s">
        <v>15</v>
      </c>
      <c r="D209" s="1" t="s">
        <v>14</v>
      </c>
      <c r="E209">
        <v>14</v>
      </c>
      <c r="F209">
        <v>6</v>
      </c>
      <c r="G209">
        <v>11</v>
      </c>
      <c r="H209">
        <v>13.018800000000001</v>
      </c>
      <c r="I209">
        <v>0.21019699999999999</v>
      </c>
      <c r="J209">
        <v>13.228999999999999</v>
      </c>
    </row>
    <row r="210" spans="1:10" x14ac:dyDescent="0.3">
      <c r="A210" s="1" t="s">
        <v>20</v>
      </c>
      <c r="B210" s="1" t="s">
        <v>11</v>
      </c>
      <c r="C210" s="1" t="s">
        <v>15</v>
      </c>
      <c r="D210" s="1" t="s">
        <v>14</v>
      </c>
      <c r="E210">
        <v>18</v>
      </c>
      <c r="F210">
        <v>6</v>
      </c>
      <c r="G210">
        <v>9</v>
      </c>
      <c r="H210">
        <v>13.388500000000001</v>
      </c>
      <c r="I210">
        <v>0.25996799999999998</v>
      </c>
      <c r="J210">
        <v>13.6485</v>
      </c>
    </row>
    <row r="211" spans="1:10" x14ac:dyDescent="0.3">
      <c r="A211" s="1" t="s">
        <v>20</v>
      </c>
      <c r="B211" s="1" t="s">
        <v>11</v>
      </c>
      <c r="C211" s="1" t="s">
        <v>15</v>
      </c>
      <c r="D211" s="1" t="s">
        <v>14</v>
      </c>
      <c r="E211">
        <v>21</v>
      </c>
      <c r="F211">
        <v>6</v>
      </c>
      <c r="G211">
        <v>10</v>
      </c>
      <c r="H211">
        <v>12.7972</v>
      </c>
      <c r="I211">
        <v>0.27254499999999998</v>
      </c>
      <c r="J211">
        <v>13.069699999999999</v>
      </c>
    </row>
    <row r="212" spans="1:10" x14ac:dyDescent="0.3">
      <c r="A212" s="1" t="s">
        <v>20</v>
      </c>
      <c r="B212" s="1" t="s">
        <v>11</v>
      </c>
      <c r="C212" s="1" t="s">
        <v>15</v>
      </c>
      <c r="D212" s="1" t="s">
        <v>14</v>
      </c>
      <c r="E212">
        <v>26</v>
      </c>
      <c r="F212">
        <v>6</v>
      </c>
      <c r="G212">
        <v>11</v>
      </c>
      <c r="H212">
        <v>13.316599999999999</v>
      </c>
      <c r="I212">
        <v>0.44678899999999999</v>
      </c>
      <c r="J212">
        <v>13.763400000000001</v>
      </c>
    </row>
    <row r="213" spans="1:10" x14ac:dyDescent="0.3">
      <c r="A213" s="1" t="s">
        <v>20</v>
      </c>
      <c r="B213" s="1" t="s">
        <v>11</v>
      </c>
      <c r="C213" s="1" t="s">
        <v>15</v>
      </c>
      <c r="D213" s="1" t="s">
        <v>14</v>
      </c>
      <c r="E213">
        <v>43</v>
      </c>
      <c r="F213">
        <v>6</v>
      </c>
      <c r="G213">
        <v>16</v>
      </c>
      <c r="H213">
        <v>28.827500000000001</v>
      </c>
      <c r="I213">
        <v>0.52861899999999995</v>
      </c>
      <c r="J213">
        <v>29.356100000000001</v>
      </c>
    </row>
    <row r="214" spans="1:10" x14ac:dyDescent="0.3">
      <c r="A214" s="1" t="s">
        <v>20</v>
      </c>
      <c r="B214" s="1" t="s">
        <v>11</v>
      </c>
      <c r="C214" s="1" t="s">
        <v>15</v>
      </c>
      <c r="D214" s="1" t="s">
        <v>14</v>
      </c>
      <c r="E214">
        <v>18</v>
      </c>
      <c r="F214">
        <v>6</v>
      </c>
      <c r="G214">
        <v>14</v>
      </c>
      <c r="H214">
        <v>12.360799999999999</v>
      </c>
      <c r="I214">
        <v>0.56799900000000003</v>
      </c>
      <c r="J214">
        <v>12.928800000000001</v>
      </c>
    </row>
    <row r="215" spans="1:10" x14ac:dyDescent="0.3">
      <c r="A215" s="1" t="s">
        <v>20</v>
      </c>
      <c r="B215" s="1" t="s">
        <v>11</v>
      </c>
      <c r="C215" s="1" t="s">
        <v>15</v>
      </c>
      <c r="D215" s="1" t="s">
        <v>14</v>
      </c>
      <c r="E215">
        <v>31</v>
      </c>
      <c r="F215">
        <v>6</v>
      </c>
      <c r="G215">
        <v>12</v>
      </c>
      <c r="H215">
        <v>15.372299999999999</v>
      </c>
      <c r="I215">
        <v>0.42671599999999998</v>
      </c>
      <c r="J215">
        <v>15.799099999999999</v>
      </c>
    </row>
    <row r="216" spans="1:10" x14ac:dyDescent="0.3">
      <c r="A216" s="1" t="s">
        <v>20</v>
      </c>
      <c r="B216" s="1" t="s">
        <v>11</v>
      </c>
      <c r="C216" s="1" t="s">
        <v>15</v>
      </c>
      <c r="D216" s="1" t="s">
        <v>14</v>
      </c>
      <c r="E216">
        <v>26</v>
      </c>
      <c r="F216">
        <v>6</v>
      </c>
      <c r="G216">
        <v>21</v>
      </c>
      <c r="H216">
        <v>12.9276</v>
      </c>
      <c r="I216">
        <v>0.58276300000000003</v>
      </c>
      <c r="J216">
        <v>13.510400000000001</v>
      </c>
    </row>
    <row r="217" spans="1:10" x14ac:dyDescent="0.3">
      <c r="A217" s="1" t="s">
        <v>20</v>
      </c>
      <c r="B217" s="1" t="s">
        <v>11</v>
      </c>
      <c r="C217" s="1" t="s">
        <v>15</v>
      </c>
      <c r="D217" s="1" t="s">
        <v>14</v>
      </c>
      <c r="E217">
        <v>34</v>
      </c>
      <c r="F217">
        <v>6</v>
      </c>
      <c r="G217">
        <v>17</v>
      </c>
      <c r="H217">
        <v>18.977799999999998</v>
      </c>
      <c r="I217">
        <v>0.47089700000000001</v>
      </c>
      <c r="J217">
        <v>19.448699999999999</v>
      </c>
    </row>
    <row r="218" spans="1:10" x14ac:dyDescent="0.3">
      <c r="A218" s="1" t="s">
        <v>20</v>
      </c>
      <c r="B218" s="1" t="s">
        <v>16</v>
      </c>
      <c r="C218" s="1" t="s">
        <v>12</v>
      </c>
      <c r="D218" s="1" t="s">
        <v>13</v>
      </c>
      <c r="E218">
        <v>14</v>
      </c>
      <c r="F218">
        <v>6</v>
      </c>
      <c r="G218">
        <v>17</v>
      </c>
      <c r="H218">
        <v>15.2204</v>
      </c>
      <c r="I218">
        <v>8.0754999999999993E-2</v>
      </c>
      <c r="J218">
        <v>15.3011</v>
      </c>
    </row>
    <row r="219" spans="1:10" x14ac:dyDescent="0.3">
      <c r="A219" s="1" t="s">
        <v>20</v>
      </c>
      <c r="B219" s="1" t="s">
        <v>16</v>
      </c>
      <c r="C219" s="1" t="s">
        <v>12</v>
      </c>
      <c r="D219" s="1" t="s">
        <v>13</v>
      </c>
      <c r="E219">
        <v>18</v>
      </c>
      <c r="F219">
        <v>6</v>
      </c>
      <c r="G219">
        <v>14</v>
      </c>
      <c r="H219">
        <v>15.359400000000001</v>
      </c>
      <c r="I219">
        <v>8.0615000000000006E-2</v>
      </c>
      <c r="J219">
        <v>15.44</v>
      </c>
    </row>
    <row r="220" spans="1:10" x14ac:dyDescent="0.3">
      <c r="A220" s="1" t="s">
        <v>20</v>
      </c>
      <c r="B220" s="1" t="s">
        <v>16</v>
      </c>
      <c r="C220" s="1" t="s">
        <v>12</v>
      </c>
      <c r="D220" s="1" t="s">
        <v>13</v>
      </c>
      <c r="E220">
        <v>21</v>
      </c>
      <c r="F220">
        <v>6</v>
      </c>
      <c r="G220">
        <v>18</v>
      </c>
      <c r="H220">
        <v>15.1564</v>
      </c>
      <c r="I220">
        <v>8.0581E-2</v>
      </c>
      <c r="J220">
        <v>15.237</v>
      </c>
    </row>
    <row r="221" spans="1:10" x14ac:dyDescent="0.3">
      <c r="A221" s="1" t="s">
        <v>20</v>
      </c>
      <c r="B221" s="1" t="s">
        <v>16</v>
      </c>
      <c r="C221" s="1" t="s">
        <v>12</v>
      </c>
      <c r="D221" s="1" t="s">
        <v>13</v>
      </c>
      <c r="E221">
        <v>26</v>
      </c>
      <c r="F221">
        <v>6</v>
      </c>
      <c r="G221">
        <v>21</v>
      </c>
      <c r="H221">
        <v>12.7843</v>
      </c>
      <c r="I221">
        <v>9.6847000000000003E-2</v>
      </c>
      <c r="J221">
        <v>12.8812</v>
      </c>
    </row>
    <row r="222" spans="1:10" x14ac:dyDescent="0.3">
      <c r="A222" s="1" t="s">
        <v>20</v>
      </c>
      <c r="B222" s="1" t="s">
        <v>16</v>
      </c>
      <c r="C222" s="1" t="s">
        <v>12</v>
      </c>
      <c r="D222" s="1" t="s">
        <v>13</v>
      </c>
      <c r="E222">
        <v>43</v>
      </c>
      <c r="F222">
        <v>6</v>
      </c>
      <c r="G222">
        <v>26</v>
      </c>
      <c r="H222">
        <v>31.229900000000001</v>
      </c>
      <c r="I222">
        <v>0.116369</v>
      </c>
      <c r="J222">
        <v>31.3462</v>
      </c>
    </row>
    <row r="223" spans="1:10" x14ac:dyDescent="0.3">
      <c r="A223" s="1" t="s">
        <v>20</v>
      </c>
      <c r="B223" s="1" t="s">
        <v>16</v>
      </c>
      <c r="C223" s="1" t="s">
        <v>12</v>
      </c>
      <c r="D223" s="1" t="s">
        <v>13</v>
      </c>
      <c r="E223">
        <v>18</v>
      </c>
      <c r="F223">
        <v>6</v>
      </c>
      <c r="G223">
        <v>43</v>
      </c>
      <c r="H223">
        <v>11.659800000000001</v>
      </c>
      <c r="I223">
        <v>0.10521</v>
      </c>
      <c r="J223">
        <v>11.765000000000001</v>
      </c>
    </row>
    <row r="224" spans="1:10" x14ac:dyDescent="0.3">
      <c r="A224" s="1" t="s">
        <v>20</v>
      </c>
      <c r="B224" s="1" t="s">
        <v>16</v>
      </c>
      <c r="C224" s="1" t="s">
        <v>12</v>
      </c>
      <c r="D224" s="1" t="s">
        <v>13</v>
      </c>
      <c r="E224">
        <v>31</v>
      </c>
      <c r="F224">
        <v>6</v>
      </c>
      <c r="G224">
        <v>18</v>
      </c>
      <c r="H224">
        <v>14.455299999999999</v>
      </c>
      <c r="I224">
        <v>9.4799999999999995E-2</v>
      </c>
      <c r="J224">
        <v>14.5501</v>
      </c>
    </row>
    <row r="225" spans="1:10" x14ac:dyDescent="0.3">
      <c r="A225" s="1" t="s">
        <v>20</v>
      </c>
      <c r="B225" s="1" t="s">
        <v>16</v>
      </c>
      <c r="C225" s="1" t="s">
        <v>12</v>
      </c>
      <c r="D225" s="1" t="s">
        <v>13</v>
      </c>
      <c r="E225">
        <v>26</v>
      </c>
      <c r="F225">
        <v>6</v>
      </c>
      <c r="G225">
        <v>31</v>
      </c>
      <c r="H225">
        <v>18.878599999999999</v>
      </c>
      <c r="I225">
        <v>0.1192</v>
      </c>
      <c r="J225">
        <v>18.997800000000002</v>
      </c>
    </row>
    <row r="226" spans="1:10" x14ac:dyDescent="0.3">
      <c r="A226" s="1" t="s">
        <v>20</v>
      </c>
      <c r="B226" s="1" t="s">
        <v>16</v>
      </c>
      <c r="C226" s="1" t="s">
        <v>12</v>
      </c>
      <c r="D226" s="1" t="s">
        <v>13</v>
      </c>
      <c r="E226">
        <v>34</v>
      </c>
      <c r="F226">
        <v>6</v>
      </c>
      <c r="G226">
        <v>26</v>
      </c>
      <c r="H226">
        <v>21.4817</v>
      </c>
      <c r="I226">
        <v>0.115802</v>
      </c>
      <c r="J226">
        <v>21.5975</v>
      </c>
    </row>
    <row r="227" spans="1:10" x14ac:dyDescent="0.3">
      <c r="A227" s="1" t="s">
        <v>20</v>
      </c>
      <c r="B227" s="1" t="s">
        <v>16</v>
      </c>
      <c r="C227" s="1" t="s">
        <v>12</v>
      </c>
      <c r="D227" s="1" t="s">
        <v>14</v>
      </c>
      <c r="E227">
        <v>14</v>
      </c>
      <c r="F227">
        <v>6</v>
      </c>
      <c r="G227">
        <v>14</v>
      </c>
      <c r="H227">
        <v>12.015599999999999</v>
      </c>
      <c r="I227">
        <v>0.17390900000000001</v>
      </c>
      <c r="J227">
        <v>12.189500000000001</v>
      </c>
    </row>
    <row r="228" spans="1:10" x14ac:dyDescent="0.3">
      <c r="A228" s="1" t="s">
        <v>20</v>
      </c>
      <c r="B228" s="1" t="s">
        <v>16</v>
      </c>
      <c r="C228" s="1" t="s">
        <v>12</v>
      </c>
      <c r="D228" s="1" t="s">
        <v>14</v>
      </c>
      <c r="E228">
        <v>18</v>
      </c>
      <c r="F228">
        <v>6</v>
      </c>
      <c r="G228">
        <v>11</v>
      </c>
      <c r="H228">
        <v>11.886699999999999</v>
      </c>
      <c r="I228">
        <v>0.116496</v>
      </c>
      <c r="J228">
        <v>12.0032</v>
      </c>
    </row>
    <row r="229" spans="1:10" x14ac:dyDescent="0.3">
      <c r="A229" s="1" t="s">
        <v>20</v>
      </c>
      <c r="B229" s="1" t="s">
        <v>16</v>
      </c>
      <c r="C229" s="1" t="s">
        <v>12</v>
      </c>
      <c r="D229" s="1" t="s">
        <v>14</v>
      </c>
      <c r="E229">
        <v>21</v>
      </c>
      <c r="F229">
        <v>6</v>
      </c>
      <c r="G229">
        <v>15</v>
      </c>
      <c r="H229">
        <v>18.126000000000001</v>
      </c>
      <c r="I229">
        <v>0.13109100000000001</v>
      </c>
      <c r="J229">
        <v>18.257100000000001</v>
      </c>
    </row>
    <row r="230" spans="1:10" x14ac:dyDescent="0.3">
      <c r="A230" s="1" t="s">
        <v>20</v>
      </c>
      <c r="B230" s="1" t="s">
        <v>16</v>
      </c>
      <c r="C230" s="1" t="s">
        <v>12</v>
      </c>
      <c r="D230" s="1" t="s">
        <v>14</v>
      </c>
      <c r="E230">
        <v>26</v>
      </c>
      <c r="F230">
        <v>6</v>
      </c>
      <c r="G230">
        <v>20</v>
      </c>
      <c r="H230">
        <v>14.0246</v>
      </c>
      <c r="I230">
        <v>0.13452600000000001</v>
      </c>
      <c r="J230">
        <v>14.1591</v>
      </c>
    </row>
    <row r="231" spans="1:10" x14ac:dyDescent="0.3">
      <c r="A231" s="1" t="s">
        <v>20</v>
      </c>
      <c r="B231" s="1" t="s">
        <v>16</v>
      </c>
      <c r="C231" s="1" t="s">
        <v>12</v>
      </c>
      <c r="D231" s="1" t="s">
        <v>14</v>
      </c>
      <c r="E231">
        <v>43</v>
      </c>
      <c r="F231">
        <v>6</v>
      </c>
      <c r="G231">
        <v>24</v>
      </c>
      <c r="H231">
        <v>27.163599999999999</v>
      </c>
      <c r="I231">
        <v>0.16777400000000001</v>
      </c>
      <c r="J231">
        <v>27.331399999999999</v>
      </c>
    </row>
    <row r="232" spans="1:10" x14ac:dyDescent="0.3">
      <c r="A232" s="1" t="s">
        <v>20</v>
      </c>
      <c r="B232" s="1" t="s">
        <v>16</v>
      </c>
      <c r="C232" s="1" t="s">
        <v>12</v>
      </c>
      <c r="D232" s="1" t="s">
        <v>14</v>
      </c>
      <c r="E232">
        <v>18</v>
      </c>
      <c r="F232">
        <v>6</v>
      </c>
      <c r="G232">
        <v>26</v>
      </c>
      <c r="H232">
        <v>12.3131</v>
      </c>
      <c r="I232">
        <v>0.149897</v>
      </c>
      <c r="J232">
        <v>12.462999999999999</v>
      </c>
    </row>
    <row r="233" spans="1:10" x14ac:dyDescent="0.3">
      <c r="A233" s="1" t="s">
        <v>20</v>
      </c>
      <c r="B233" s="1" t="s">
        <v>16</v>
      </c>
      <c r="C233" s="1" t="s">
        <v>12</v>
      </c>
      <c r="D233" s="1" t="s">
        <v>14</v>
      </c>
      <c r="E233">
        <v>31</v>
      </c>
      <c r="F233">
        <v>6</v>
      </c>
      <c r="G233">
        <v>16</v>
      </c>
      <c r="H233">
        <v>12.8489</v>
      </c>
      <c r="I233">
        <v>0.107682</v>
      </c>
      <c r="J233">
        <v>12.9566</v>
      </c>
    </row>
    <row r="234" spans="1:10" x14ac:dyDescent="0.3">
      <c r="A234" s="1" t="s">
        <v>20</v>
      </c>
      <c r="B234" s="1" t="s">
        <v>16</v>
      </c>
      <c r="C234" s="1" t="s">
        <v>12</v>
      </c>
      <c r="D234" s="1" t="s">
        <v>14</v>
      </c>
      <c r="E234">
        <v>26</v>
      </c>
      <c r="F234">
        <v>6</v>
      </c>
      <c r="G234">
        <v>24</v>
      </c>
      <c r="H234">
        <v>11.886200000000001</v>
      </c>
      <c r="I234">
        <v>0.11967700000000001</v>
      </c>
      <c r="J234">
        <v>12.0059</v>
      </c>
    </row>
    <row r="235" spans="1:10" x14ac:dyDescent="0.3">
      <c r="A235" s="1" t="s">
        <v>20</v>
      </c>
      <c r="B235" s="1" t="s">
        <v>16</v>
      </c>
      <c r="C235" s="1" t="s">
        <v>12</v>
      </c>
      <c r="D235" s="1" t="s">
        <v>14</v>
      </c>
      <c r="E235">
        <v>34</v>
      </c>
      <c r="F235">
        <v>6</v>
      </c>
      <c r="G235">
        <v>23</v>
      </c>
      <c r="H235">
        <v>17.3887</v>
      </c>
      <c r="I235">
        <v>0.175954</v>
      </c>
      <c r="J235">
        <v>17.564599999999999</v>
      </c>
    </row>
    <row r="236" spans="1:10" x14ac:dyDescent="0.3">
      <c r="A236" s="1" t="s">
        <v>20</v>
      </c>
      <c r="B236" s="1" t="s">
        <v>16</v>
      </c>
      <c r="C236" s="1" t="s">
        <v>15</v>
      </c>
      <c r="D236" s="1" t="s">
        <v>13</v>
      </c>
      <c r="E236">
        <v>14</v>
      </c>
      <c r="F236">
        <v>6</v>
      </c>
      <c r="G236">
        <v>17</v>
      </c>
      <c r="H236">
        <v>10.5009</v>
      </c>
      <c r="I236">
        <v>0.15534100000000001</v>
      </c>
      <c r="J236">
        <v>10.6563</v>
      </c>
    </row>
    <row r="237" spans="1:10" x14ac:dyDescent="0.3">
      <c r="A237" s="1" t="s">
        <v>20</v>
      </c>
      <c r="B237" s="1" t="s">
        <v>16</v>
      </c>
      <c r="C237" s="1" t="s">
        <v>15</v>
      </c>
      <c r="D237" s="1" t="s">
        <v>13</v>
      </c>
      <c r="E237">
        <v>18</v>
      </c>
      <c r="F237">
        <v>6</v>
      </c>
      <c r="G237">
        <v>14</v>
      </c>
      <c r="H237">
        <v>10.970700000000001</v>
      </c>
      <c r="I237">
        <v>0.18152699999999999</v>
      </c>
      <c r="J237">
        <v>11.152200000000001</v>
      </c>
    </row>
    <row r="238" spans="1:10" x14ac:dyDescent="0.3">
      <c r="A238" s="1" t="s">
        <v>20</v>
      </c>
      <c r="B238" s="1" t="s">
        <v>16</v>
      </c>
      <c r="C238" s="1" t="s">
        <v>15</v>
      </c>
      <c r="D238" s="1" t="s">
        <v>13</v>
      </c>
      <c r="E238">
        <v>21</v>
      </c>
      <c r="F238">
        <v>6</v>
      </c>
      <c r="G238">
        <v>18</v>
      </c>
      <c r="H238">
        <v>12.210100000000001</v>
      </c>
      <c r="I238">
        <v>0.23882600000000001</v>
      </c>
      <c r="J238">
        <v>12.4489</v>
      </c>
    </row>
    <row r="239" spans="1:10" x14ac:dyDescent="0.3">
      <c r="A239" s="1" t="s">
        <v>20</v>
      </c>
      <c r="B239" s="1" t="s">
        <v>16</v>
      </c>
      <c r="C239" s="1" t="s">
        <v>15</v>
      </c>
      <c r="D239" s="1" t="s">
        <v>13</v>
      </c>
      <c r="E239">
        <v>26</v>
      </c>
      <c r="F239">
        <v>6</v>
      </c>
      <c r="G239">
        <v>21</v>
      </c>
      <c r="H239">
        <v>11.8598</v>
      </c>
      <c r="I239">
        <v>0.28526800000000002</v>
      </c>
      <c r="J239">
        <v>12.145099999999999</v>
      </c>
    </row>
    <row r="240" spans="1:10" x14ac:dyDescent="0.3">
      <c r="A240" s="1" t="s">
        <v>20</v>
      </c>
      <c r="B240" s="1" t="s">
        <v>16</v>
      </c>
      <c r="C240" s="1" t="s">
        <v>15</v>
      </c>
      <c r="D240" s="1" t="s">
        <v>13</v>
      </c>
      <c r="E240">
        <v>43</v>
      </c>
      <c r="F240">
        <v>6</v>
      </c>
      <c r="G240">
        <v>26</v>
      </c>
      <c r="H240">
        <v>27.073899999999998</v>
      </c>
      <c r="I240">
        <v>0.50801099999999999</v>
      </c>
      <c r="J240">
        <v>27.582000000000001</v>
      </c>
    </row>
    <row r="241" spans="1:10" x14ac:dyDescent="0.3">
      <c r="A241" s="1" t="s">
        <v>20</v>
      </c>
      <c r="B241" s="1" t="s">
        <v>16</v>
      </c>
      <c r="C241" s="1" t="s">
        <v>15</v>
      </c>
      <c r="D241" s="1" t="s">
        <v>13</v>
      </c>
      <c r="E241">
        <v>18</v>
      </c>
      <c r="F241">
        <v>6</v>
      </c>
      <c r="G241">
        <v>43</v>
      </c>
      <c r="H241">
        <v>12.6875</v>
      </c>
      <c r="I241">
        <v>0.36965999999999999</v>
      </c>
      <c r="J241">
        <v>13.0572</v>
      </c>
    </row>
    <row r="242" spans="1:10" x14ac:dyDescent="0.3">
      <c r="A242" s="1" t="s">
        <v>20</v>
      </c>
      <c r="B242" s="1" t="s">
        <v>16</v>
      </c>
      <c r="C242" s="1" t="s">
        <v>15</v>
      </c>
      <c r="D242" s="1" t="s">
        <v>13</v>
      </c>
      <c r="E242">
        <v>31</v>
      </c>
      <c r="F242">
        <v>6</v>
      </c>
      <c r="G242">
        <v>18</v>
      </c>
      <c r="H242">
        <v>14.180199999999999</v>
      </c>
      <c r="I242">
        <v>0.37307499999999999</v>
      </c>
      <c r="J242">
        <v>14.5533</v>
      </c>
    </row>
    <row r="243" spans="1:10" x14ac:dyDescent="0.3">
      <c r="A243" s="1" t="s">
        <v>20</v>
      </c>
      <c r="B243" s="1" t="s">
        <v>16</v>
      </c>
      <c r="C243" s="1" t="s">
        <v>15</v>
      </c>
      <c r="D243" s="1" t="s">
        <v>13</v>
      </c>
      <c r="E243">
        <v>26</v>
      </c>
      <c r="F243">
        <v>6</v>
      </c>
      <c r="G243">
        <v>31</v>
      </c>
      <c r="H243">
        <v>12.2525</v>
      </c>
      <c r="I243">
        <v>0.43434699999999998</v>
      </c>
      <c r="J243">
        <v>12.6869</v>
      </c>
    </row>
    <row r="244" spans="1:10" x14ac:dyDescent="0.3">
      <c r="A244" s="1" t="s">
        <v>20</v>
      </c>
      <c r="B244" s="1" t="s">
        <v>16</v>
      </c>
      <c r="C244" s="1" t="s">
        <v>15</v>
      </c>
      <c r="D244" s="1" t="s">
        <v>13</v>
      </c>
      <c r="E244">
        <v>34</v>
      </c>
      <c r="F244">
        <v>6</v>
      </c>
      <c r="G244">
        <v>26</v>
      </c>
      <c r="H244">
        <v>18.469100000000001</v>
      </c>
      <c r="I244">
        <v>0.32646999999999998</v>
      </c>
      <c r="J244">
        <v>18.7956</v>
      </c>
    </row>
    <row r="245" spans="1:10" x14ac:dyDescent="0.3">
      <c r="A245" s="1" t="s">
        <v>20</v>
      </c>
      <c r="B245" s="1" t="s">
        <v>16</v>
      </c>
      <c r="C245" s="1" t="s">
        <v>15</v>
      </c>
      <c r="D245" s="1" t="s">
        <v>14</v>
      </c>
      <c r="E245">
        <v>14</v>
      </c>
      <c r="F245">
        <v>6</v>
      </c>
      <c r="G245">
        <v>12</v>
      </c>
      <c r="H245">
        <v>11.520899999999999</v>
      </c>
      <c r="I245">
        <v>0.185756</v>
      </c>
      <c r="J245">
        <v>11.7066</v>
      </c>
    </row>
    <row r="246" spans="1:10" x14ac:dyDescent="0.3">
      <c r="A246" s="1" t="s">
        <v>20</v>
      </c>
      <c r="B246" s="1" t="s">
        <v>16</v>
      </c>
      <c r="C246" s="1" t="s">
        <v>15</v>
      </c>
      <c r="D246" s="1" t="s">
        <v>14</v>
      </c>
      <c r="E246">
        <v>18</v>
      </c>
      <c r="F246">
        <v>6</v>
      </c>
      <c r="G246">
        <v>12</v>
      </c>
      <c r="H246">
        <v>12.416</v>
      </c>
      <c r="I246">
        <v>0.19134599999999999</v>
      </c>
      <c r="J246">
        <v>12.6073</v>
      </c>
    </row>
    <row r="247" spans="1:10" x14ac:dyDescent="0.3">
      <c r="A247" s="1" t="s">
        <v>20</v>
      </c>
      <c r="B247" s="1" t="s">
        <v>16</v>
      </c>
      <c r="C247" s="1" t="s">
        <v>15</v>
      </c>
      <c r="D247" s="1" t="s">
        <v>14</v>
      </c>
      <c r="E247">
        <v>21</v>
      </c>
      <c r="F247">
        <v>6</v>
      </c>
      <c r="G247">
        <v>14</v>
      </c>
      <c r="H247">
        <v>10.675800000000001</v>
      </c>
      <c r="I247">
        <v>0.29453299999999999</v>
      </c>
      <c r="J247">
        <v>10.9704</v>
      </c>
    </row>
    <row r="248" spans="1:10" x14ac:dyDescent="0.3">
      <c r="A248" s="1" t="s">
        <v>20</v>
      </c>
      <c r="B248" s="1" t="s">
        <v>16</v>
      </c>
      <c r="C248" s="1" t="s">
        <v>15</v>
      </c>
      <c r="D248" s="1" t="s">
        <v>14</v>
      </c>
      <c r="E248">
        <v>26</v>
      </c>
      <c r="F248">
        <v>6</v>
      </c>
      <c r="G248">
        <v>17</v>
      </c>
      <c r="H248">
        <v>13.3561</v>
      </c>
      <c r="I248">
        <v>0.44292199999999998</v>
      </c>
      <c r="J248">
        <v>13.799099999999999</v>
      </c>
    </row>
    <row r="249" spans="1:10" x14ac:dyDescent="0.3">
      <c r="A249" s="1" t="s">
        <v>20</v>
      </c>
      <c r="B249" s="1" t="s">
        <v>16</v>
      </c>
      <c r="C249" s="1" t="s">
        <v>15</v>
      </c>
      <c r="D249" s="1" t="s">
        <v>14</v>
      </c>
      <c r="E249">
        <v>43</v>
      </c>
      <c r="F249">
        <v>6</v>
      </c>
      <c r="G249">
        <v>17</v>
      </c>
      <c r="H249">
        <v>25.616099999999999</v>
      </c>
      <c r="I249">
        <v>0.68642499999999995</v>
      </c>
      <c r="J249">
        <v>26.302499999999998</v>
      </c>
    </row>
    <row r="250" spans="1:10" x14ac:dyDescent="0.3">
      <c r="A250" s="1" t="s">
        <v>20</v>
      </c>
      <c r="B250" s="1" t="s">
        <v>16</v>
      </c>
      <c r="C250" s="1" t="s">
        <v>15</v>
      </c>
      <c r="D250" s="1" t="s">
        <v>14</v>
      </c>
      <c r="E250">
        <v>18</v>
      </c>
      <c r="F250">
        <v>6</v>
      </c>
      <c r="G250">
        <v>16</v>
      </c>
      <c r="H250">
        <v>11.379</v>
      </c>
      <c r="I250">
        <v>0.36535899999999999</v>
      </c>
      <c r="J250">
        <v>11.744400000000001</v>
      </c>
    </row>
    <row r="251" spans="1:10" x14ac:dyDescent="0.3">
      <c r="A251" s="1" t="s">
        <v>20</v>
      </c>
      <c r="B251" s="1" t="s">
        <v>16</v>
      </c>
      <c r="C251" s="1" t="s">
        <v>15</v>
      </c>
      <c r="D251" s="1" t="s">
        <v>14</v>
      </c>
      <c r="E251">
        <v>31</v>
      </c>
      <c r="F251">
        <v>6</v>
      </c>
      <c r="G251">
        <v>12</v>
      </c>
      <c r="H251">
        <v>13.194699999999999</v>
      </c>
      <c r="I251">
        <v>0.390766</v>
      </c>
      <c r="J251">
        <v>13.5854</v>
      </c>
    </row>
    <row r="252" spans="1:10" x14ac:dyDescent="0.3">
      <c r="A252" s="1" t="s">
        <v>20</v>
      </c>
      <c r="B252" s="1" t="s">
        <v>16</v>
      </c>
      <c r="C252" s="1" t="s">
        <v>15</v>
      </c>
      <c r="D252" s="1" t="s">
        <v>14</v>
      </c>
      <c r="E252">
        <v>26</v>
      </c>
      <c r="F252">
        <v>6</v>
      </c>
      <c r="G252">
        <v>20</v>
      </c>
      <c r="H252">
        <v>11.5341</v>
      </c>
      <c r="I252">
        <v>0.45537899999999998</v>
      </c>
      <c r="J252">
        <v>11.9895</v>
      </c>
    </row>
    <row r="253" spans="1:10" x14ac:dyDescent="0.3">
      <c r="A253" s="1" t="s">
        <v>20</v>
      </c>
      <c r="B253" s="1" t="s">
        <v>16</v>
      </c>
      <c r="C253" s="1" t="s">
        <v>15</v>
      </c>
      <c r="D253" s="1" t="s">
        <v>14</v>
      </c>
      <c r="E253">
        <v>34</v>
      </c>
      <c r="F253">
        <v>6</v>
      </c>
      <c r="G253">
        <v>21</v>
      </c>
      <c r="H253">
        <v>17.734400000000001</v>
      </c>
      <c r="I253">
        <v>0.45357399999999998</v>
      </c>
      <c r="J253">
        <v>18.187999999999999</v>
      </c>
    </row>
    <row r="254" spans="1:10" x14ac:dyDescent="0.3">
      <c r="A254" s="1" t="s">
        <v>20</v>
      </c>
      <c r="B254" s="1" t="s">
        <v>17</v>
      </c>
      <c r="C254" s="1" t="s">
        <v>12</v>
      </c>
      <c r="D254" s="1" t="s">
        <v>13</v>
      </c>
      <c r="E254">
        <v>14</v>
      </c>
      <c r="F254">
        <v>6</v>
      </c>
      <c r="G254">
        <v>17</v>
      </c>
      <c r="H254">
        <v>12.623799999999999</v>
      </c>
      <c r="I254">
        <v>9.4108999999999998E-2</v>
      </c>
      <c r="J254">
        <v>12.7179</v>
      </c>
    </row>
    <row r="255" spans="1:10" x14ac:dyDescent="0.3">
      <c r="A255" s="1" t="s">
        <v>20</v>
      </c>
      <c r="B255" s="1" t="s">
        <v>17</v>
      </c>
      <c r="C255" s="1" t="s">
        <v>12</v>
      </c>
      <c r="D255" s="1" t="s">
        <v>13</v>
      </c>
      <c r="E255">
        <v>18</v>
      </c>
      <c r="F255">
        <v>6</v>
      </c>
      <c r="G255">
        <v>14</v>
      </c>
      <c r="H255">
        <v>11.7826</v>
      </c>
      <c r="I255">
        <v>7.2112999999999997E-2</v>
      </c>
      <c r="J255">
        <v>11.854699999999999</v>
      </c>
    </row>
    <row r="256" spans="1:10" x14ac:dyDescent="0.3">
      <c r="A256" s="1" t="s">
        <v>20</v>
      </c>
      <c r="B256" s="1" t="s">
        <v>17</v>
      </c>
      <c r="C256" s="1" t="s">
        <v>12</v>
      </c>
      <c r="D256" s="1" t="s">
        <v>13</v>
      </c>
      <c r="E256">
        <v>21</v>
      </c>
      <c r="F256">
        <v>6</v>
      </c>
      <c r="G256">
        <v>18</v>
      </c>
      <c r="H256">
        <v>12.6143</v>
      </c>
      <c r="I256">
        <v>7.3048000000000002E-2</v>
      </c>
      <c r="J256">
        <v>12.6874</v>
      </c>
    </row>
    <row r="257" spans="1:10" x14ac:dyDescent="0.3">
      <c r="A257" s="1" t="s">
        <v>20</v>
      </c>
      <c r="B257" s="1" t="s">
        <v>17</v>
      </c>
      <c r="C257" s="1" t="s">
        <v>12</v>
      </c>
      <c r="D257" s="1" t="s">
        <v>13</v>
      </c>
      <c r="E257">
        <v>26</v>
      </c>
      <c r="F257">
        <v>6</v>
      </c>
      <c r="G257">
        <v>21</v>
      </c>
      <c r="H257">
        <v>12.3614</v>
      </c>
      <c r="I257">
        <v>8.6482000000000003E-2</v>
      </c>
      <c r="J257">
        <v>12.447900000000001</v>
      </c>
    </row>
    <row r="258" spans="1:10" x14ac:dyDescent="0.3">
      <c r="A258" s="1" t="s">
        <v>20</v>
      </c>
      <c r="B258" s="1" t="s">
        <v>17</v>
      </c>
      <c r="C258" s="1" t="s">
        <v>12</v>
      </c>
      <c r="D258" s="1" t="s">
        <v>13</v>
      </c>
      <c r="E258">
        <v>43</v>
      </c>
      <c r="F258">
        <v>6</v>
      </c>
      <c r="G258">
        <v>26</v>
      </c>
      <c r="H258">
        <v>31.222100000000001</v>
      </c>
      <c r="I258">
        <v>0.12515100000000001</v>
      </c>
      <c r="J258">
        <v>31.347300000000001</v>
      </c>
    </row>
    <row r="259" spans="1:10" x14ac:dyDescent="0.3">
      <c r="A259" s="1" t="s">
        <v>20</v>
      </c>
      <c r="B259" s="1" t="s">
        <v>17</v>
      </c>
      <c r="C259" s="1" t="s">
        <v>12</v>
      </c>
      <c r="D259" s="1" t="s">
        <v>13</v>
      </c>
      <c r="E259">
        <v>18</v>
      </c>
      <c r="F259">
        <v>6</v>
      </c>
      <c r="G259">
        <v>43</v>
      </c>
      <c r="H259">
        <v>15.3307</v>
      </c>
      <c r="I259">
        <v>9.3969999999999998E-2</v>
      </c>
      <c r="J259">
        <v>15.4246</v>
      </c>
    </row>
    <row r="260" spans="1:10" x14ac:dyDescent="0.3">
      <c r="A260" s="1" t="s">
        <v>20</v>
      </c>
      <c r="B260" s="1" t="s">
        <v>17</v>
      </c>
      <c r="C260" s="1" t="s">
        <v>12</v>
      </c>
      <c r="D260" s="1" t="s">
        <v>13</v>
      </c>
      <c r="E260">
        <v>31</v>
      </c>
      <c r="F260">
        <v>6</v>
      </c>
      <c r="G260">
        <v>18</v>
      </c>
      <c r="H260">
        <v>14.055999999999999</v>
      </c>
      <c r="I260">
        <v>8.1028000000000003E-2</v>
      </c>
      <c r="J260">
        <v>14.137</v>
      </c>
    </row>
    <row r="261" spans="1:10" x14ac:dyDescent="0.3">
      <c r="A261" s="1" t="s">
        <v>20</v>
      </c>
      <c r="B261" s="1" t="s">
        <v>17</v>
      </c>
      <c r="C261" s="1" t="s">
        <v>12</v>
      </c>
      <c r="D261" s="1" t="s">
        <v>13</v>
      </c>
      <c r="E261">
        <v>26</v>
      </c>
      <c r="F261">
        <v>6</v>
      </c>
      <c r="G261">
        <v>31</v>
      </c>
      <c r="H261">
        <v>11.524800000000001</v>
      </c>
      <c r="I261">
        <v>9.2709E-2</v>
      </c>
      <c r="J261">
        <v>11.6175</v>
      </c>
    </row>
    <row r="262" spans="1:10" x14ac:dyDescent="0.3">
      <c r="A262" s="1" t="s">
        <v>20</v>
      </c>
      <c r="B262" s="1" t="s">
        <v>17</v>
      </c>
      <c r="C262" s="1" t="s">
        <v>12</v>
      </c>
      <c r="D262" s="1" t="s">
        <v>13</v>
      </c>
      <c r="E262">
        <v>34</v>
      </c>
      <c r="F262">
        <v>6</v>
      </c>
      <c r="G262">
        <v>26</v>
      </c>
      <c r="H262">
        <v>18.889900000000001</v>
      </c>
      <c r="I262">
        <v>0.13800499999999999</v>
      </c>
      <c r="J262">
        <v>19.027899999999999</v>
      </c>
    </row>
    <row r="263" spans="1:10" x14ac:dyDescent="0.3">
      <c r="A263" s="1" t="s">
        <v>20</v>
      </c>
      <c r="B263" s="1" t="s">
        <v>17</v>
      </c>
      <c r="C263" s="1" t="s">
        <v>12</v>
      </c>
      <c r="D263" s="1" t="s">
        <v>14</v>
      </c>
      <c r="E263">
        <v>14</v>
      </c>
      <c r="F263">
        <v>6</v>
      </c>
      <c r="G263">
        <v>12</v>
      </c>
      <c r="H263">
        <v>11.810700000000001</v>
      </c>
      <c r="I263">
        <v>0.15040799999999999</v>
      </c>
      <c r="J263">
        <v>11.9611</v>
      </c>
    </row>
    <row r="264" spans="1:10" x14ac:dyDescent="0.3">
      <c r="A264" s="1" t="s">
        <v>20</v>
      </c>
      <c r="B264" s="1" t="s">
        <v>17</v>
      </c>
      <c r="C264" s="1" t="s">
        <v>12</v>
      </c>
      <c r="D264" s="1" t="s">
        <v>14</v>
      </c>
      <c r="E264">
        <v>18</v>
      </c>
      <c r="F264">
        <v>6</v>
      </c>
      <c r="G264">
        <v>12</v>
      </c>
      <c r="H264">
        <v>14.455299999999999</v>
      </c>
      <c r="I264">
        <v>0.172482</v>
      </c>
      <c r="J264">
        <v>14.627800000000001</v>
      </c>
    </row>
    <row r="265" spans="1:10" x14ac:dyDescent="0.3">
      <c r="A265" s="1" t="s">
        <v>20</v>
      </c>
      <c r="B265" s="1" t="s">
        <v>17</v>
      </c>
      <c r="C265" s="1" t="s">
        <v>12</v>
      </c>
      <c r="D265" s="1" t="s">
        <v>14</v>
      </c>
      <c r="E265">
        <v>21</v>
      </c>
      <c r="F265">
        <v>6</v>
      </c>
      <c r="G265">
        <v>15</v>
      </c>
      <c r="H265">
        <v>11.415100000000001</v>
      </c>
      <c r="I265">
        <v>0.14216899999999999</v>
      </c>
      <c r="J265">
        <v>11.5573</v>
      </c>
    </row>
    <row r="266" spans="1:10" x14ac:dyDescent="0.3">
      <c r="A266" s="1" t="s">
        <v>20</v>
      </c>
      <c r="B266" s="1" t="s">
        <v>17</v>
      </c>
      <c r="C266" s="1" t="s">
        <v>12</v>
      </c>
      <c r="D266" s="1" t="s">
        <v>14</v>
      </c>
      <c r="E266">
        <v>26</v>
      </c>
      <c r="F266">
        <v>6</v>
      </c>
      <c r="G266">
        <v>18</v>
      </c>
      <c r="H266">
        <v>14.403700000000001</v>
      </c>
      <c r="I266">
        <v>0.151389</v>
      </c>
      <c r="J266">
        <v>14.555</v>
      </c>
    </row>
    <row r="267" spans="1:10" x14ac:dyDescent="0.3">
      <c r="A267" s="1" t="s">
        <v>20</v>
      </c>
      <c r="B267" s="1" t="s">
        <v>17</v>
      </c>
      <c r="C267" s="1" t="s">
        <v>12</v>
      </c>
      <c r="D267" s="1" t="s">
        <v>14</v>
      </c>
      <c r="E267">
        <v>43</v>
      </c>
      <c r="F267">
        <v>6</v>
      </c>
      <c r="G267">
        <v>24</v>
      </c>
      <c r="H267">
        <v>26.4313</v>
      </c>
      <c r="I267">
        <v>0.13079299999999999</v>
      </c>
      <c r="J267">
        <v>26.562100000000001</v>
      </c>
    </row>
    <row r="268" spans="1:10" x14ac:dyDescent="0.3">
      <c r="A268" s="1" t="s">
        <v>20</v>
      </c>
      <c r="B268" s="1" t="s">
        <v>17</v>
      </c>
      <c r="C268" s="1" t="s">
        <v>12</v>
      </c>
      <c r="D268" s="1" t="s">
        <v>14</v>
      </c>
      <c r="E268">
        <v>18</v>
      </c>
      <c r="F268">
        <v>6</v>
      </c>
      <c r="G268">
        <v>20</v>
      </c>
      <c r="H268">
        <v>10.9278</v>
      </c>
      <c r="I268">
        <v>0.23103499999999999</v>
      </c>
      <c r="J268">
        <v>11.158799999999999</v>
      </c>
    </row>
    <row r="269" spans="1:10" x14ac:dyDescent="0.3">
      <c r="A269" s="1" t="s">
        <v>20</v>
      </c>
      <c r="B269" s="1" t="s">
        <v>17</v>
      </c>
      <c r="C269" s="1" t="s">
        <v>12</v>
      </c>
      <c r="D269" s="1" t="s">
        <v>14</v>
      </c>
      <c r="E269">
        <v>31</v>
      </c>
      <c r="F269">
        <v>6</v>
      </c>
      <c r="G269">
        <v>15</v>
      </c>
      <c r="H269">
        <v>15.8857</v>
      </c>
      <c r="I269">
        <v>0.15478800000000001</v>
      </c>
      <c r="J269">
        <v>16.040500000000002</v>
      </c>
    </row>
    <row r="270" spans="1:10" x14ac:dyDescent="0.3">
      <c r="A270" s="1" t="s">
        <v>20</v>
      </c>
      <c r="B270" s="1" t="s">
        <v>17</v>
      </c>
      <c r="C270" s="1" t="s">
        <v>12</v>
      </c>
      <c r="D270" s="1" t="s">
        <v>14</v>
      </c>
      <c r="E270">
        <v>26</v>
      </c>
      <c r="F270">
        <v>6</v>
      </c>
      <c r="G270">
        <v>24</v>
      </c>
      <c r="H270">
        <v>13.0238</v>
      </c>
      <c r="I270">
        <v>0.134102</v>
      </c>
      <c r="J270">
        <v>13.1579</v>
      </c>
    </row>
    <row r="271" spans="1:10" x14ac:dyDescent="0.3">
      <c r="A271" s="1" t="s">
        <v>20</v>
      </c>
      <c r="B271" s="1" t="s">
        <v>17</v>
      </c>
      <c r="C271" s="1" t="s">
        <v>12</v>
      </c>
      <c r="D271" s="1" t="s">
        <v>14</v>
      </c>
      <c r="E271">
        <v>34</v>
      </c>
      <c r="F271">
        <v>6</v>
      </c>
      <c r="G271">
        <v>22</v>
      </c>
      <c r="H271">
        <v>17.956800000000001</v>
      </c>
      <c r="I271">
        <v>0.14734</v>
      </c>
      <c r="J271">
        <v>18.104199999999999</v>
      </c>
    </row>
    <row r="272" spans="1:10" x14ac:dyDescent="0.3">
      <c r="A272" s="1" t="s">
        <v>20</v>
      </c>
      <c r="B272" s="1" t="s">
        <v>17</v>
      </c>
      <c r="C272" s="1" t="s">
        <v>15</v>
      </c>
      <c r="D272" s="1" t="s">
        <v>13</v>
      </c>
      <c r="E272">
        <v>14</v>
      </c>
      <c r="F272">
        <v>6</v>
      </c>
      <c r="G272">
        <v>17</v>
      </c>
      <c r="H272">
        <v>10.857799999999999</v>
      </c>
      <c r="I272">
        <v>0.20444799999999999</v>
      </c>
      <c r="J272">
        <v>11.062200000000001</v>
      </c>
    </row>
    <row r="273" spans="1:10" x14ac:dyDescent="0.3">
      <c r="A273" s="1" t="s">
        <v>20</v>
      </c>
      <c r="B273" s="1" t="s">
        <v>17</v>
      </c>
      <c r="C273" s="1" t="s">
        <v>15</v>
      </c>
      <c r="D273" s="1" t="s">
        <v>13</v>
      </c>
      <c r="E273">
        <v>18</v>
      </c>
      <c r="F273">
        <v>6</v>
      </c>
      <c r="G273">
        <v>14</v>
      </c>
      <c r="H273">
        <v>11.964399999999999</v>
      </c>
      <c r="I273">
        <v>0.23644000000000001</v>
      </c>
      <c r="J273">
        <v>12.200799999999999</v>
      </c>
    </row>
    <row r="274" spans="1:10" x14ac:dyDescent="0.3">
      <c r="A274" s="1" t="s">
        <v>20</v>
      </c>
      <c r="B274" s="1" t="s">
        <v>17</v>
      </c>
      <c r="C274" s="1" t="s">
        <v>15</v>
      </c>
      <c r="D274" s="1" t="s">
        <v>13</v>
      </c>
      <c r="E274">
        <v>21</v>
      </c>
      <c r="F274">
        <v>6</v>
      </c>
      <c r="G274">
        <v>18</v>
      </c>
      <c r="H274">
        <v>10.6226</v>
      </c>
      <c r="I274">
        <v>0.24483199999999999</v>
      </c>
      <c r="J274">
        <v>10.8675</v>
      </c>
    </row>
    <row r="275" spans="1:10" x14ac:dyDescent="0.3">
      <c r="A275" s="1" t="s">
        <v>20</v>
      </c>
      <c r="B275" s="1" t="s">
        <v>17</v>
      </c>
      <c r="C275" s="1" t="s">
        <v>15</v>
      </c>
      <c r="D275" s="1" t="s">
        <v>13</v>
      </c>
      <c r="E275">
        <v>26</v>
      </c>
      <c r="F275">
        <v>6</v>
      </c>
      <c r="G275">
        <v>21</v>
      </c>
      <c r="H275">
        <v>13.1233</v>
      </c>
      <c r="I275">
        <v>0.34609099999999998</v>
      </c>
      <c r="J275">
        <v>13.4694</v>
      </c>
    </row>
    <row r="276" spans="1:10" x14ac:dyDescent="0.3">
      <c r="A276" s="1" t="s">
        <v>20</v>
      </c>
      <c r="B276" s="1" t="s">
        <v>17</v>
      </c>
      <c r="C276" s="1" t="s">
        <v>15</v>
      </c>
      <c r="D276" s="1" t="s">
        <v>13</v>
      </c>
      <c r="E276">
        <v>43</v>
      </c>
      <c r="F276">
        <v>6</v>
      </c>
      <c r="G276">
        <v>26</v>
      </c>
      <c r="H276">
        <v>27.943300000000001</v>
      </c>
      <c r="I276">
        <v>0.42558400000000002</v>
      </c>
      <c r="J276">
        <v>28.3689</v>
      </c>
    </row>
    <row r="277" spans="1:10" x14ac:dyDescent="0.3">
      <c r="A277" s="1" t="s">
        <v>20</v>
      </c>
      <c r="B277" s="1" t="s">
        <v>17</v>
      </c>
      <c r="C277" s="1" t="s">
        <v>15</v>
      </c>
      <c r="D277" s="1" t="s">
        <v>13</v>
      </c>
      <c r="E277">
        <v>18</v>
      </c>
      <c r="F277">
        <v>6</v>
      </c>
      <c r="G277">
        <v>43</v>
      </c>
      <c r="H277">
        <v>10.9003</v>
      </c>
      <c r="I277">
        <v>0.32172400000000001</v>
      </c>
      <c r="J277">
        <v>11.222</v>
      </c>
    </row>
    <row r="278" spans="1:10" x14ac:dyDescent="0.3">
      <c r="A278" s="1" t="s">
        <v>20</v>
      </c>
      <c r="B278" s="1" t="s">
        <v>17</v>
      </c>
      <c r="C278" s="1" t="s">
        <v>15</v>
      </c>
      <c r="D278" s="1" t="s">
        <v>13</v>
      </c>
      <c r="E278">
        <v>31</v>
      </c>
      <c r="F278">
        <v>6</v>
      </c>
      <c r="G278">
        <v>18</v>
      </c>
      <c r="H278">
        <v>14.248100000000001</v>
      </c>
      <c r="I278">
        <v>0.32540200000000002</v>
      </c>
      <c r="J278">
        <v>14.573499999999999</v>
      </c>
    </row>
    <row r="279" spans="1:10" x14ac:dyDescent="0.3">
      <c r="A279" s="1" t="s">
        <v>20</v>
      </c>
      <c r="B279" s="1" t="s">
        <v>17</v>
      </c>
      <c r="C279" s="1" t="s">
        <v>15</v>
      </c>
      <c r="D279" s="1" t="s">
        <v>13</v>
      </c>
      <c r="E279">
        <v>26</v>
      </c>
      <c r="F279">
        <v>6</v>
      </c>
      <c r="G279">
        <v>31</v>
      </c>
      <c r="H279">
        <v>12.6372</v>
      </c>
      <c r="I279">
        <v>0.52957299999999996</v>
      </c>
      <c r="J279">
        <v>13.1668</v>
      </c>
    </row>
    <row r="280" spans="1:10" x14ac:dyDescent="0.3">
      <c r="A280" s="1" t="s">
        <v>20</v>
      </c>
      <c r="B280" s="1" t="s">
        <v>17</v>
      </c>
      <c r="C280" s="1" t="s">
        <v>15</v>
      </c>
      <c r="D280" s="1" t="s">
        <v>13</v>
      </c>
      <c r="E280">
        <v>34</v>
      </c>
      <c r="F280">
        <v>6</v>
      </c>
      <c r="G280">
        <v>26</v>
      </c>
      <c r="H280">
        <v>19.845400000000001</v>
      </c>
      <c r="I280">
        <v>0.54539400000000005</v>
      </c>
      <c r="J280">
        <v>20.390799999999999</v>
      </c>
    </row>
    <row r="281" spans="1:10" x14ac:dyDescent="0.3">
      <c r="A281" s="1" t="s">
        <v>20</v>
      </c>
      <c r="B281" s="1" t="s">
        <v>17</v>
      </c>
      <c r="C281" s="1" t="s">
        <v>15</v>
      </c>
      <c r="D281" s="1" t="s">
        <v>14</v>
      </c>
      <c r="E281">
        <v>14</v>
      </c>
      <c r="F281">
        <v>6</v>
      </c>
      <c r="G281">
        <v>11</v>
      </c>
      <c r="H281">
        <v>13.5328</v>
      </c>
      <c r="I281">
        <v>0.192854</v>
      </c>
      <c r="J281">
        <v>13.7257</v>
      </c>
    </row>
    <row r="282" spans="1:10" x14ac:dyDescent="0.3">
      <c r="A282" s="1" t="s">
        <v>20</v>
      </c>
      <c r="B282" s="1" t="s">
        <v>17</v>
      </c>
      <c r="C282" s="1" t="s">
        <v>15</v>
      </c>
      <c r="D282" s="1" t="s">
        <v>14</v>
      </c>
      <c r="E282">
        <v>18</v>
      </c>
      <c r="F282">
        <v>6</v>
      </c>
      <c r="G282">
        <v>11</v>
      </c>
      <c r="H282">
        <v>15.0749</v>
      </c>
      <c r="I282">
        <v>0.29392499999999999</v>
      </c>
      <c r="J282">
        <v>15.3689</v>
      </c>
    </row>
    <row r="283" spans="1:10" x14ac:dyDescent="0.3">
      <c r="A283" s="1" t="s">
        <v>20</v>
      </c>
      <c r="B283" s="1" t="s">
        <v>17</v>
      </c>
      <c r="C283" s="1" t="s">
        <v>15</v>
      </c>
      <c r="D283" s="1" t="s">
        <v>14</v>
      </c>
      <c r="E283">
        <v>21</v>
      </c>
      <c r="F283">
        <v>6</v>
      </c>
      <c r="G283">
        <v>14</v>
      </c>
      <c r="H283">
        <v>12.1197</v>
      </c>
      <c r="I283">
        <v>0.35736400000000001</v>
      </c>
      <c r="J283">
        <v>12.4771</v>
      </c>
    </row>
    <row r="284" spans="1:10" x14ac:dyDescent="0.3">
      <c r="A284" s="1" t="s">
        <v>20</v>
      </c>
      <c r="B284" s="1" t="s">
        <v>17</v>
      </c>
      <c r="C284" s="1" t="s">
        <v>15</v>
      </c>
      <c r="D284" s="1" t="s">
        <v>14</v>
      </c>
      <c r="E284">
        <v>26</v>
      </c>
      <c r="F284">
        <v>6</v>
      </c>
      <c r="G284">
        <v>17</v>
      </c>
      <c r="H284">
        <v>11.621</v>
      </c>
      <c r="I284">
        <v>0.41556700000000002</v>
      </c>
      <c r="J284">
        <v>12.0365</v>
      </c>
    </row>
    <row r="285" spans="1:10" x14ac:dyDescent="0.3">
      <c r="A285" s="1" t="s">
        <v>20</v>
      </c>
      <c r="B285" s="1" t="s">
        <v>17</v>
      </c>
      <c r="C285" s="1" t="s">
        <v>15</v>
      </c>
      <c r="D285" s="1" t="s">
        <v>14</v>
      </c>
      <c r="E285">
        <v>43</v>
      </c>
      <c r="F285">
        <v>6</v>
      </c>
      <c r="G285">
        <v>19</v>
      </c>
      <c r="H285">
        <v>26.6906</v>
      </c>
      <c r="I285">
        <v>0.53101900000000002</v>
      </c>
      <c r="J285">
        <v>27.221599999999999</v>
      </c>
    </row>
    <row r="286" spans="1:10" x14ac:dyDescent="0.3">
      <c r="A286" s="1" t="s">
        <v>20</v>
      </c>
      <c r="B286" s="1" t="s">
        <v>17</v>
      </c>
      <c r="C286" s="1" t="s">
        <v>15</v>
      </c>
      <c r="D286" s="1" t="s">
        <v>14</v>
      </c>
      <c r="E286">
        <v>18</v>
      </c>
      <c r="F286">
        <v>6</v>
      </c>
      <c r="G286">
        <v>19</v>
      </c>
      <c r="H286">
        <v>10.8009</v>
      </c>
      <c r="I286">
        <v>0.459227</v>
      </c>
      <c r="J286">
        <v>11.2601</v>
      </c>
    </row>
    <row r="287" spans="1:10" x14ac:dyDescent="0.3">
      <c r="A287" s="1" t="s">
        <v>20</v>
      </c>
      <c r="B287" s="1" t="s">
        <v>17</v>
      </c>
      <c r="C287" s="1" t="s">
        <v>15</v>
      </c>
      <c r="D287" s="1" t="s">
        <v>14</v>
      </c>
      <c r="E287">
        <v>31</v>
      </c>
      <c r="F287">
        <v>6</v>
      </c>
      <c r="G287">
        <v>13</v>
      </c>
      <c r="H287">
        <v>13.9002</v>
      </c>
      <c r="I287">
        <v>0.43293799999999999</v>
      </c>
      <c r="J287">
        <v>14.3331</v>
      </c>
    </row>
    <row r="288" spans="1:10" x14ac:dyDescent="0.3">
      <c r="A288" s="1" t="s">
        <v>20</v>
      </c>
      <c r="B288" s="1" t="s">
        <v>17</v>
      </c>
      <c r="C288" s="1" t="s">
        <v>15</v>
      </c>
      <c r="D288" s="1" t="s">
        <v>14</v>
      </c>
      <c r="E288">
        <v>26</v>
      </c>
      <c r="F288">
        <v>6</v>
      </c>
      <c r="G288">
        <v>21</v>
      </c>
      <c r="H288">
        <v>12.1822</v>
      </c>
      <c r="I288">
        <v>0.52037500000000003</v>
      </c>
      <c r="J288">
        <v>12.7026</v>
      </c>
    </row>
    <row r="289" spans="1:10" x14ac:dyDescent="0.3">
      <c r="A289" s="1" t="s">
        <v>20</v>
      </c>
      <c r="B289" s="1" t="s">
        <v>17</v>
      </c>
      <c r="C289" s="1" t="s">
        <v>15</v>
      </c>
      <c r="D289" s="1" t="s">
        <v>14</v>
      </c>
      <c r="E289">
        <v>34</v>
      </c>
      <c r="F289">
        <v>6</v>
      </c>
      <c r="G289">
        <v>20</v>
      </c>
      <c r="H289">
        <v>16.267199999999999</v>
      </c>
      <c r="I289">
        <v>0.511826</v>
      </c>
      <c r="J289">
        <v>16.779</v>
      </c>
    </row>
    <row r="290" spans="1:10" x14ac:dyDescent="0.3">
      <c r="A290" s="1" t="s">
        <v>20</v>
      </c>
      <c r="B290" s="1" t="s">
        <v>18</v>
      </c>
      <c r="C290" s="1" t="s">
        <v>12</v>
      </c>
      <c r="D290" s="1" t="s">
        <v>13</v>
      </c>
      <c r="E290">
        <v>14</v>
      </c>
      <c r="F290">
        <v>6</v>
      </c>
      <c r="G290">
        <v>17</v>
      </c>
      <c r="H290">
        <v>12.506</v>
      </c>
      <c r="I290">
        <v>0.105756</v>
      </c>
      <c r="J290">
        <v>12.611800000000001</v>
      </c>
    </row>
    <row r="291" spans="1:10" x14ac:dyDescent="0.3">
      <c r="A291" s="1" t="s">
        <v>20</v>
      </c>
      <c r="B291" s="1" t="s">
        <v>18</v>
      </c>
      <c r="C291" s="1" t="s">
        <v>12</v>
      </c>
      <c r="D291" s="1" t="s">
        <v>13</v>
      </c>
      <c r="E291">
        <v>18</v>
      </c>
      <c r="F291">
        <v>6</v>
      </c>
      <c r="G291">
        <v>14</v>
      </c>
      <c r="H291">
        <v>11.792</v>
      </c>
      <c r="I291">
        <v>0.10383199999999999</v>
      </c>
      <c r="J291">
        <v>11.895799999999999</v>
      </c>
    </row>
    <row r="292" spans="1:10" x14ac:dyDescent="0.3">
      <c r="A292" s="1" t="s">
        <v>20</v>
      </c>
      <c r="B292" s="1" t="s">
        <v>18</v>
      </c>
      <c r="C292" s="1" t="s">
        <v>12</v>
      </c>
      <c r="D292" s="1" t="s">
        <v>13</v>
      </c>
      <c r="E292">
        <v>21</v>
      </c>
      <c r="F292">
        <v>6</v>
      </c>
      <c r="G292">
        <v>18</v>
      </c>
      <c r="H292">
        <v>12.8726</v>
      </c>
      <c r="I292">
        <v>0.100049</v>
      </c>
      <c r="J292">
        <v>12.9727</v>
      </c>
    </row>
    <row r="293" spans="1:10" x14ac:dyDescent="0.3">
      <c r="A293" s="1" t="s">
        <v>20</v>
      </c>
      <c r="B293" s="1" t="s">
        <v>18</v>
      </c>
      <c r="C293" s="1" t="s">
        <v>12</v>
      </c>
      <c r="D293" s="1" t="s">
        <v>13</v>
      </c>
      <c r="E293">
        <v>26</v>
      </c>
      <c r="F293">
        <v>6</v>
      </c>
      <c r="G293">
        <v>21</v>
      </c>
      <c r="H293">
        <v>17.268000000000001</v>
      </c>
      <c r="I293">
        <v>0.1101</v>
      </c>
      <c r="J293">
        <v>17.3781</v>
      </c>
    </row>
    <row r="294" spans="1:10" x14ac:dyDescent="0.3">
      <c r="A294" s="1" t="s">
        <v>20</v>
      </c>
      <c r="B294" s="1" t="s">
        <v>18</v>
      </c>
      <c r="C294" s="1" t="s">
        <v>12</v>
      </c>
      <c r="D294" s="1" t="s">
        <v>13</v>
      </c>
      <c r="E294">
        <v>43</v>
      </c>
      <c r="F294">
        <v>6</v>
      </c>
      <c r="G294">
        <v>26</v>
      </c>
      <c r="H294">
        <v>27.486799999999999</v>
      </c>
      <c r="I294">
        <v>0.141457</v>
      </c>
      <c r="J294">
        <v>27.628299999999999</v>
      </c>
    </row>
    <row r="295" spans="1:10" x14ac:dyDescent="0.3">
      <c r="A295" s="1" t="s">
        <v>20</v>
      </c>
      <c r="B295" s="1" t="s">
        <v>18</v>
      </c>
      <c r="C295" s="1" t="s">
        <v>12</v>
      </c>
      <c r="D295" s="1" t="s">
        <v>13</v>
      </c>
      <c r="E295">
        <v>18</v>
      </c>
      <c r="F295">
        <v>6</v>
      </c>
      <c r="G295">
        <v>43</v>
      </c>
      <c r="H295">
        <v>12.3102</v>
      </c>
      <c r="I295">
        <v>0.12157800000000001</v>
      </c>
      <c r="J295">
        <v>12.431699999999999</v>
      </c>
    </row>
    <row r="296" spans="1:10" x14ac:dyDescent="0.3">
      <c r="A296" s="1" t="s">
        <v>20</v>
      </c>
      <c r="B296" s="1" t="s">
        <v>18</v>
      </c>
      <c r="C296" s="1" t="s">
        <v>12</v>
      </c>
      <c r="D296" s="1" t="s">
        <v>13</v>
      </c>
      <c r="E296">
        <v>31</v>
      </c>
      <c r="F296">
        <v>6</v>
      </c>
      <c r="G296">
        <v>18</v>
      </c>
      <c r="H296">
        <v>15.798999999999999</v>
      </c>
      <c r="I296">
        <v>9.8448999999999995E-2</v>
      </c>
      <c r="J296">
        <v>15.897399999999999</v>
      </c>
    </row>
    <row r="297" spans="1:10" x14ac:dyDescent="0.3">
      <c r="A297" s="1" t="s">
        <v>20</v>
      </c>
      <c r="B297" s="1" t="s">
        <v>18</v>
      </c>
      <c r="C297" s="1" t="s">
        <v>12</v>
      </c>
      <c r="D297" s="1" t="s">
        <v>13</v>
      </c>
      <c r="E297">
        <v>26</v>
      </c>
      <c r="F297">
        <v>6</v>
      </c>
      <c r="G297">
        <v>31</v>
      </c>
      <c r="H297">
        <v>13.456</v>
      </c>
      <c r="I297">
        <v>0.14563799999999999</v>
      </c>
      <c r="J297">
        <v>13.601599999999999</v>
      </c>
    </row>
    <row r="298" spans="1:10" x14ac:dyDescent="0.3">
      <c r="A298" s="1" t="s">
        <v>20</v>
      </c>
      <c r="B298" s="1" t="s">
        <v>18</v>
      </c>
      <c r="C298" s="1" t="s">
        <v>12</v>
      </c>
      <c r="D298" s="1" t="s">
        <v>13</v>
      </c>
      <c r="E298">
        <v>34</v>
      </c>
      <c r="F298">
        <v>6</v>
      </c>
      <c r="G298">
        <v>26</v>
      </c>
      <c r="H298">
        <v>19.179099999999998</v>
      </c>
      <c r="I298">
        <v>0.10656499999999999</v>
      </c>
      <c r="J298">
        <v>19.285699999999999</v>
      </c>
    </row>
    <row r="299" spans="1:10" x14ac:dyDescent="0.3">
      <c r="A299" s="1" t="s">
        <v>20</v>
      </c>
      <c r="B299" s="1" t="s">
        <v>18</v>
      </c>
      <c r="C299" s="1" t="s">
        <v>12</v>
      </c>
      <c r="D299" s="1" t="s">
        <v>14</v>
      </c>
      <c r="E299">
        <v>14</v>
      </c>
      <c r="F299">
        <v>6</v>
      </c>
      <c r="G299">
        <v>13</v>
      </c>
      <c r="H299">
        <v>11.8504</v>
      </c>
      <c r="I299">
        <v>0.15245300000000001</v>
      </c>
      <c r="J299">
        <v>12.002800000000001</v>
      </c>
    </row>
    <row r="300" spans="1:10" x14ac:dyDescent="0.3">
      <c r="A300" s="1" t="s">
        <v>20</v>
      </c>
      <c r="B300" s="1" t="s">
        <v>18</v>
      </c>
      <c r="C300" s="1" t="s">
        <v>12</v>
      </c>
      <c r="D300" s="1" t="s">
        <v>14</v>
      </c>
      <c r="E300">
        <v>18</v>
      </c>
      <c r="F300">
        <v>6</v>
      </c>
      <c r="G300">
        <v>13</v>
      </c>
      <c r="H300">
        <v>12.1792</v>
      </c>
      <c r="I300">
        <v>0.13194900000000001</v>
      </c>
      <c r="J300">
        <v>12.311199999999999</v>
      </c>
    </row>
    <row r="301" spans="1:10" x14ac:dyDescent="0.3">
      <c r="A301" s="1" t="s">
        <v>20</v>
      </c>
      <c r="B301" s="1" t="s">
        <v>18</v>
      </c>
      <c r="C301" s="1" t="s">
        <v>12</v>
      </c>
      <c r="D301" s="1" t="s">
        <v>14</v>
      </c>
      <c r="E301">
        <v>21</v>
      </c>
      <c r="F301">
        <v>6</v>
      </c>
      <c r="G301">
        <v>15</v>
      </c>
      <c r="H301">
        <v>12.495699999999999</v>
      </c>
      <c r="I301">
        <v>0.154026</v>
      </c>
      <c r="J301">
        <v>12.649699999999999</v>
      </c>
    </row>
    <row r="302" spans="1:10" x14ac:dyDescent="0.3">
      <c r="A302" s="1" t="s">
        <v>20</v>
      </c>
      <c r="B302" s="1" t="s">
        <v>18</v>
      </c>
      <c r="C302" s="1" t="s">
        <v>12</v>
      </c>
      <c r="D302" s="1" t="s">
        <v>14</v>
      </c>
      <c r="E302">
        <v>26</v>
      </c>
      <c r="F302">
        <v>6</v>
      </c>
      <c r="G302">
        <v>15</v>
      </c>
      <c r="H302">
        <v>13.613200000000001</v>
      </c>
      <c r="I302">
        <v>0.159942</v>
      </c>
      <c r="J302">
        <v>13.773199999999999</v>
      </c>
    </row>
    <row r="303" spans="1:10" x14ac:dyDescent="0.3">
      <c r="A303" s="1" t="s">
        <v>20</v>
      </c>
      <c r="B303" s="1" t="s">
        <v>18</v>
      </c>
      <c r="C303" s="1" t="s">
        <v>12</v>
      </c>
      <c r="D303" s="1" t="s">
        <v>14</v>
      </c>
      <c r="E303">
        <v>43</v>
      </c>
      <c r="F303">
        <v>6</v>
      </c>
      <c r="G303">
        <v>17</v>
      </c>
      <c r="H303">
        <v>33.689</v>
      </c>
      <c r="I303">
        <v>0.17519999999999999</v>
      </c>
      <c r="J303">
        <v>33.864199999999997</v>
      </c>
    </row>
    <row r="304" spans="1:10" x14ac:dyDescent="0.3">
      <c r="A304" s="1" t="s">
        <v>20</v>
      </c>
      <c r="B304" s="1" t="s">
        <v>18</v>
      </c>
      <c r="C304" s="1" t="s">
        <v>12</v>
      </c>
      <c r="D304" s="1" t="s">
        <v>14</v>
      </c>
      <c r="E304">
        <v>18</v>
      </c>
      <c r="F304">
        <v>6</v>
      </c>
      <c r="G304">
        <v>20</v>
      </c>
      <c r="H304">
        <v>12.551399999999999</v>
      </c>
      <c r="I304">
        <v>0.18585499999999999</v>
      </c>
      <c r="J304">
        <v>12.737299999999999</v>
      </c>
    </row>
    <row r="305" spans="1:10" x14ac:dyDescent="0.3">
      <c r="A305" s="1" t="s">
        <v>20</v>
      </c>
      <c r="B305" s="1" t="s">
        <v>18</v>
      </c>
      <c r="C305" s="1" t="s">
        <v>12</v>
      </c>
      <c r="D305" s="1" t="s">
        <v>14</v>
      </c>
      <c r="E305">
        <v>31</v>
      </c>
      <c r="F305">
        <v>6</v>
      </c>
      <c r="G305">
        <v>12</v>
      </c>
      <c r="H305">
        <v>14.7049</v>
      </c>
      <c r="I305">
        <v>0.17249100000000001</v>
      </c>
      <c r="J305">
        <v>14.8774</v>
      </c>
    </row>
    <row r="306" spans="1:10" x14ac:dyDescent="0.3">
      <c r="A306" s="1" t="s">
        <v>20</v>
      </c>
      <c r="B306" s="1" t="s">
        <v>18</v>
      </c>
      <c r="C306" s="1" t="s">
        <v>12</v>
      </c>
      <c r="D306" s="1" t="s">
        <v>14</v>
      </c>
      <c r="E306">
        <v>26</v>
      </c>
      <c r="F306">
        <v>6</v>
      </c>
      <c r="G306">
        <v>21</v>
      </c>
      <c r="H306">
        <v>13.320499999999999</v>
      </c>
      <c r="I306">
        <v>0.160834</v>
      </c>
      <c r="J306">
        <v>13.481400000000001</v>
      </c>
    </row>
    <row r="307" spans="1:10" x14ac:dyDescent="0.3">
      <c r="A307" s="1" t="s">
        <v>20</v>
      </c>
      <c r="B307" s="1" t="s">
        <v>18</v>
      </c>
      <c r="C307" s="1" t="s">
        <v>12</v>
      </c>
      <c r="D307" s="1" t="s">
        <v>14</v>
      </c>
      <c r="E307">
        <v>34</v>
      </c>
      <c r="F307">
        <v>6</v>
      </c>
      <c r="G307">
        <v>18</v>
      </c>
      <c r="H307">
        <v>22.872299999999999</v>
      </c>
      <c r="I307">
        <v>0.190412</v>
      </c>
      <c r="J307">
        <v>23.0627</v>
      </c>
    </row>
    <row r="308" spans="1:10" x14ac:dyDescent="0.3">
      <c r="A308" s="1" t="s">
        <v>20</v>
      </c>
      <c r="B308" s="1" t="s">
        <v>18</v>
      </c>
      <c r="C308" s="1" t="s">
        <v>15</v>
      </c>
      <c r="D308" s="1" t="s">
        <v>13</v>
      </c>
      <c r="E308">
        <v>14</v>
      </c>
      <c r="F308">
        <v>6</v>
      </c>
      <c r="G308">
        <v>17</v>
      </c>
      <c r="H308">
        <v>12.709</v>
      </c>
      <c r="I308">
        <v>0.201298</v>
      </c>
      <c r="J308">
        <v>12.910299999999999</v>
      </c>
    </row>
    <row r="309" spans="1:10" x14ac:dyDescent="0.3">
      <c r="A309" s="1" t="s">
        <v>20</v>
      </c>
      <c r="B309" s="1" t="s">
        <v>18</v>
      </c>
      <c r="C309" s="1" t="s">
        <v>15</v>
      </c>
      <c r="D309" s="1" t="s">
        <v>13</v>
      </c>
      <c r="E309">
        <v>18</v>
      </c>
      <c r="F309">
        <v>6</v>
      </c>
      <c r="G309">
        <v>14</v>
      </c>
      <c r="H309">
        <v>12.318099999999999</v>
      </c>
      <c r="I309">
        <v>0.20841599999999999</v>
      </c>
      <c r="J309">
        <v>12.5265</v>
      </c>
    </row>
    <row r="310" spans="1:10" x14ac:dyDescent="0.3">
      <c r="A310" s="1" t="s">
        <v>20</v>
      </c>
      <c r="B310" s="1" t="s">
        <v>18</v>
      </c>
      <c r="C310" s="1" t="s">
        <v>15</v>
      </c>
      <c r="D310" s="1" t="s">
        <v>13</v>
      </c>
      <c r="E310">
        <v>21</v>
      </c>
      <c r="F310">
        <v>6</v>
      </c>
      <c r="G310">
        <v>18</v>
      </c>
      <c r="H310">
        <v>13.298299999999999</v>
      </c>
      <c r="I310">
        <v>0.39207599999999998</v>
      </c>
      <c r="J310">
        <v>13.690300000000001</v>
      </c>
    </row>
    <row r="311" spans="1:10" x14ac:dyDescent="0.3">
      <c r="A311" s="1" t="s">
        <v>20</v>
      </c>
      <c r="B311" s="1" t="s">
        <v>18</v>
      </c>
      <c r="C311" s="1" t="s">
        <v>15</v>
      </c>
      <c r="D311" s="1" t="s">
        <v>13</v>
      </c>
      <c r="E311">
        <v>26</v>
      </c>
      <c r="F311">
        <v>6</v>
      </c>
      <c r="G311">
        <v>21</v>
      </c>
      <c r="H311">
        <v>13.397500000000001</v>
      </c>
      <c r="I311">
        <v>0.41274499999999997</v>
      </c>
      <c r="J311">
        <v>13.8102</v>
      </c>
    </row>
    <row r="312" spans="1:10" x14ac:dyDescent="0.3">
      <c r="A312" s="1" t="s">
        <v>20</v>
      </c>
      <c r="B312" s="1" t="s">
        <v>18</v>
      </c>
      <c r="C312" s="1" t="s">
        <v>15</v>
      </c>
      <c r="D312" s="1" t="s">
        <v>13</v>
      </c>
      <c r="E312">
        <v>43</v>
      </c>
      <c r="F312">
        <v>6</v>
      </c>
      <c r="G312">
        <v>26</v>
      </c>
      <c r="H312">
        <v>31.990400000000001</v>
      </c>
      <c r="I312">
        <v>0.45873900000000001</v>
      </c>
      <c r="J312">
        <v>32.449199999999998</v>
      </c>
    </row>
    <row r="313" spans="1:10" x14ac:dyDescent="0.3">
      <c r="A313" s="1" t="s">
        <v>20</v>
      </c>
      <c r="B313" s="1" t="s">
        <v>18</v>
      </c>
      <c r="C313" s="1" t="s">
        <v>15</v>
      </c>
      <c r="D313" s="1" t="s">
        <v>13</v>
      </c>
      <c r="E313">
        <v>18</v>
      </c>
      <c r="F313">
        <v>6</v>
      </c>
      <c r="G313">
        <v>43</v>
      </c>
      <c r="H313">
        <v>13.7925</v>
      </c>
      <c r="I313">
        <v>0.509154</v>
      </c>
      <c r="J313">
        <v>14.301600000000001</v>
      </c>
    </row>
    <row r="314" spans="1:10" x14ac:dyDescent="0.3">
      <c r="A314" s="1" t="s">
        <v>20</v>
      </c>
      <c r="B314" s="1" t="s">
        <v>18</v>
      </c>
      <c r="C314" s="1" t="s">
        <v>15</v>
      </c>
      <c r="D314" s="1" t="s">
        <v>13</v>
      </c>
      <c r="E314">
        <v>31</v>
      </c>
      <c r="F314">
        <v>6</v>
      </c>
      <c r="G314">
        <v>18</v>
      </c>
      <c r="H314">
        <v>14.771000000000001</v>
      </c>
      <c r="I314">
        <v>0.487846</v>
      </c>
      <c r="J314">
        <v>15.258900000000001</v>
      </c>
    </row>
    <row r="315" spans="1:10" x14ac:dyDescent="0.3">
      <c r="A315" s="1" t="s">
        <v>20</v>
      </c>
      <c r="B315" s="1" t="s">
        <v>18</v>
      </c>
      <c r="C315" s="1" t="s">
        <v>15</v>
      </c>
      <c r="D315" s="1" t="s">
        <v>13</v>
      </c>
      <c r="E315">
        <v>26</v>
      </c>
      <c r="F315">
        <v>6</v>
      </c>
      <c r="G315">
        <v>31</v>
      </c>
      <c r="H315">
        <v>15.6778</v>
      </c>
      <c r="I315">
        <v>0.50209800000000004</v>
      </c>
      <c r="J315">
        <v>16.1799</v>
      </c>
    </row>
    <row r="316" spans="1:10" x14ac:dyDescent="0.3">
      <c r="A316" s="1" t="s">
        <v>20</v>
      </c>
      <c r="B316" s="1" t="s">
        <v>18</v>
      </c>
      <c r="C316" s="1" t="s">
        <v>15</v>
      </c>
      <c r="D316" s="1" t="s">
        <v>13</v>
      </c>
      <c r="E316">
        <v>34</v>
      </c>
      <c r="F316">
        <v>6</v>
      </c>
      <c r="G316">
        <v>26</v>
      </c>
      <c r="H316">
        <v>24.399699999999999</v>
      </c>
      <c r="I316">
        <v>0.43839899999999998</v>
      </c>
      <c r="J316">
        <v>24.838100000000001</v>
      </c>
    </row>
    <row r="317" spans="1:10" x14ac:dyDescent="0.3">
      <c r="A317" s="1" t="s">
        <v>20</v>
      </c>
      <c r="B317" s="1" t="s">
        <v>18</v>
      </c>
      <c r="C317" s="1" t="s">
        <v>15</v>
      </c>
      <c r="D317" s="1" t="s">
        <v>14</v>
      </c>
      <c r="E317">
        <v>14</v>
      </c>
      <c r="F317">
        <v>6</v>
      </c>
      <c r="G317">
        <v>11</v>
      </c>
      <c r="H317">
        <v>13.314399999999999</v>
      </c>
      <c r="I317">
        <v>0.22043699999999999</v>
      </c>
      <c r="J317">
        <v>13.5349</v>
      </c>
    </row>
    <row r="318" spans="1:10" x14ac:dyDescent="0.3">
      <c r="A318" s="1" t="s">
        <v>20</v>
      </c>
      <c r="B318" s="1" t="s">
        <v>18</v>
      </c>
      <c r="C318" s="1" t="s">
        <v>15</v>
      </c>
      <c r="D318" s="1" t="s">
        <v>14</v>
      </c>
      <c r="E318">
        <v>18</v>
      </c>
      <c r="F318">
        <v>6</v>
      </c>
      <c r="G318">
        <v>9</v>
      </c>
      <c r="H318">
        <v>12.2448</v>
      </c>
      <c r="I318">
        <v>0.26040799999999997</v>
      </c>
      <c r="J318">
        <v>12.5052</v>
      </c>
    </row>
    <row r="319" spans="1:10" x14ac:dyDescent="0.3">
      <c r="A319" s="1" t="s">
        <v>20</v>
      </c>
      <c r="B319" s="1" t="s">
        <v>18</v>
      </c>
      <c r="C319" s="1" t="s">
        <v>15</v>
      </c>
      <c r="D319" s="1" t="s">
        <v>14</v>
      </c>
      <c r="E319">
        <v>21</v>
      </c>
      <c r="F319">
        <v>6</v>
      </c>
      <c r="G319">
        <v>13</v>
      </c>
      <c r="H319">
        <v>11.481999999999999</v>
      </c>
      <c r="I319">
        <v>0.37787599999999999</v>
      </c>
      <c r="J319">
        <v>11.8599</v>
      </c>
    </row>
    <row r="320" spans="1:10" x14ac:dyDescent="0.3">
      <c r="A320" s="1" t="s">
        <v>20</v>
      </c>
      <c r="B320" s="1" t="s">
        <v>18</v>
      </c>
      <c r="C320" s="1" t="s">
        <v>15</v>
      </c>
      <c r="D320" s="1" t="s">
        <v>14</v>
      </c>
      <c r="E320">
        <v>26</v>
      </c>
      <c r="F320">
        <v>6</v>
      </c>
      <c r="G320">
        <v>14</v>
      </c>
      <c r="H320">
        <v>11.2395</v>
      </c>
      <c r="I320">
        <v>0.42103600000000002</v>
      </c>
      <c r="J320">
        <v>11.660600000000001</v>
      </c>
    </row>
    <row r="321" spans="1:10" x14ac:dyDescent="0.3">
      <c r="A321" s="1" t="s">
        <v>20</v>
      </c>
      <c r="B321" s="1" t="s">
        <v>18</v>
      </c>
      <c r="C321" s="1" t="s">
        <v>15</v>
      </c>
      <c r="D321" s="1" t="s">
        <v>14</v>
      </c>
      <c r="E321">
        <v>43</v>
      </c>
      <c r="F321">
        <v>6</v>
      </c>
      <c r="G321">
        <v>13</v>
      </c>
      <c r="H321">
        <v>27.936699999999998</v>
      </c>
      <c r="I321">
        <v>0.44914700000000002</v>
      </c>
      <c r="J321">
        <v>28.3858</v>
      </c>
    </row>
    <row r="322" spans="1:10" x14ac:dyDescent="0.3">
      <c r="A322" s="1" t="s">
        <v>20</v>
      </c>
      <c r="B322" s="1" t="s">
        <v>18</v>
      </c>
      <c r="C322" s="1" t="s">
        <v>15</v>
      </c>
      <c r="D322" s="1" t="s">
        <v>14</v>
      </c>
      <c r="E322">
        <v>18</v>
      </c>
      <c r="F322">
        <v>6</v>
      </c>
      <c r="G322">
        <v>18</v>
      </c>
      <c r="H322">
        <v>13.0931</v>
      </c>
      <c r="I322">
        <v>0.50467099999999998</v>
      </c>
      <c r="J322">
        <v>13.5977</v>
      </c>
    </row>
    <row r="323" spans="1:10" x14ac:dyDescent="0.3">
      <c r="A323" s="1" t="s">
        <v>20</v>
      </c>
      <c r="B323" s="1" t="s">
        <v>18</v>
      </c>
      <c r="C323" s="1" t="s">
        <v>15</v>
      </c>
      <c r="D323" s="1" t="s">
        <v>14</v>
      </c>
      <c r="E323">
        <v>31</v>
      </c>
      <c r="F323">
        <v>6</v>
      </c>
      <c r="G323">
        <v>10</v>
      </c>
      <c r="H323">
        <v>18.751300000000001</v>
      </c>
      <c r="I323">
        <v>0.41753099999999999</v>
      </c>
      <c r="J323">
        <v>19.168900000000001</v>
      </c>
    </row>
    <row r="324" spans="1:10" x14ac:dyDescent="0.3">
      <c r="A324" s="1" t="s">
        <v>20</v>
      </c>
      <c r="B324" s="1" t="s">
        <v>18</v>
      </c>
      <c r="C324" s="1" t="s">
        <v>15</v>
      </c>
      <c r="D324" s="1" t="s">
        <v>14</v>
      </c>
      <c r="E324">
        <v>26</v>
      </c>
      <c r="F324">
        <v>6</v>
      </c>
      <c r="G324">
        <v>17</v>
      </c>
      <c r="H324">
        <v>17.597999999999999</v>
      </c>
      <c r="I324">
        <v>0.53505999999999998</v>
      </c>
      <c r="J324">
        <v>18.132999999999999</v>
      </c>
    </row>
    <row r="325" spans="1:10" x14ac:dyDescent="0.3">
      <c r="A325" s="1" t="s">
        <v>20</v>
      </c>
      <c r="B325" s="1" t="s">
        <v>18</v>
      </c>
      <c r="C325" s="1" t="s">
        <v>15</v>
      </c>
      <c r="D325" s="1" t="s">
        <v>14</v>
      </c>
      <c r="E325">
        <v>34</v>
      </c>
      <c r="F325">
        <v>6</v>
      </c>
      <c r="G325">
        <v>18</v>
      </c>
      <c r="H325">
        <v>23.2956</v>
      </c>
      <c r="I325">
        <v>0.47416000000000003</v>
      </c>
      <c r="J325">
        <v>23.7698</v>
      </c>
    </row>
    <row r="326" spans="1:10" x14ac:dyDescent="0.3">
      <c r="A326" s="1" t="s">
        <v>20</v>
      </c>
      <c r="B326" s="1" t="s">
        <v>19</v>
      </c>
      <c r="C326" s="1" t="s">
        <v>12</v>
      </c>
      <c r="D326" s="1" t="s">
        <v>13</v>
      </c>
      <c r="E326">
        <v>14</v>
      </c>
      <c r="F326">
        <v>6</v>
      </c>
      <c r="G326">
        <v>17</v>
      </c>
      <c r="H326">
        <v>11.2064</v>
      </c>
      <c r="I326">
        <v>5.0147999999999998E-2</v>
      </c>
      <c r="J326">
        <v>11.256600000000001</v>
      </c>
    </row>
    <row r="327" spans="1:10" x14ac:dyDescent="0.3">
      <c r="A327" s="1" t="s">
        <v>20</v>
      </c>
      <c r="B327" s="1" t="s">
        <v>19</v>
      </c>
      <c r="C327" s="1" t="s">
        <v>12</v>
      </c>
      <c r="D327" s="1" t="s">
        <v>13</v>
      </c>
      <c r="E327">
        <v>18</v>
      </c>
      <c r="F327">
        <v>6</v>
      </c>
      <c r="G327">
        <v>14</v>
      </c>
      <c r="H327">
        <v>14.4259</v>
      </c>
      <c r="I327">
        <v>4.0173E-2</v>
      </c>
      <c r="J327">
        <v>14.466100000000001</v>
      </c>
    </row>
    <row r="328" spans="1:10" x14ac:dyDescent="0.3">
      <c r="A328" s="1" t="s">
        <v>20</v>
      </c>
      <c r="B328" s="1" t="s">
        <v>19</v>
      </c>
      <c r="C328" s="1" t="s">
        <v>12</v>
      </c>
      <c r="D328" s="1" t="s">
        <v>13</v>
      </c>
      <c r="E328">
        <v>21</v>
      </c>
      <c r="F328">
        <v>6</v>
      </c>
      <c r="G328">
        <v>18</v>
      </c>
      <c r="H328">
        <v>19.1629</v>
      </c>
      <c r="I328">
        <v>8.6180000000000007E-2</v>
      </c>
      <c r="J328">
        <v>19.249099999999999</v>
      </c>
    </row>
    <row r="329" spans="1:10" x14ac:dyDescent="0.3">
      <c r="A329" s="1" t="s">
        <v>20</v>
      </c>
      <c r="B329" s="1" t="s">
        <v>19</v>
      </c>
      <c r="C329" s="1" t="s">
        <v>12</v>
      </c>
      <c r="D329" s="1" t="s">
        <v>13</v>
      </c>
      <c r="E329">
        <v>26</v>
      </c>
      <c r="F329">
        <v>6</v>
      </c>
      <c r="G329">
        <v>21</v>
      </c>
      <c r="H329">
        <v>12.9856</v>
      </c>
      <c r="I329">
        <v>6.1143999999999997E-2</v>
      </c>
      <c r="J329">
        <v>13.046799999999999</v>
      </c>
    </row>
    <row r="330" spans="1:10" x14ac:dyDescent="0.3">
      <c r="A330" s="1" t="s">
        <v>20</v>
      </c>
      <c r="B330" s="1" t="s">
        <v>19</v>
      </c>
      <c r="C330" s="1" t="s">
        <v>12</v>
      </c>
      <c r="D330" s="1" t="s">
        <v>13</v>
      </c>
      <c r="E330">
        <v>43</v>
      </c>
      <c r="F330">
        <v>6</v>
      </c>
      <c r="G330">
        <v>26</v>
      </c>
      <c r="H330">
        <v>27.207699999999999</v>
      </c>
      <c r="I330">
        <v>8.2858000000000001E-2</v>
      </c>
      <c r="J330">
        <v>27.290600000000001</v>
      </c>
    </row>
    <row r="331" spans="1:10" x14ac:dyDescent="0.3">
      <c r="A331" s="1" t="s">
        <v>20</v>
      </c>
      <c r="B331" s="1" t="s">
        <v>19</v>
      </c>
      <c r="C331" s="1" t="s">
        <v>12</v>
      </c>
      <c r="D331" s="1" t="s">
        <v>13</v>
      </c>
      <c r="E331">
        <v>18</v>
      </c>
      <c r="F331">
        <v>6</v>
      </c>
      <c r="G331">
        <v>43</v>
      </c>
      <c r="H331">
        <v>11.853199999999999</v>
      </c>
      <c r="I331">
        <v>0.11779100000000001</v>
      </c>
      <c r="J331">
        <v>11.971</v>
      </c>
    </row>
    <row r="332" spans="1:10" x14ac:dyDescent="0.3">
      <c r="A332" s="1" t="s">
        <v>20</v>
      </c>
      <c r="B332" s="1" t="s">
        <v>19</v>
      </c>
      <c r="C332" s="1" t="s">
        <v>12</v>
      </c>
      <c r="D332" s="1" t="s">
        <v>13</v>
      </c>
      <c r="E332">
        <v>31</v>
      </c>
      <c r="F332">
        <v>6</v>
      </c>
      <c r="G332">
        <v>18</v>
      </c>
      <c r="H332">
        <v>14.584099999999999</v>
      </c>
      <c r="I332">
        <v>5.8342999999999999E-2</v>
      </c>
      <c r="J332">
        <v>14.6425</v>
      </c>
    </row>
    <row r="333" spans="1:10" x14ac:dyDescent="0.3">
      <c r="A333" s="1" t="s">
        <v>20</v>
      </c>
      <c r="B333" s="1" t="s">
        <v>19</v>
      </c>
      <c r="C333" s="1" t="s">
        <v>12</v>
      </c>
      <c r="D333" s="1" t="s">
        <v>13</v>
      </c>
      <c r="E333">
        <v>26</v>
      </c>
      <c r="F333">
        <v>6</v>
      </c>
      <c r="G333">
        <v>31</v>
      </c>
      <c r="H333">
        <v>12.781700000000001</v>
      </c>
      <c r="I333">
        <v>7.4621000000000007E-2</v>
      </c>
      <c r="J333">
        <v>12.856299999999999</v>
      </c>
    </row>
    <row r="334" spans="1:10" x14ac:dyDescent="0.3">
      <c r="A334" s="1" t="s">
        <v>20</v>
      </c>
      <c r="B334" s="1" t="s">
        <v>19</v>
      </c>
      <c r="C334" s="1" t="s">
        <v>12</v>
      </c>
      <c r="D334" s="1" t="s">
        <v>13</v>
      </c>
      <c r="E334">
        <v>34</v>
      </c>
      <c r="F334">
        <v>6</v>
      </c>
      <c r="G334">
        <v>26</v>
      </c>
      <c r="H334">
        <v>22.605899999999998</v>
      </c>
      <c r="I334">
        <v>8.4425E-2</v>
      </c>
      <c r="J334">
        <v>22.690300000000001</v>
      </c>
    </row>
    <row r="335" spans="1:10" x14ac:dyDescent="0.3">
      <c r="A335" s="1" t="s">
        <v>20</v>
      </c>
      <c r="B335" s="1" t="s">
        <v>19</v>
      </c>
      <c r="C335" s="1" t="s">
        <v>12</v>
      </c>
      <c r="D335" s="1" t="s">
        <v>14</v>
      </c>
      <c r="E335">
        <v>14</v>
      </c>
      <c r="F335">
        <v>6</v>
      </c>
      <c r="G335">
        <v>14</v>
      </c>
      <c r="H335">
        <v>11.699199999999999</v>
      </c>
      <c r="I335">
        <v>0.10807700000000001</v>
      </c>
      <c r="J335">
        <v>11.8072</v>
      </c>
    </row>
    <row r="336" spans="1:10" x14ac:dyDescent="0.3">
      <c r="A336" s="1" t="s">
        <v>20</v>
      </c>
      <c r="B336" s="1" t="s">
        <v>19</v>
      </c>
      <c r="C336" s="1" t="s">
        <v>12</v>
      </c>
      <c r="D336" s="1" t="s">
        <v>14</v>
      </c>
      <c r="E336">
        <v>18</v>
      </c>
      <c r="F336">
        <v>6</v>
      </c>
      <c r="G336">
        <v>11</v>
      </c>
      <c r="H336">
        <v>12.008599999999999</v>
      </c>
      <c r="I336">
        <v>9.8404000000000005E-2</v>
      </c>
      <c r="J336">
        <v>12.106999999999999</v>
      </c>
    </row>
    <row r="337" spans="1:10" x14ac:dyDescent="0.3">
      <c r="A337" s="1" t="s">
        <v>20</v>
      </c>
      <c r="B337" s="1" t="s">
        <v>19</v>
      </c>
      <c r="C337" s="1" t="s">
        <v>12</v>
      </c>
      <c r="D337" s="1" t="s">
        <v>14</v>
      </c>
      <c r="E337">
        <v>21</v>
      </c>
      <c r="F337">
        <v>6</v>
      </c>
      <c r="G337">
        <v>16</v>
      </c>
      <c r="H337">
        <v>17.258199999999999</v>
      </c>
      <c r="I337">
        <v>0.110607</v>
      </c>
      <c r="J337">
        <v>17.3689</v>
      </c>
    </row>
    <row r="338" spans="1:10" x14ac:dyDescent="0.3">
      <c r="A338" s="1" t="s">
        <v>20</v>
      </c>
      <c r="B338" s="1" t="s">
        <v>19</v>
      </c>
      <c r="C338" s="1" t="s">
        <v>12</v>
      </c>
      <c r="D338" s="1" t="s">
        <v>14</v>
      </c>
      <c r="E338">
        <v>26</v>
      </c>
      <c r="F338">
        <v>6</v>
      </c>
      <c r="G338">
        <v>19</v>
      </c>
      <c r="H338">
        <v>14.853999999999999</v>
      </c>
      <c r="I338">
        <v>0.130442</v>
      </c>
      <c r="J338">
        <v>14.984400000000001</v>
      </c>
    </row>
    <row r="339" spans="1:10" x14ac:dyDescent="0.3">
      <c r="A339" s="1" t="s">
        <v>20</v>
      </c>
      <c r="B339" s="1" t="s">
        <v>19</v>
      </c>
      <c r="C339" s="1" t="s">
        <v>12</v>
      </c>
      <c r="D339" s="1" t="s">
        <v>14</v>
      </c>
      <c r="E339">
        <v>43</v>
      </c>
      <c r="F339">
        <v>6</v>
      </c>
      <c r="G339">
        <v>22</v>
      </c>
      <c r="H339">
        <v>31.0578</v>
      </c>
      <c r="I339">
        <v>0.124288</v>
      </c>
      <c r="J339">
        <v>31.182099999999998</v>
      </c>
    </row>
    <row r="340" spans="1:10" x14ac:dyDescent="0.3">
      <c r="A340" s="1" t="s">
        <v>20</v>
      </c>
      <c r="B340" s="1" t="s">
        <v>19</v>
      </c>
      <c r="C340" s="1" t="s">
        <v>12</v>
      </c>
      <c r="D340" s="1" t="s">
        <v>14</v>
      </c>
      <c r="E340">
        <v>18</v>
      </c>
      <c r="F340">
        <v>6</v>
      </c>
      <c r="G340">
        <v>22</v>
      </c>
      <c r="H340">
        <v>11.9694</v>
      </c>
      <c r="I340">
        <v>0.15368799999999999</v>
      </c>
      <c r="J340">
        <v>12.123100000000001</v>
      </c>
    </row>
    <row r="341" spans="1:10" x14ac:dyDescent="0.3">
      <c r="A341" s="1" t="s">
        <v>20</v>
      </c>
      <c r="B341" s="1" t="s">
        <v>19</v>
      </c>
      <c r="C341" s="1" t="s">
        <v>12</v>
      </c>
      <c r="D341" s="1" t="s">
        <v>14</v>
      </c>
      <c r="E341">
        <v>31</v>
      </c>
      <c r="F341">
        <v>6</v>
      </c>
      <c r="G341">
        <v>13</v>
      </c>
      <c r="H341">
        <v>15.568199999999999</v>
      </c>
      <c r="I341">
        <v>0.112319</v>
      </c>
      <c r="J341">
        <v>15.6805</v>
      </c>
    </row>
    <row r="342" spans="1:10" x14ac:dyDescent="0.3">
      <c r="A342" s="1" t="s">
        <v>20</v>
      </c>
      <c r="B342" s="1" t="s">
        <v>19</v>
      </c>
      <c r="C342" s="1" t="s">
        <v>12</v>
      </c>
      <c r="D342" s="1" t="s">
        <v>14</v>
      </c>
      <c r="E342">
        <v>26</v>
      </c>
      <c r="F342">
        <v>6</v>
      </c>
      <c r="G342">
        <v>24</v>
      </c>
      <c r="H342">
        <v>23.625399999999999</v>
      </c>
      <c r="I342">
        <v>0.14560999999999999</v>
      </c>
      <c r="J342">
        <v>23.771000000000001</v>
      </c>
    </row>
    <row r="343" spans="1:10" x14ac:dyDescent="0.3">
      <c r="A343" s="1" t="s">
        <v>20</v>
      </c>
      <c r="B343" s="1" t="s">
        <v>19</v>
      </c>
      <c r="C343" s="1" t="s">
        <v>12</v>
      </c>
      <c r="D343" s="1" t="s">
        <v>14</v>
      </c>
      <c r="E343">
        <v>34</v>
      </c>
      <c r="F343">
        <v>6</v>
      </c>
      <c r="G343">
        <v>22</v>
      </c>
      <c r="H343">
        <v>18.065000000000001</v>
      </c>
      <c r="I343">
        <v>0.14346900000000001</v>
      </c>
      <c r="J343">
        <v>18.208500000000001</v>
      </c>
    </row>
    <row r="344" spans="1:10" x14ac:dyDescent="0.3">
      <c r="A344" s="1" t="s">
        <v>20</v>
      </c>
      <c r="B344" s="1" t="s">
        <v>19</v>
      </c>
      <c r="C344" s="1" t="s">
        <v>15</v>
      </c>
      <c r="D344" s="1" t="s">
        <v>13</v>
      </c>
      <c r="E344">
        <v>14</v>
      </c>
      <c r="F344">
        <v>6</v>
      </c>
      <c r="G344">
        <v>17</v>
      </c>
      <c r="H344">
        <v>12.983000000000001</v>
      </c>
      <c r="I344">
        <v>0.26400699999999999</v>
      </c>
      <c r="J344">
        <v>13.247</v>
      </c>
    </row>
    <row r="345" spans="1:10" x14ac:dyDescent="0.3">
      <c r="A345" s="1" t="s">
        <v>20</v>
      </c>
      <c r="B345" s="1" t="s">
        <v>19</v>
      </c>
      <c r="C345" s="1" t="s">
        <v>15</v>
      </c>
      <c r="D345" s="1" t="s">
        <v>13</v>
      </c>
      <c r="E345">
        <v>18</v>
      </c>
      <c r="F345">
        <v>6</v>
      </c>
      <c r="G345">
        <v>14</v>
      </c>
      <c r="H345">
        <v>11.752000000000001</v>
      </c>
      <c r="I345">
        <v>0.24593000000000001</v>
      </c>
      <c r="J345">
        <v>11.9979</v>
      </c>
    </row>
    <row r="346" spans="1:10" x14ac:dyDescent="0.3">
      <c r="A346" s="1" t="s">
        <v>20</v>
      </c>
      <c r="B346" s="1" t="s">
        <v>19</v>
      </c>
      <c r="C346" s="1" t="s">
        <v>15</v>
      </c>
      <c r="D346" s="1" t="s">
        <v>13</v>
      </c>
      <c r="E346">
        <v>21</v>
      </c>
      <c r="F346">
        <v>6</v>
      </c>
      <c r="G346">
        <v>18</v>
      </c>
      <c r="H346">
        <v>12.4855</v>
      </c>
      <c r="I346">
        <v>0.34968900000000003</v>
      </c>
      <c r="J346">
        <v>12.8352</v>
      </c>
    </row>
    <row r="347" spans="1:10" x14ac:dyDescent="0.3">
      <c r="A347" s="1" t="s">
        <v>20</v>
      </c>
      <c r="B347" s="1" t="s">
        <v>19</v>
      </c>
      <c r="C347" s="1" t="s">
        <v>15</v>
      </c>
      <c r="D347" s="1" t="s">
        <v>13</v>
      </c>
      <c r="E347">
        <v>26</v>
      </c>
      <c r="F347">
        <v>6</v>
      </c>
      <c r="G347">
        <v>21</v>
      </c>
      <c r="H347">
        <v>15.3687</v>
      </c>
      <c r="I347">
        <v>0.41699199999999997</v>
      </c>
      <c r="J347">
        <v>15.7857</v>
      </c>
    </row>
    <row r="348" spans="1:10" x14ac:dyDescent="0.3">
      <c r="A348" s="1" t="s">
        <v>20</v>
      </c>
      <c r="B348" s="1" t="s">
        <v>19</v>
      </c>
      <c r="C348" s="1" t="s">
        <v>15</v>
      </c>
      <c r="D348" s="1" t="s">
        <v>13</v>
      </c>
      <c r="E348">
        <v>43</v>
      </c>
      <c r="F348">
        <v>6</v>
      </c>
      <c r="G348">
        <v>26</v>
      </c>
      <c r="H348">
        <v>30.23</v>
      </c>
      <c r="I348">
        <v>0.53803199999999995</v>
      </c>
      <c r="J348">
        <v>30.768000000000001</v>
      </c>
    </row>
    <row r="349" spans="1:10" x14ac:dyDescent="0.3">
      <c r="A349" s="1" t="s">
        <v>20</v>
      </c>
      <c r="B349" s="1" t="s">
        <v>19</v>
      </c>
      <c r="C349" s="1" t="s">
        <v>15</v>
      </c>
      <c r="D349" s="1" t="s">
        <v>13</v>
      </c>
      <c r="E349">
        <v>18</v>
      </c>
      <c r="F349">
        <v>6</v>
      </c>
      <c r="G349">
        <v>43</v>
      </c>
      <c r="H349">
        <v>14.1938</v>
      </c>
      <c r="I349">
        <v>0.52502300000000002</v>
      </c>
      <c r="J349">
        <v>14.7188</v>
      </c>
    </row>
    <row r="350" spans="1:10" x14ac:dyDescent="0.3">
      <c r="A350" s="1" t="s">
        <v>20</v>
      </c>
      <c r="B350" s="1" t="s">
        <v>19</v>
      </c>
      <c r="C350" s="1" t="s">
        <v>15</v>
      </c>
      <c r="D350" s="1" t="s">
        <v>13</v>
      </c>
      <c r="E350">
        <v>31</v>
      </c>
      <c r="F350">
        <v>6</v>
      </c>
      <c r="G350">
        <v>18</v>
      </c>
      <c r="H350">
        <v>17.549600000000002</v>
      </c>
      <c r="I350">
        <v>0.40668700000000002</v>
      </c>
      <c r="J350">
        <v>17.956199999999999</v>
      </c>
    </row>
    <row r="351" spans="1:10" x14ac:dyDescent="0.3">
      <c r="A351" s="1" t="s">
        <v>20</v>
      </c>
      <c r="B351" s="1" t="s">
        <v>19</v>
      </c>
      <c r="C351" s="1" t="s">
        <v>15</v>
      </c>
      <c r="D351" s="1" t="s">
        <v>13</v>
      </c>
      <c r="E351">
        <v>26</v>
      </c>
      <c r="F351">
        <v>6</v>
      </c>
      <c r="G351">
        <v>31</v>
      </c>
      <c r="H351">
        <v>16.365500000000001</v>
      </c>
      <c r="I351">
        <v>0.52416099999999999</v>
      </c>
      <c r="J351">
        <v>16.889700000000001</v>
      </c>
    </row>
    <row r="352" spans="1:10" x14ac:dyDescent="0.3">
      <c r="A352" s="1" t="s">
        <v>20</v>
      </c>
      <c r="B352" s="1" t="s">
        <v>19</v>
      </c>
      <c r="C352" s="1" t="s">
        <v>15</v>
      </c>
      <c r="D352" s="1" t="s">
        <v>13</v>
      </c>
      <c r="E352">
        <v>34</v>
      </c>
      <c r="F352">
        <v>6</v>
      </c>
      <c r="G352">
        <v>26</v>
      </c>
      <c r="H352">
        <v>23.257999999999999</v>
      </c>
      <c r="I352">
        <v>0.54575700000000005</v>
      </c>
      <c r="J352">
        <v>23.803699999999999</v>
      </c>
    </row>
    <row r="353" spans="1:10" x14ac:dyDescent="0.3">
      <c r="A353" s="1" t="s">
        <v>20</v>
      </c>
      <c r="B353" s="1" t="s">
        <v>19</v>
      </c>
      <c r="C353" s="1" t="s">
        <v>15</v>
      </c>
      <c r="D353" s="1" t="s">
        <v>14</v>
      </c>
      <c r="E353">
        <v>14</v>
      </c>
      <c r="F353">
        <v>6</v>
      </c>
      <c r="G353">
        <v>14</v>
      </c>
      <c r="H353">
        <v>15.269399999999999</v>
      </c>
      <c r="I353">
        <v>0.35888100000000001</v>
      </c>
      <c r="J353">
        <v>15.628299999999999</v>
      </c>
    </row>
    <row r="354" spans="1:10" x14ac:dyDescent="0.3">
      <c r="A354" s="1" t="s">
        <v>20</v>
      </c>
      <c r="B354" s="1" t="s">
        <v>19</v>
      </c>
      <c r="C354" s="1" t="s">
        <v>15</v>
      </c>
      <c r="D354" s="1" t="s">
        <v>14</v>
      </c>
      <c r="E354">
        <v>18</v>
      </c>
      <c r="F354">
        <v>6</v>
      </c>
      <c r="G354">
        <v>11</v>
      </c>
      <c r="H354">
        <v>12.6776</v>
      </c>
      <c r="I354">
        <v>0.36177999999999999</v>
      </c>
      <c r="J354">
        <v>13.039400000000001</v>
      </c>
    </row>
    <row r="355" spans="1:10" x14ac:dyDescent="0.3">
      <c r="A355" s="1" t="s">
        <v>20</v>
      </c>
      <c r="B355" s="1" t="s">
        <v>19</v>
      </c>
      <c r="C355" s="1" t="s">
        <v>15</v>
      </c>
      <c r="D355" s="1" t="s">
        <v>14</v>
      </c>
      <c r="E355">
        <v>21</v>
      </c>
      <c r="F355">
        <v>6</v>
      </c>
      <c r="G355">
        <v>16</v>
      </c>
      <c r="H355">
        <v>22.086200000000002</v>
      </c>
      <c r="I355">
        <v>0.455681</v>
      </c>
      <c r="J355">
        <v>22.541899999999998</v>
      </c>
    </row>
    <row r="356" spans="1:10" x14ac:dyDescent="0.3">
      <c r="A356" s="1" t="s">
        <v>20</v>
      </c>
      <c r="B356" s="1" t="s">
        <v>19</v>
      </c>
      <c r="C356" s="1" t="s">
        <v>15</v>
      </c>
      <c r="D356" s="1" t="s">
        <v>14</v>
      </c>
      <c r="E356">
        <v>26</v>
      </c>
      <c r="F356">
        <v>6</v>
      </c>
      <c r="G356">
        <v>19</v>
      </c>
      <c r="H356">
        <v>17.075199999999999</v>
      </c>
      <c r="I356">
        <v>0.59619</v>
      </c>
      <c r="J356">
        <v>17.671399999999998</v>
      </c>
    </row>
    <row r="357" spans="1:10" x14ac:dyDescent="0.3">
      <c r="A357" s="1" t="s">
        <v>20</v>
      </c>
      <c r="B357" s="1" t="s">
        <v>19</v>
      </c>
      <c r="C357" s="1" t="s">
        <v>15</v>
      </c>
      <c r="D357" s="1" t="s">
        <v>14</v>
      </c>
      <c r="E357">
        <v>43</v>
      </c>
      <c r="F357">
        <v>6</v>
      </c>
      <c r="G357">
        <v>22</v>
      </c>
      <c r="H357">
        <v>33.522399999999998</v>
      </c>
      <c r="I357">
        <v>0.98781399999999997</v>
      </c>
      <c r="J357">
        <v>34.510199999999998</v>
      </c>
    </row>
    <row r="358" spans="1:10" x14ac:dyDescent="0.3">
      <c r="A358" s="1" t="s">
        <v>20</v>
      </c>
      <c r="B358" s="1" t="s">
        <v>19</v>
      </c>
      <c r="C358" s="1" t="s">
        <v>15</v>
      </c>
      <c r="D358" s="1" t="s">
        <v>14</v>
      </c>
      <c r="E358">
        <v>18</v>
      </c>
      <c r="F358">
        <v>6</v>
      </c>
      <c r="G358">
        <v>22</v>
      </c>
      <c r="H358">
        <v>11.2776</v>
      </c>
      <c r="I358">
        <v>0.72549600000000003</v>
      </c>
      <c r="J358">
        <v>12.0031</v>
      </c>
    </row>
    <row r="359" spans="1:10" x14ac:dyDescent="0.3">
      <c r="A359" s="1" t="s">
        <v>20</v>
      </c>
      <c r="B359" s="1" t="s">
        <v>19</v>
      </c>
      <c r="C359" s="1" t="s">
        <v>15</v>
      </c>
      <c r="D359" s="1" t="s">
        <v>14</v>
      </c>
      <c r="E359">
        <v>31</v>
      </c>
      <c r="F359">
        <v>6</v>
      </c>
      <c r="G359">
        <v>13</v>
      </c>
      <c r="H359">
        <v>15.6494</v>
      </c>
      <c r="I359">
        <v>0.59075999999999995</v>
      </c>
      <c r="J359">
        <v>16.240200000000002</v>
      </c>
    </row>
    <row r="360" spans="1:10" x14ac:dyDescent="0.3">
      <c r="A360" s="1" t="s">
        <v>20</v>
      </c>
      <c r="B360" s="1" t="s">
        <v>19</v>
      </c>
      <c r="C360" s="1" t="s">
        <v>15</v>
      </c>
      <c r="D360" s="1" t="s">
        <v>14</v>
      </c>
      <c r="E360">
        <v>26</v>
      </c>
      <c r="F360">
        <v>6</v>
      </c>
      <c r="G360">
        <v>24</v>
      </c>
      <c r="H360">
        <v>13.3467</v>
      </c>
      <c r="I360">
        <v>0.70859799999999995</v>
      </c>
      <c r="J360">
        <v>14.055300000000001</v>
      </c>
    </row>
    <row r="361" spans="1:10" x14ac:dyDescent="0.3">
      <c r="A361" s="1" t="s">
        <v>20</v>
      </c>
      <c r="B361" s="1" t="s">
        <v>19</v>
      </c>
      <c r="C361" s="1" t="s">
        <v>15</v>
      </c>
      <c r="D361" s="1" t="s">
        <v>14</v>
      </c>
      <c r="E361">
        <v>34</v>
      </c>
      <c r="F361">
        <v>6</v>
      </c>
      <c r="G361">
        <v>22</v>
      </c>
      <c r="H361">
        <v>19.451699999999999</v>
      </c>
      <c r="I361">
        <v>0.76033399999999995</v>
      </c>
      <c r="J361">
        <v>20.212</v>
      </c>
    </row>
    <row r="362" spans="1:10" x14ac:dyDescent="0.3">
      <c r="A362" s="1" t="s">
        <v>21</v>
      </c>
      <c r="B362" s="1" t="s">
        <v>11</v>
      </c>
      <c r="C362" s="1" t="s">
        <v>12</v>
      </c>
      <c r="D362" s="1" t="s">
        <v>13</v>
      </c>
      <c r="E362">
        <v>427</v>
      </c>
      <c r="F362">
        <v>7</v>
      </c>
      <c r="G362">
        <v>419</v>
      </c>
      <c r="H362">
        <v>2.6473900000000001</v>
      </c>
      <c r="I362">
        <v>2.2080099999999998</v>
      </c>
      <c r="J362">
        <v>4.8554000000000004</v>
      </c>
    </row>
    <row r="363" spans="1:10" x14ac:dyDescent="0.3">
      <c r="A363" s="1" t="s">
        <v>21</v>
      </c>
      <c r="B363" s="1" t="s">
        <v>11</v>
      </c>
      <c r="C363" s="1" t="s">
        <v>12</v>
      </c>
      <c r="D363" s="1" t="s">
        <v>13</v>
      </c>
      <c r="E363">
        <v>404</v>
      </c>
      <c r="F363">
        <v>7</v>
      </c>
      <c r="G363">
        <v>427</v>
      </c>
      <c r="H363">
        <v>2.0610200000000001</v>
      </c>
      <c r="I363">
        <v>2.1878099999999998</v>
      </c>
      <c r="J363">
        <v>4.2488299999999999</v>
      </c>
    </row>
    <row r="364" spans="1:10" x14ac:dyDescent="0.3">
      <c r="A364" s="1" t="s">
        <v>21</v>
      </c>
      <c r="B364" s="1" t="s">
        <v>11</v>
      </c>
      <c r="C364" s="1" t="s">
        <v>12</v>
      </c>
      <c r="D364" s="1" t="s">
        <v>13</v>
      </c>
      <c r="E364">
        <v>423</v>
      </c>
      <c r="F364">
        <v>7</v>
      </c>
      <c r="G364">
        <v>404</v>
      </c>
      <c r="H364">
        <v>2.7206600000000001</v>
      </c>
      <c r="I364">
        <v>2.0624899999999999</v>
      </c>
      <c r="J364">
        <v>4.78315</v>
      </c>
    </row>
    <row r="365" spans="1:10" x14ac:dyDescent="0.3">
      <c r="A365" s="1" t="s">
        <v>21</v>
      </c>
      <c r="B365" s="1" t="s">
        <v>11</v>
      </c>
      <c r="C365" s="1" t="s">
        <v>12</v>
      </c>
      <c r="D365" s="1" t="s">
        <v>13</v>
      </c>
      <c r="E365">
        <v>386</v>
      </c>
      <c r="F365">
        <v>7</v>
      </c>
      <c r="G365">
        <v>423</v>
      </c>
      <c r="H365">
        <v>2.6985999999999999</v>
      </c>
      <c r="I365">
        <v>2.0005199999999999</v>
      </c>
      <c r="J365">
        <v>4.6991199999999997</v>
      </c>
    </row>
    <row r="366" spans="1:10" x14ac:dyDescent="0.3">
      <c r="A366" s="1" t="s">
        <v>21</v>
      </c>
      <c r="B366" s="1" t="s">
        <v>11</v>
      </c>
      <c r="C366" s="1" t="s">
        <v>12</v>
      </c>
      <c r="D366" s="1" t="s">
        <v>13</v>
      </c>
      <c r="E366">
        <v>414</v>
      </c>
      <c r="F366">
        <v>7</v>
      </c>
      <c r="G366">
        <v>386</v>
      </c>
      <c r="H366">
        <v>2.2465000000000002</v>
      </c>
      <c r="I366">
        <v>2.2080600000000001</v>
      </c>
      <c r="J366">
        <v>4.4545599999999999</v>
      </c>
    </row>
    <row r="367" spans="1:10" x14ac:dyDescent="0.3">
      <c r="A367" s="1" t="s">
        <v>21</v>
      </c>
      <c r="B367" s="1" t="s">
        <v>11</v>
      </c>
      <c r="C367" s="1" t="s">
        <v>12</v>
      </c>
      <c r="D367" s="1" t="s">
        <v>13</v>
      </c>
      <c r="E367">
        <v>418</v>
      </c>
      <c r="F367">
        <v>7</v>
      </c>
      <c r="G367">
        <v>414</v>
      </c>
      <c r="H367">
        <v>2.08067</v>
      </c>
      <c r="I367">
        <v>2.1666699999999999</v>
      </c>
      <c r="J367">
        <v>4.2473299999999998</v>
      </c>
    </row>
    <row r="368" spans="1:10" x14ac:dyDescent="0.3">
      <c r="A368" s="1" t="s">
        <v>21</v>
      </c>
      <c r="B368" s="1" t="s">
        <v>11</v>
      </c>
      <c r="C368" s="1" t="s">
        <v>12</v>
      </c>
      <c r="D368" s="1" t="s">
        <v>13</v>
      </c>
      <c r="E368">
        <v>406</v>
      </c>
      <c r="F368">
        <v>7</v>
      </c>
      <c r="G368">
        <v>418</v>
      </c>
      <c r="H368">
        <v>2.60798</v>
      </c>
      <c r="I368">
        <v>2.0305</v>
      </c>
      <c r="J368">
        <v>4.6384800000000004</v>
      </c>
    </row>
    <row r="369" spans="1:10" x14ac:dyDescent="0.3">
      <c r="A369" s="1" t="s">
        <v>21</v>
      </c>
      <c r="B369" s="1" t="s">
        <v>11</v>
      </c>
      <c r="C369" s="1" t="s">
        <v>12</v>
      </c>
      <c r="D369" s="1" t="s">
        <v>13</v>
      </c>
      <c r="E369">
        <v>396</v>
      </c>
      <c r="F369">
        <v>7</v>
      </c>
      <c r="G369">
        <v>406</v>
      </c>
      <c r="H369">
        <v>2.4139200000000001</v>
      </c>
      <c r="I369">
        <v>2.0312700000000001</v>
      </c>
      <c r="J369">
        <v>4.4451900000000002</v>
      </c>
    </row>
    <row r="370" spans="1:10" x14ac:dyDescent="0.3">
      <c r="A370" s="1" t="s">
        <v>21</v>
      </c>
      <c r="B370" s="1" t="s">
        <v>11</v>
      </c>
      <c r="C370" s="1" t="s">
        <v>12</v>
      </c>
      <c r="D370" s="1" t="s">
        <v>13</v>
      </c>
      <c r="E370">
        <v>401</v>
      </c>
      <c r="F370">
        <v>7</v>
      </c>
      <c r="G370">
        <v>396</v>
      </c>
      <c r="H370">
        <v>2.5432199999999998</v>
      </c>
      <c r="I370">
        <v>2.00501</v>
      </c>
      <c r="J370">
        <v>4.5482300000000002</v>
      </c>
    </row>
    <row r="371" spans="1:10" x14ac:dyDescent="0.3">
      <c r="A371" s="1" t="s">
        <v>21</v>
      </c>
      <c r="B371" s="1" t="s">
        <v>11</v>
      </c>
      <c r="C371" s="1" t="s">
        <v>12</v>
      </c>
      <c r="D371" s="1" t="s">
        <v>14</v>
      </c>
      <c r="E371">
        <v>427</v>
      </c>
      <c r="F371">
        <v>7</v>
      </c>
      <c r="G371">
        <v>256</v>
      </c>
      <c r="H371">
        <v>2.35215</v>
      </c>
      <c r="I371">
        <v>2.4628800000000002</v>
      </c>
      <c r="J371">
        <v>4.8150300000000001</v>
      </c>
    </row>
    <row r="372" spans="1:10" x14ac:dyDescent="0.3">
      <c r="A372" s="1" t="s">
        <v>21</v>
      </c>
      <c r="B372" s="1" t="s">
        <v>11</v>
      </c>
      <c r="C372" s="1" t="s">
        <v>12</v>
      </c>
      <c r="D372" s="1" t="s">
        <v>14</v>
      </c>
      <c r="E372">
        <v>404</v>
      </c>
      <c r="F372">
        <v>7</v>
      </c>
      <c r="G372">
        <v>243</v>
      </c>
      <c r="H372">
        <v>2.2427999999999999</v>
      </c>
      <c r="I372">
        <v>2.38273</v>
      </c>
      <c r="J372">
        <v>4.6255300000000004</v>
      </c>
    </row>
    <row r="373" spans="1:10" x14ac:dyDescent="0.3">
      <c r="A373" s="1" t="s">
        <v>21</v>
      </c>
      <c r="B373" s="1" t="s">
        <v>11</v>
      </c>
      <c r="C373" s="1" t="s">
        <v>12</v>
      </c>
      <c r="D373" s="1" t="s">
        <v>14</v>
      </c>
      <c r="E373">
        <v>423</v>
      </c>
      <c r="F373">
        <v>7</v>
      </c>
      <c r="G373">
        <v>241</v>
      </c>
      <c r="H373">
        <v>2.2670499999999998</v>
      </c>
      <c r="I373">
        <v>2.2690100000000002</v>
      </c>
      <c r="J373">
        <v>4.53606</v>
      </c>
    </row>
    <row r="374" spans="1:10" x14ac:dyDescent="0.3">
      <c r="A374" s="1" t="s">
        <v>21</v>
      </c>
      <c r="B374" s="1" t="s">
        <v>11</v>
      </c>
      <c r="C374" s="1" t="s">
        <v>12</v>
      </c>
      <c r="D374" s="1" t="s">
        <v>14</v>
      </c>
      <c r="E374">
        <v>386</v>
      </c>
      <c r="F374">
        <v>7</v>
      </c>
      <c r="G374">
        <v>239</v>
      </c>
      <c r="H374">
        <v>2.6090399999999998</v>
      </c>
      <c r="I374">
        <v>2.4777800000000001</v>
      </c>
      <c r="J374">
        <v>5.0868200000000003</v>
      </c>
    </row>
    <row r="375" spans="1:10" x14ac:dyDescent="0.3">
      <c r="A375" s="1" t="s">
        <v>21</v>
      </c>
      <c r="B375" s="1" t="s">
        <v>11</v>
      </c>
      <c r="C375" s="1" t="s">
        <v>12</v>
      </c>
      <c r="D375" s="1" t="s">
        <v>14</v>
      </c>
      <c r="E375">
        <v>414</v>
      </c>
      <c r="F375">
        <v>7</v>
      </c>
      <c r="G375">
        <v>215</v>
      </c>
      <c r="H375">
        <v>2.2460100000000001</v>
      </c>
      <c r="I375">
        <v>2.2421700000000002</v>
      </c>
      <c r="J375">
        <v>4.4881700000000002</v>
      </c>
    </row>
    <row r="376" spans="1:10" x14ac:dyDescent="0.3">
      <c r="A376" s="1" t="s">
        <v>21</v>
      </c>
      <c r="B376" s="1" t="s">
        <v>11</v>
      </c>
      <c r="C376" s="1" t="s">
        <v>12</v>
      </c>
      <c r="D376" s="1" t="s">
        <v>14</v>
      </c>
      <c r="E376">
        <v>418</v>
      </c>
      <c r="F376">
        <v>7</v>
      </c>
      <c r="G376">
        <v>251</v>
      </c>
      <c r="H376">
        <v>2.1716600000000001</v>
      </c>
      <c r="I376">
        <v>2.3615400000000002</v>
      </c>
      <c r="J376">
        <v>4.5331999999999999</v>
      </c>
    </row>
    <row r="377" spans="1:10" x14ac:dyDescent="0.3">
      <c r="A377" s="1" t="s">
        <v>21</v>
      </c>
      <c r="B377" s="1" t="s">
        <v>11</v>
      </c>
      <c r="C377" s="1" t="s">
        <v>12</v>
      </c>
      <c r="D377" s="1" t="s">
        <v>14</v>
      </c>
      <c r="E377">
        <v>406</v>
      </c>
      <c r="F377">
        <v>7</v>
      </c>
      <c r="G377">
        <v>248</v>
      </c>
      <c r="H377">
        <v>2.4900799999999998</v>
      </c>
      <c r="I377">
        <v>2.1771199999999999</v>
      </c>
      <c r="J377">
        <v>4.6672000000000002</v>
      </c>
    </row>
    <row r="378" spans="1:10" x14ac:dyDescent="0.3">
      <c r="A378" s="1" t="s">
        <v>21</v>
      </c>
      <c r="B378" s="1" t="s">
        <v>11</v>
      </c>
      <c r="C378" s="1" t="s">
        <v>12</v>
      </c>
      <c r="D378" s="1" t="s">
        <v>14</v>
      </c>
      <c r="E378">
        <v>396</v>
      </c>
      <c r="F378">
        <v>7</v>
      </c>
      <c r="G378">
        <v>243</v>
      </c>
      <c r="H378">
        <v>2.1207799999999999</v>
      </c>
      <c r="I378">
        <v>2.2076199999999999</v>
      </c>
      <c r="J378">
        <v>4.3284099999999999</v>
      </c>
    </row>
    <row r="379" spans="1:10" x14ac:dyDescent="0.3">
      <c r="A379" s="1" t="s">
        <v>21</v>
      </c>
      <c r="B379" s="1" t="s">
        <v>11</v>
      </c>
      <c r="C379" s="1" t="s">
        <v>12</v>
      </c>
      <c r="D379" s="1" t="s">
        <v>14</v>
      </c>
      <c r="E379">
        <v>401</v>
      </c>
      <c r="F379">
        <v>7</v>
      </c>
      <c r="G379">
        <v>247</v>
      </c>
      <c r="H379">
        <v>2.3873899999999999</v>
      </c>
      <c r="I379">
        <v>2.0722100000000001</v>
      </c>
      <c r="J379">
        <v>4.4596</v>
      </c>
    </row>
    <row r="380" spans="1:10" x14ac:dyDescent="0.3">
      <c r="A380" s="1" t="s">
        <v>21</v>
      </c>
      <c r="B380" s="1" t="s">
        <v>11</v>
      </c>
      <c r="C380" s="1" t="s">
        <v>15</v>
      </c>
      <c r="D380" s="1" t="s">
        <v>13</v>
      </c>
      <c r="E380">
        <v>427</v>
      </c>
      <c r="F380">
        <v>7</v>
      </c>
      <c r="G380">
        <v>419</v>
      </c>
      <c r="H380">
        <v>2.2191000000000001</v>
      </c>
      <c r="I380">
        <v>5.9174100000000003</v>
      </c>
      <c r="J380">
        <v>8.1365099999999995</v>
      </c>
    </row>
    <row r="381" spans="1:10" x14ac:dyDescent="0.3">
      <c r="A381" s="1" t="s">
        <v>21</v>
      </c>
      <c r="B381" s="1" t="s">
        <v>11</v>
      </c>
      <c r="C381" s="1" t="s">
        <v>15</v>
      </c>
      <c r="D381" s="1" t="s">
        <v>13</v>
      </c>
      <c r="E381">
        <v>404</v>
      </c>
      <c r="F381">
        <v>7</v>
      </c>
      <c r="G381">
        <v>427</v>
      </c>
      <c r="H381">
        <v>2.1700400000000002</v>
      </c>
      <c r="I381">
        <v>5.9446899999999996</v>
      </c>
      <c r="J381">
        <v>8.1147299999999998</v>
      </c>
    </row>
    <row r="382" spans="1:10" x14ac:dyDescent="0.3">
      <c r="A382" s="1" t="s">
        <v>21</v>
      </c>
      <c r="B382" s="1" t="s">
        <v>11</v>
      </c>
      <c r="C382" s="1" t="s">
        <v>15</v>
      </c>
      <c r="D382" s="1" t="s">
        <v>13</v>
      </c>
      <c r="E382">
        <v>423</v>
      </c>
      <c r="F382">
        <v>7</v>
      </c>
      <c r="G382">
        <v>404</v>
      </c>
      <c r="H382">
        <v>1.85721</v>
      </c>
      <c r="I382">
        <v>5.9107200000000004</v>
      </c>
      <c r="J382">
        <v>7.7679299999999998</v>
      </c>
    </row>
    <row r="383" spans="1:10" x14ac:dyDescent="0.3">
      <c r="A383" s="1" t="s">
        <v>21</v>
      </c>
      <c r="B383" s="1" t="s">
        <v>11</v>
      </c>
      <c r="C383" s="1" t="s">
        <v>15</v>
      </c>
      <c r="D383" s="1" t="s">
        <v>13</v>
      </c>
      <c r="E383">
        <v>386</v>
      </c>
      <c r="F383">
        <v>7</v>
      </c>
      <c r="G383">
        <v>423</v>
      </c>
      <c r="H383">
        <v>2.1008599999999999</v>
      </c>
      <c r="I383">
        <v>5.7589300000000003</v>
      </c>
      <c r="J383">
        <v>7.8597900000000003</v>
      </c>
    </row>
    <row r="384" spans="1:10" x14ac:dyDescent="0.3">
      <c r="A384" s="1" t="s">
        <v>21</v>
      </c>
      <c r="B384" s="1" t="s">
        <v>11</v>
      </c>
      <c r="C384" s="1" t="s">
        <v>15</v>
      </c>
      <c r="D384" s="1" t="s">
        <v>13</v>
      </c>
      <c r="E384">
        <v>414</v>
      </c>
      <c r="F384">
        <v>7</v>
      </c>
      <c r="G384">
        <v>386</v>
      </c>
      <c r="H384">
        <v>1.9848300000000001</v>
      </c>
      <c r="I384">
        <v>6.1677</v>
      </c>
      <c r="J384">
        <v>8.1525400000000001</v>
      </c>
    </row>
    <row r="385" spans="1:10" x14ac:dyDescent="0.3">
      <c r="A385" s="1" t="s">
        <v>21</v>
      </c>
      <c r="B385" s="1" t="s">
        <v>11</v>
      </c>
      <c r="C385" s="1" t="s">
        <v>15</v>
      </c>
      <c r="D385" s="1" t="s">
        <v>13</v>
      </c>
      <c r="E385">
        <v>418</v>
      </c>
      <c r="F385">
        <v>7</v>
      </c>
      <c r="G385">
        <v>414</v>
      </c>
      <c r="H385">
        <v>2.1456200000000001</v>
      </c>
      <c r="I385">
        <v>5.7659799999999999</v>
      </c>
      <c r="J385">
        <v>7.9116099999999996</v>
      </c>
    </row>
    <row r="386" spans="1:10" x14ac:dyDescent="0.3">
      <c r="A386" s="1" t="s">
        <v>21</v>
      </c>
      <c r="B386" s="1" t="s">
        <v>11</v>
      </c>
      <c r="C386" s="1" t="s">
        <v>15</v>
      </c>
      <c r="D386" s="1" t="s">
        <v>13</v>
      </c>
      <c r="E386">
        <v>406</v>
      </c>
      <c r="F386">
        <v>7</v>
      </c>
      <c r="G386">
        <v>418</v>
      </c>
      <c r="H386">
        <v>1.9499599999999999</v>
      </c>
      <c r="I386">
        <v>5.6181999999999999</v>
      </c>
      <c r="J386">
        <v>7.5681599999999998</v>
      </c>
    </row>
    <row r="387" spans="1:10" x14ac:dyDescent="0.3">
      <c r="A387" s="1" t="s">
        <v>21</v>
      </c>
      <c r="B387" s="1" t="s">
        <v>11</v>
      </c>
      <c r="C387" s="1" t="s">
        <v>15</v>
      </c>
      <c r="D387" s="1" t="s">
        <v>13</v>
      </c>
      <c r="E387">
        <v>396</v>
      </c>
      <c r="F387">
        <v>7</v>
      </c>
      <c r="G387">
        <v>406</v>
      </c>
      <c r="H387">
        <v>1.91767</v>
      </c>
      <c r="I387">
        <v>5.31393</v>
      </c>
      <c r="J387">
        <v>7.2316000000000003</v>
      </c>
    </row>
    <row r="388" spans="1:10" x14ac:dyDescent="0.3">
      <c r="A388" s="1" t="s">
        <v>21</v>
      </c>
      <c r="B388" s="1" t="s">
        <v>11</v>
      </c>
      <c r="C388" s="1" t="s">
        <v>15</v>
      </c>
      <c r="D388" s="1" t="s">
        <v>13</v>
      </c>
      <c r="E388">
        <v>401</v>
      </c>
      <c r="F388">
        <v>7</v>
      </c>
      <c r="G388">
        <v>396</v>
      </c>
      <c r="H388">
        <v>2.1121300000000001</v>
      </c>
      <c r="I388">
        <v>5.56447</v>
      </c>
      <c r="J388">
        <v>7.6765999999999996</v>
      </c>
    </row>
    <row r="389" spans="1:10" x14ac:dyDescent="0.3">
      <c r="A389" s="1" t="s">
        <v>21</v>
      </c>
      <c r="B389" s="1" t="s">
        <v>11</v>
      </c>
      <c r="C389" s="1" t="s">
        <v>15</v>
      </c>
      <c r="D389" s="1" t="s">
        <v>14</v>
      </c>
      <c r="E389">
        <v>427</v>
      </c>
      <c r="F389">
        <v>7</v>
      </c>
      <c r="G389">
        <v>214</v>
      </c>
      <c r="H389">
        <v>2.3561899999999998</v>
      </c>
      <c r="I389">
        <v>6.51539</v>
      </c>
      <c r="J389">
        <v>8.8715799999999998</v>
      </c>
    </row>
    <row r="390" spans="1:10" x14ac:dyDescent="0.3">
      <c r="A390" s="1" t="s">
        <v>21</v>
      </c>
      <c r="B390" s="1" t="s">
        <v>11</v>
      </c>
      <c r="C390" s="1" t="s">
        <v>15</v>
      </c>
      <c r="D390" s="1" t="s">
        <v>14</v>
      </c>
      <c r="E390">
        <v>404</v>
      </c>
      <c r="F390">
        <v>7</v>
      </c>
      <c r="G390">
        <v>217</v>
      </c>
      <c r="H390">
        <v>2.0947399999999998</v>
      </c>
      <c r="I390">
        <v>6.1291599999999997</v>
      </c>
      <c r="J390">
        <v>8.2239000000000004</v>
      </c>
    </row>
    <row r="391" spans="1:10" x14ac:dyDescent="0.3">
      <c r="A391" s="1" t="s">
        <v>21</v>
      </c>
      <c r="B391" s="1" t="s">
        <v>11</v>
      </c>
      <c r="C391" s="1" t="s">
        <v>15</v>
      </c>
      <c r="D391" s="1" t="s">
        <v>14</v>
      </c>
      <c r="E391">
        <v>423</v>
      </c>
      <c r="F391">
        <v>7</v>
      </c>
      <c r="G391">
        <v>186</v>
      </c>
      <c r="H391">
        <v>1.8040499999999999</v>
      </c>
      <c r="I391">
        <v>6.4441499999999996</v>
      </c>
      <c r="J391">
        <v>8.2482100000000003</v>
      </c>
    </row>
    <row r="392" spans="1:10" x14ac:dyDescent="0.3">
      <c r="A392" s="1" t="s">
        <v>21</v>
      </c>
      <c r="B392" s="1" t="s">
        <v>11</v>
      </c>
      <c r="C392" s="1" t="s">
        <v>15</v>
      </c>
      <c r="D392" s="1" t="s">
        <v>14</v>
      </c>
      <c r="E392">
        <v>386</v>
      </c>
      <c r="F392">
        <v>7</v>
      </c>
      <c r="G392">
        <v>205</v>
      </c>
      <c r="H392">
        <v>2.0415700000000001</v>
      </c>
      <c r="I392">
        <v>6.2241600000000004</v>
      </c>
      <c r="J392">
        <v>8.26572</v>
      </c>
    </row>
    <row r="393" spans="1:10" x14ac:dyDescent="0.3">
      <c r="A393" s="1" t="s">
        <v>21</v>
      </c>
      <c r="B393" s="1" t="s">
        <v>11</v>
      </c>
      <c r="C393" s="1" t="s">
        <v>15</v>
      </c>
      <c r="D393" s="1" t="s">
        <v>14</v>
      </c>
      <c r="E393">
        <v>414</v>
      </c>
      <c r="F393">
        <v>7</v>
      </c>
      <c r="G393">
        <v>189</v>
      </c>
      <c r="H393">
        <v>1.88812</v>
      </c>
      <c r="I393">
        <v>6.1602100000000002</v>
      </c>
      <c r="J393">
        <v>8.04833</v>
      </c>
    </row>
    <row r="394" spans="1:10" x14ac:dyDescent="0.3">
      <c r="A394" s="1" t="s">
        <v>21</v>
      </c>
      <c r="B394" s="1" t="s">
        <v>11</v>
      </c>
      <c r="C394" s="1" t="s">
        <v>15</v>
      </c>
      <c r="D394" s="1" t="s">
        <v>14</v>
      </c>
      <c r="E394">
        <v>418</v>
      </c>
      <c r="F394">
        <v>7</v>
      </c>
      <c r="G394">
        <v>203</v>
      </c>
      <c r="H394">
        <v>2.1028199999999999</v>
      </c>
      <c r="I394">
        <v>6.1181999999999999</v>
      </c>
      <c r="J394">
        <v>8.2210099999999997</v>
      </c>
    </row>
    <row r="395" spans="1:10" x14ac:dyDescent="0.3">
      <c r="A395" s="1" t="s">
        <v>21</v>
      </c>
      <c r="B395" s="1" t="s">
        <v>11</v>
      </c>
      <c r="C395" s="1" t="s">
        <v>15</v>
      </c>
      <c r="D395" s="1" t="s">
        <v>14</v>
      </c>
      <c r="E395">
        <v>406</v>
      </c>
      <c r="F395">
        <v>7</v>
      </c>
      <c r="G395">
        <v>216</v>
      </c>
      <c r="H395">
        <v>2.1698900000000001</v>
      </c>
      <c r="I395">
        <v>6.5688300000000002</v>
      </c>
      <c r="J395">
        <v>8.7387200000000007</v>
      </c>
    </row>
    <row r="396" spans="1:10" x14ac:dyDescent="0.3">
      <c r="A396" s="1" t="s">
        <v>21</v>
      </c>
      <c r="B396" s="1" t="s">
        <v>11</v>
      </c>
      <c r="C396" s="1" t="s">
        <v>15</v>
      </c>
      <c r="D396" s="1" t="s">
        <v>14</v>
      </c>
      <c r="E396">
        <v>396</v>
      </c>
      <c r="F396">
        <v>7</v>
      </c>
      <c r="G396">
        <v>200</v>
      </c>
      <c r="H396">
        <v>2.1025299999999998</v>
      </c>
      <c r="I396">
        <v>5.9314999999999998</v>
      </c>
      <c r="J396">
        <v>8.0340299999999996</v>
      </c>
    </row>
    <row r="397" spans="1:10" x14ac:dyDescent="0.3">
      <c r="A397" s="1" t="s">
        <v>21</v>
      </c>
      <c r="B397" s="1" t="s">
        <v>11</v>
      </c>
      <c r="C397" s="1" t="s">
        <v>15</v>
      </c>
      <c r="D397" s="1" t="s">
        <v>14</v>
      </c>
      <c r="E397">
        <v>401</v>
      </c>
      <c r="F397">
        <v>7</v>
      </c>
      <c r="G397">
        <v>212</v>
      </c>
      <c r="H397">
        <v>2.1140500000000002</v>
      </c>
      <c r="I397">
        <v>5.8953800000000003</v>
      </c>
      <c r="J397">
        <v>8.00943</v>
      </c>
    </row>
    <row r="398" spans="1:10" x14ac:dyDescent="0.3">
      <c r="A398" s="1" t="s">
        <v>21</v>
      </c>
      <c r="B398" s="1" t="s">
        <v>16</v>
      </c>
      <c r="C398" s="1" t="s">
        <v>12</v>
      </c>
      <c r="D398" s="1" t="s">
        <v>13</v>
      </c>
      <c r="E398">
        <v>427</v>
      </c>
      <c r="F398">
        <v>7</v>
      </c>
      <c r="G398">
        <v>419</v>
      </c>
      <c r="H398">
        <v>3.3365900000000002</v>
      </c>
      <c r="I398">
        <v>2.67862</v>
      </c>
      <c r="J398">
        <v>6.0152099999999997</v>
      </c>
    </row>
    <row r="399" spans="1:10" x14ac:dyDescent="0.3">
      <c r="A399" s="1" t="s">
        <v>21</v>
      </c>
      <c r="B399" s="1" t="s">
        <v>16</v>
      </c>
      <c r="C399" s="1" t="s">
        <v>12</v>
      </c>
      <c r="D399" s="1" t="s">
        <v>13</v>
      </c>
      <c r="E399">
        <v>404</v>
      </c>
      <c r="F399">
        <v>7</v>
      </c>
      <c r="G399">
        <v>427</v>
      </c>
      <c r="H399">
        <v>1.9572700000000001</v>
      </c>
      <c r="I399">
        <v>2.08325</v>
      </c>
      <c r="J399">
        <v>4.0405199999999999</v>
      </c>
    </row>
    <row r="400" spans="1:10" x14ac:dyDescent="0.3">
      <c r="A400" s="1" t="s">
        <v>21</v>
      </c>
      <c r="B400" s="1" t="s">
        <v>16</v>
      </c>
      <c r="C400" s="1" t="s">
        <v>12</v>
      </c>
      <c r="D400" s="1" t="s">
        <v>13</v>
      </c>
      <c r="E400">
        <v>423</v>
      </c>
      <c r="F400">
        <v>7</v>
      </c>
      <c r="G400">
        <v>404</v>
      </c>
      <c r="H400">
        <v>2.3308</v>
      </c>
      <c r="I400">
        <v>1.86486</v>
      </c>
      <c r="J400">
        <v>4.1956600000000002</v>
      </c>
    </row>
    <row r="401" spans="1:10" x14ac:dyDescent="0.3">
      <c r="A401" s="1" t="s">
        <v>21</v>
      </c>
      <c r="B401" s="1" t="s">
        <v>16</v>
      </c>
      <c r="C401" s="1" t="s">
        <v>12</v>
      </c>
      <c r="D401" s="1" t="s">
        <v>13</v>
      </c>
      <c r="E401">
        <v>386</v>
      </c>
      <c r="F401">
        <v>7</v>
      </c>
      <c r="G401">
        <v>423</v>
      </c>
      <c r="H401">
        <v>2.0124499999999999</v>
      </c>
      <c r="I401">
        <v>1.7647900000000001</v>
      </c>
      <c r="J401">
        <v>3.7772299999999999</v>
      </c>
    </row>
    <row r="402" spans="1:10" x14ac:dyDescent="0.3">
      <c r="A402" s="1" t="s">
        <v>21</v>
      </c>
      <c r="B402" s="1" t="s">
        <v>16</v>
      </c>
      <c r="C402" s="1" t="s">
        <v>12</v>
      </c>
      <c r="D402" s="1" t="s">
        <v>13</v>
      </c>
      <c r="E402">
        <v>414</v>
      </c>
      <c r="F402">
        <v>7</v>
      </c>
      <c r="G402">
        <v>386</v>
      </c>
      <c r="H402">
        <v>2.46265</v>
      </c>
      <c r="I402">
        <v>2.3532899999999999</v>
      </c>
      <c r="J402">
        <v>4.8159400000000003</v>
      </c>
    </row>
    <row r="403" spans="1:10" x14ac:dyDescent="0.3">
      <c r="A403" s="1" t="s">
        <v>21</v>
      </c>
      <c r="B403" s="1" t="s">
        <v>16</v>
      </c>
      <c r="C403" s="1" t="s">
        <v>12</v>
      </c>
      <c r="D403" s="1" t="s">
        <v>13</v>
      </c>
      <c r="E403">
        <v>418</v>
      </c>
      <c r="F403">
        <v>7</v>
      </c>
      <c r="G403">
        <v>414</v>
      </c>
      <c r="H403">
        <v>2.0906600000000002</v>
      </c>
      <c r="I403">
        <v>2.12792</v>
      </c>
      <c r="J403">
        <v>4.2185800000000002</v>
      </c>
    </row>
    <row r="404" spans="1:10" x14ac:dyDescent="0.3">
      <c r="A404" s="1" t="s">
        <v>21</v>
      </c>
      <c r="B404" s="1" t="s">
        <v>16</v>
      </c>
      <c r="C404" s="1" t="s">
        <v>12</v>
      </c>
      <c r="D404" s="1" t="s">
        <v>13</v>
      </c>
      <c r="E404">
        <v>406</v>
      </c>
      <c r="F404">
        <v>7</v>
      </c>
      <c r="G404">
        <v>418</v>
      </c>
      <c r="H404">
        <v>2.2086899999999998</v>
      </c>
      <c r="I404">
        <v>2.4990600000000001</v>
      </c>
      <c r="J404">
        <v>4.7077600000000004</v>
      </c>
    </row>
    <row r="405" spans="1:10" x14ac:dyDescent="0.3">
      <c r="A405" s="1" t="s">
        <v>21</v>
      </c>
      <c r="B405" s="1" t="s">
        <v>16</v>
      </c>
      <c r="C405" s="1" t="s">
        <v>12</v>
      </c>
      <c r="D405" s="1" t="s">
        <v>13</v>
      </c>
      <c r="E405">
        <v>396</v>
      </c>
      <c r="F405">
        <v>7</v>
      </c>
      <c r="G405">
        <v>406</v>
      </c>
      <c r="H405">
        <v>2.10954</v>
      </c>
      <c r="I405">
        <v>1.8360700000000001</v>
      </c>
      <c r="J405">
        <v>3.9456199999999999</v>
      </c>
    </row>
    <row r="406" spans="1:10" x14ac:dyDescent="0.3">
      <c r="A406" s="1" t="s">
        <v>21</v>
      </c>
      <c r="B406" s="1" t="s">
        <v>16</v>
      </c>
      <c r="C406" s="1" t="s">
        <v>12</v>
      </c>
      <c r="D406" s="1" t="s">
        <v>13</v>
      </c>
      <c r="E406">
        <v>401</v>
      </c>
      <c r="F406">
        <v>7</v>
      </c>
      <c r="G406">
        <v>396</v>
      </c>
      <c r="H406">
        <v>2.1096200000000001</v>
      </c>
      <c r="I406">
        <v>2.1236999999999999</v>
      </c>
      <c r="J406">
        <v>4.23332</v>
      </c>
    </row>
    <row r="407" spans="1:10" x14ac:dyDescent="0.3">
      <c r="A407" s="1" t="s">
        <v>21</v>
      </c>
      <c r="B407" s="1" t="s">
        <v>16</v>
      </c>
      <c r="C407" s="1" t="s">
        <v>12</v>
      </c>
      <c r="D407" s="1" t="s">
        <v>14</v>
      </c>
      <c r="E407">
        <v>427</v>
      </c>
      <c r="F407">
        <v>7</v>
      </c>
      <c r="G407">
        <v>320</v>
      </c>
      <c r="H407">
        <v>1.8837699999999999</v>
      </c>
      <c r="I407">
        <v>2.6038600000000001</v>
      </c>
      <c r="J407">
        <v>4.4876300000000002</v>
      </c>
    </row>
    <row r="408" spans="1:10" x14ac:dyDescent="0.3">
      <c r="A408" s="1" t="s">
        <v>21</v>
      </c>
      <c r="B408" s="1" t="s">
        <v>16</v>
      </c>
      <c r="C408" s="1" t="s">
        <v>12</v>
      </c>
      <c r="D408" s="1" t="s">
        <v>14</v>
      </c>
      <c r="E408">
        <v>404</v>
      </c>
      <c r="F408">
        <v>7</v>
      </c>
      <c r="G408">
        <v>332</v>
      </c>
      <c r="H408">
        <v>2.2486899999999999</v>
      </c>
      <c r="I408">
        <v>2.1214400000000002</v>
      </c>
      <c r="J408">
        <v>4.3701299999999996</v>
      </c>
    </row>
    <row r="409" spans="1:10" x14ac:dyDescent="0.3">
      <c r="A409" s="1" t="s">
        <v>21</v>
      </c>
      <c r="B409" s="1" t="s">
        <v>16</v>
      </c>
      <c r="C409" s="1" t="s">
        <v>12</v>
      </c>
      <c r="D409" s="1" t="s">
        <v>14</v>
      </c>
      <c r="E409">
        <v>423</v>
      </c>
      <c r="F409">
        <v>7</v>
      </c>
      <c r="G409">
        <v>299</v>
      </c>
      <c r="H409">
        <v>2.1199699999999999</v>
      </c>
      <c r="I409">
        <v>2.1907100000000002</v>
      </c>
      <c r="J409">
        <v>4.3106799999999996</v>
      </c>
    </row>
    <row r="410" spans="1:10" x14ac:dyDescent="0.3">
      <c r="A410" s="1" t="s">
        <v>21</v>
      </c>
      <c r="B410" s="1" t="s">
        <v>16</v>
      </c>
      <c r="C410" s="1" t="s">
        <v>12</v>
      </c>
      <c r="D410" s="1" t="s">
        <v>14</v>
      </c>
      <c r="E410">
        <v>386</v>
      </c>
      <c r="F410">
        <v>7</v>
      </c>
      <c r="G410">
        <v>331</v>
      </c>
      <c r="H410">
        <v>2.9337399999999998</v>
      </c>
      <c r="I410">
        <v>2.4510999999999998</v>
      </c>
      <c r="J410">
        <v>5.3848399999999996</v>
      </c>
    </row>
    <row r="411" spans="1:10" x14ac:dyDescent="0.3">
      <c r="A411" s="1" t="s">
        <v>21</v>
      </c>
      <c r="B411" s="1" t="s">
        <v>16</v>
      </c>
      <c r="C411" s="1" t="s">
        <v>12</v>
      </c>
      <c r="D411" s="1" t="s">
        <v>14</v>
      </c>
      <c r="E411">
        <v>414</v>
      </c>
      <c r="F411">
        <v>7</v>
      </c>
      <c r="G411">
        <v>276</v>
      </c>
      <c r="H411">
        <v>1.8031600000000001</v>
      </c>
      <c r="I411">
        <v>2.09979</v>
      </c>
      <c r="J411">
        <v>3.9029400000000001</v>
      </c>
    </row>
    <row r="412" spans="1:10" x14ac:dyDescent="0.3">
      <c r="A412" s="1" t="s">
        <v>21</v>
      </c>
      <c r="B412" s="1" t="s">
        <v>16</v>
      </c>
      <c r="C412" s="1" t="s">
        <v>12</v>
      </c>
      <c r="D412" s="1" t="s">
        <v>14</v>
      </c>
      <c r="E412">
        <v>418</v>
      </c>
      <c r="F412">
        <v>7</v>
      </c>
      <c r="G412">
        <v>327</v>
      </c>
      <c r="H412">
        <v>2.1170599999999999</v>
      </c>
      <c r="I412">
        <v>2.1948400000000001</v>
      </c>
      <c r="J412">
        <v>4.3119100000000001</v>
      </c>
    </row>
    <row r="413" spans="1:10" x14ac:dyDescent="0.3">
      <c r="A413" s="1" t="s">
        <v>21</v>
      </c>
      <c r="B413" s="1" t="s">
        <v>16</v>
      </c>
      <c r="C413" s="1" t="s">
        <v>12</v>
      </c>
      <c r="D413" s="1" t="s">
        <v>14</v>
      </c>
      <c r="E413">
        <v>406</v>
      </c>
      <c r="F413">
        <v>7</v>
      </c>
      <c r="G413">
        <v>324</v>
      </c>
      <c r="H413">
        <v>2.0435699999999999</v>
      </c>
      <c r="I413">
        <v>2.1026199999999999</v>
      </c>
      <c r="J413">
        <v>4.1462000000000003</v>
      </c>
    </row>
    <row r="414" spans="1:10" x14ac:dyDescent="0.3">
      <c r="A414" s="1" t="s">
        <v>21</v>
      </c>
      <c r="B414" s="1" t="s">
        <v>16</v>
      </c>
      <c r="C414" s="1" t="s">
        <v>12</v>
      </c>
      <c r="D414" s="1" t="s">
        <v>14</v>
      </c>
      <c r="E414">
        <v>396</v>
      </c>
      <c r="F414">
        <v>7</v>
      </c>
      <c r="G414">
        <v>315</v>
      </c>
      <c r="H414">
        <v>2.08182</v>
      </c>
      <c r="I414">
        <v>2.5949800000000001</v>
      </c>
      <c r="J414">
        <v>4.6768000000000001</v>
      </c>
    </row>
    <row r="415" spans="1:10" x14ac:dyDescent="0.3">
      <c r="A415" s="1" t="s">
        <v>21</v>
      </c>
      <c r="B415" s="1" t="s">
        <v>16</v>
      </c>
      <c r="C415" s="1" t="s">
        <v>12</v>
      </c>
      <c r="D415" s="1" t="s">
        <v>14</v>
      </c>
      <c r="E415">
        <v>401</v>
      </c>
      <c r="F415">
        <v>7</v>
      </c>
      <c r="G415">
        <v>307</v>
      </c>
      <c r="H415">
        <v>2.95791</v>
      </c>
      <c r="I415">
        <v>2.1618400000000002</v>
      </c>
      <c r="J415">
        <v>5.1197499999999998</v>
      </c>
    </row>
    <row r="416" spans="1:10" x14ac:dyDescent="0.3">
      <c r="A416" s="1" t="s">
        <v>21</v>
      </c>
      <c r="B416" s="1" t="s">
        <v>16</v>
      </c>
      <c r="C416" s="1" t="s">
        <v>15</v>
      </c>
      <c r="D416" s="1" t="s">
        <v>13</v>
      </c>
      <c r="E416">
        <v>427</v>
      </c>
      <c r="F416">
        <v>7</v>
      </c>
      <c r="G416">
        <v>419</v>
      </c>
      <c r="H416">
        <v>2.07992</v>
      </c>
      <c r="I416">
        <v>5.1118399999999999</v>
      </c>
      <c r="J416">
        <v>7.1917600000000004</v>
      </c>
    </row>
    <row r="417" spans="1:10" x14ac:dyDescent="0.3">
      <c r="A417" s="1" t="s">
        <v>21</v>
      </c>
      <c r="B417" s="1" t="s">
        <v>16</v>
      </c>
      <c r="C417" s="1" t="s">
        <v>15</v>
      </c>
      <c r="D417" s="1" t="s">
        <v>13</v>
      </c>
      <c r="E417">
        <v>404</v>
      </c>
      <c r="F417">
        <v>7</v>
      </c>
      <c r="G417">
        <v>427</v>
      </c>
      <c r="H417">
        <v>2.8891100000000001</v>
      </c>
      <c r="I417">
        <v>6.8214199999999998</v>
      </c>
      <c r="J417">
        <v>9.7105300000000003</v>
      </c>
    </row>
    <row r="418" spans="1:10" x14ac:dyDescent="0.3">
      <c r="A418" s="1" t="s">
        <v>21</v>
      </c>
      <c r="B418" s="1" t="s">
        <v>16</v>
      </c>
      <c r="C418" s="1" t="s">
        <v>15</v>
      </c>
      <c r="D418" s="1" t="s">
        <v>13</v>
      </c>
      <c r="E418">
        <v>423</v>
      </c>
      <c r="F418">
        <v>7</v>
      </c>
      <c r="G418">
        <v>404</v>
      </c>
      <c r="H418">
        <v>2.1313900000000001</v>
      </c>
      <c r="I418">
        <v>5.0576699999999999</v>
      </c>
      <c r="J418">
        <v>7.1890599999999996</v>
      </c>
    </row>
    <row r="419" spans="1:10" x14ac:dyDescent="0.3">
      <c r="A419" s="1" t="s">
        <v>21</v>
      </c>
      <c r="B419" s="1" t="s">
        <v>16</v>
      </c>
      <c r="C419" s="1" t="s">
        <v>15</v>
      </c>
      <c r="D419" s="1" t="s">
        <v>13</v>
      </c>
      <c r="E419">
        <v>386</v>
      </c>
      <c r="F419">
        <v>7</v>
      </c>
      <c r="G419">
        <v>423</v>
      </c>
      <c r="H419">
        <v>2.07443</v>
      </c>
      <c r="I419">
        <v>4.7841300000000002</v>
      </c>
      <c r="J419">
        <v>6.8585500000000001</v>
      </c>
    </row>
    <row r="420" spans="1:10" x14ac:dyDescent="0.3">
      <c r="A420" s="1" t="s">
        <v>21</v>
      </c>
      <c r="B420" s="1" t="s">
        <v>16</v>
      </c>
      <c r="C420" s="1" t="s">
        <v>15</v>
      </c>
      <c r="D420" s="1" t="s">
        <v>13</v>
      </c>
      <c r="E420">
        <v>414</v>
      </c>
      <c r="F420">
        <v>7</v>
      </c>
      <c r="G420">
        <v>386</v>
      </c>
      <c r="H420">
        <v>2.07687</v>
      </c>
      <c r="I420">
        <v>5.2411000000000003</v>
      </c>
      <c r="J420">
        <v>7.3179600000000002</v>
      </c>
    </row>
    <row r="421" spans="1:10" x14ac:dyDescent="0.3">
      <c r="A421" s="1" t="s">
        <v>21</v>
      </c>
      <c r="B421" s="1" t="s">
        <v>16</v>
      </c>
      <c r="C421" s="1" t="s">
        <v>15</v>
      </c>
      <c r="D421" s="1" t="s">
        <v>13</v>
      </c>
      <c r="E421">
        <v>418</v>
      </c>
      <c r="F421">
        <v>7</v>
      </c>
      <c r="G421">
        <v>414</v>
      </c>
      <c r="H421">
        <v>2.0840200000000002</v>
      </c>
      <c r="I421">
        <v>4.9844200000000001</v>
      </c>
      <c r="J421">
        <v>7.0684399999999998</v>
      </c>
    </row>
    <row r="422" spans="1:10" x14ac:dyDescent="0.3">
      <c r="A422" s="1" t="s">
        <v>21</v>
      </c>
      <c r="B422" s="1" t="s">
        <v>16</v>
      </c>
      <c r="C422" s="1" t="s">
        <v>15</v>
      </c>
      <c r="D422" s="1" t="s">
        <v>13</v>
      </c>
      <c r="E422">
        <v>406</v>
      </c>
      <c r="F422">
        <v>7</v>
      </c>
      <c r="G422">
        <v>418</v>
      </c>
      <c r="H422">
        <v>2.1246200000000002</v>
      </c>
      <c r="I422">
        <v>4.8121600000000004</v>
      </c>
      <c r="J422">
        <v>6.9367700000000001</v>
      </c>
    </row>
    <row r="423" spans="1:10" x14ac:dyDescent="0.3">
      <c r="A423" s="1" t="s">
        <v>21</v>
      </c>
      <c r="B423" s="1" t="s">
        <v>16</v>
      </c>
      <c r="C423" s="1" t="s">
        <v>15</v>
      </c>
      <c r="D423" s="1" t="s">
        <v>13</v>
      </c>
      <c r="E423">
        <v>396</v>
      </c>
      <c r="F423">
        <v>7</v>
      </c>
      <c r="G423">
        <v>406</v>
      </c>
      <c r="H423">
        <v>2.04881</v>
      </c>
      <c r="I423">
        <v>5.1639699999999999</v>
      </c>
      <c r="J423">
        <v>7.2127800000000004</v>
      </c>
    </row>
    <row r="424" spans="1:10" x14ac:dyDescent="0.3">
      <c r="A424" s="1" t="s">
        <v>21</v>
      </c>
      <c r="B424" s="1" t="s">
        <v>16</v>
      </c>
      <c r="C424" s="1" t="s">
        <v>15</v>
      </c>
      <c r="D424" s="1" t="s">
        <v>13</v>
      </c>
      <c r="E424">
        <v>401</v>
      </c>
      <c r="F424">
        <v>7</v>
      </c>
      <c r="G424">
        <v>396</v>
      </c>
      <c r="H424">
        <v>2.1383399999999999</v>
      </c>
      <c r="I424">
        <v>5.1816700000000004</v>
      </c>
      <c r="J424">
        <v>7.3200200000000004</v>
      </c>
    </row>
    <row r="425" spans="1:10" x14ac:dyDescent="0.3">
      <c r="A425" s="1" t="s">
        <v>21</v>
      </c>
      <c r="B425" s="1" t="s">
        <v>16</v>
      </c>
      <c r="C425" s="1" t="s">
        <v>15</v>
      </c>
      <c r="D425" s="1" t="s">
        <v>14</v>
      </c>
      <c r="E425">
        <v>427</v>
      </c>
      <c r="F425">
        <v>7</v>
      </c>
      <c r="G425">
        <v>232</v>
      </c>
      <c r="H425">
        <v>2.11375</v>
      </c>
      <c r="I425">
        <v>5.6629699999999996</v>
      </c>
      <c r="J425">
        <v>7.7767200000000001</v>
      </c>
    </row>
    <row r="426" spans="1:10" x14ac:dyDescent="0.3">
      <c r="A426" s="1" t="s">
        <v>21</v>
      </c>
      <c r="B426" s="1" t="s">
        <v>16</v>
      </c>
      <c r="C426" s="1" t="s">
        <v>15</v>
      </c>
      <c r="D426" s="1" t="s">
        <v>14</v>
      </c>
      <c r="E426">
        <v>404</v>
      </c>
      <c r="F426">
        <v>7</v>
      </c>
      <c r="G426">
        <v>254</v>
      </c>
      <c r="H426">
        <v>2.2191999999999998</v>
      </c>
      <c r="I426">
        <v>5.5114900000000002</v>
      </c>
      <c r="J426">
        <v>7.7306900000000001</v>
      </c>
    </row>
    <row r="427" spans="1:10" x14ac:dyDescent="0.3">
      <c r="A427" s="1" t="s">
        <v>21</v>
      </c>
      <c r="B427" s="1" t="s">
        <v>16</v>
      </c>
      <c r="C427" s="1" t="s">
        <v>15</v>
      </c>
      <c r="D427" s="1" t="s">
        <v>14</v>
      </c>
      <c r="E427">
        <v>423</v>
      </c>
      <c r="F427">
        <v>7</v>
      </c>
      <c r="G427">
        <v>238</v>
      </c>
      <c r="H427">
        <v>1.9936400000000001</v>
      </c>
      <c r="I427">
        <v>5.53728</v>
      </c>
      <c r="J427">
        <v>7.5309200000000001</v>
      </c>
    </row>
    <row r="428" spans="1:10" x14ac:dyDescent="0.3">
      <c r="A428" s="1" t="s">
        <v>21</v>
      </c>
      <c r="B428" s="1" t="s">
        <v>16</v>
      </c>
      <c r="C428" s="1" t="s">
        <v>15</v>
      </c>
      <c r="D428" s="1" t="s">
        <v>14</v>
      </c>
      <c r="E428">
        <v>386</v>
      </c>
      <c r="F428">
        <v>7</v>
      </c>
      <c r="G428">
        <v>245</v>
      </c>
      <c r="H428">
        <v>2.05002</v>
      </c>
      <c r="I428">
        <v>5.3892800000000003</v>
      </c>
      <c r="J428">
        <v>7.4393000000000002</v>
      </c>
    </row>
    <row r="429" spans="1:10" x14ac:dyDescent="0.3">
      <c r="A429" s="1" t="s">
        <v>21</v>
      </c>
      <c r="B429" s="1" t="s">
        <v>16</v>
      </c>
      <c r="C429" s="1" t="s">
        <v>15</v>
      </c>
      <c r="D429" s="1" t="s">
        <v>14</v>
      </c>
      <c r="E429">
        <v>414</v>
      </c>
      <c r="F429">
        <v>7</v>
      </c>
      <c r="G429">
        <v>231</v>
      </c>
      <c r="H429">
        <v>1.93283</v>
      </c>
      <c r="I429">
        <v>5.26227</v>
      </c>
      <c r="J429">
        <v>7.1951000000000001</v>
      </c>
    </row>
    <row r="430" spans="1:10" x14ac:dyDescent="0.3">
      <c r="A430" s="1" t="s">
        <v>21</v>
      </c>
      <c r="B430" s="1" t="s">
        <v>16</v>
      </c>
      <c r="C430" s="1" t="s">
        <v>15</v>
      </c>
      <c r="D430" s="1" t="s">
        <v>14</v>
      </c>
      <c r="E430">
        <v>418</v>
      </c>
      <c r="F430">
        <v>7</v>
      </c>
      <c r="G430">
        <v>248</v>
      </c>
      <c r="H430">
        <v>2.0254699999999999</v>
      </c>
      <c r="I430">
        <v>7.6505000000000001</v>
      </c>
      <c r="J430">
        <v>9.6759699999999995</v>
      </c>
    </row>
    <row r="431" spans="1:10" x14ac:dyDescent="0.3">
      <c r="A431" s="1" t="s">
        <v>21</v>
      </c>
      <c r="B431" s="1" t="s">
        <v>16</v>
      </c>
      <c r="C431" s="1" t="s">
        <v>15</v>
      </c>
      <c r="D431" s="1" t="s">
        <v>14</v>
      </c>
      <c r="E431">
        <v>406</v>
      </c>
      <c r="F431">
        <v>7</v>
      </c>
      <c r="G431">
        <v>258</v>
      </c>
      <c r="H431">
        <v>2.1460699999999999</v>
      </c>
      <c r="I431">
        <v>5.5550699999999997</v>
      </c>
      <c r="J431">
        <v>7.7011399999999997</v>
      </c>
    </row>
    <row r="432" spans="1:10" x14ac:dyDescent="0.3">
      <c r="A432" s="1" t="s">
        <v>21</v>
      </c>
      <c r="B432" s="1" t="s">
        <v>16</v>
      </c>
      <c r="C432" s="1" t="s">
        <v>15</v>
      </c>
      <c r="D432" s="1" t="s">
        <v>14</v>
      </c>
      <c r="E432">
        <v>396</v>
      </c>
      <c r="F432">
        <v>7</v>
      </c>
      <c r="G432">
        <v>264</v>
      </c>
      <c r="H432">
        <v>3.18241</v>
      </c>
      <c r="I432">
        <v>6.5127300000000004</v>
      </c>
      <c r="J432">
        <v>9.6951400000000003</v>
      </c>
    </row>
    <row r="433" spans="1:10" x14ac:dyDescent="0.3">
      <c r="A433" s="1" t="s">
        <v>21</v>
      </c>
      <c r="B433" s="1" t="s">
        <v>16</v>
      </c>
      <c r="C433" s="1" t="s">
        <v>15</v>
      </c>
      <c r="D433" s="1" t="s">
        <v>14</v>
      </c>
      <c r="E433">
        <v>401</v>
      </c>
      <c r="F433">
        <v>7</v>
      </c>
      <c r="G433">
        <v>239</v>
      </c>
      <c r="H433">
        <v>2.0805899999999999</v>
      </c>
      <c r="I433">
        <v>5.49674</v>
      </c>
      <c r="J433">
        <v>7.5773200000000003</v>
      </c>
    </row>
    <row r="434" spans="1:10" x14ac:dyDescent="0.3">
      <c r="A434" s="1" t="s">
        <v>21</v>
      </c>
      <c r="B434" s="1" t="s">
        <v>17</v>
      </c>
      <c r="C434" s="1" t="s">
        <v>12</v>
      </c>
      <c r="D434" s="1" t="s">
        <v>13</v>
      </c>
      <c r="E434">
        <v>427</v>
      </c>
      <c r="F434">
        <v>7</v>
      </c>
      <c r="G434">
        <v>419</v>
      </c>
      <c r="H434">
        <v>1.94214</v>
      </c>
      <c r="I434">
        <v>2.09076</v>
      </c>
      <c r="J434">
        <v>4.0328999999999997</v>
      </c>
    </row>
    <row r="435" spans="1:10" x14ac:dyDescent="0.3">
      <c r="A435" s="1" t="s">
        <v>21</v>
      </c>
      <c r="B435" s="1" t="s">
        <v>17</v>
      </c>
      <c r="C435" s="1" t="s">
        <v>12</v>
      </c>
      <c r="D435" s="1" t="s">
        <v>13</v>
      </c>
      <c r="E435">
        <v>404</v>
      </c>
      <c r="F435">
        <v>7</v>
      </c>
      <c r="G435">
        <v>427</v>
      </c>
      <c r="H435">
        <v>2.22194</v>
      </c>
      <c r="I435">
        <v>2.1972200000000002</v>
      </c>
      <c r="J435">
        <v>4.4191599999999998</v>
      </c>
    </row>
    <row r="436" spans="1:10" x14ac:dyDescent="0.3">
      <c r="A436" s="1" t="s">
        <v>21</v>
      </c>
      <c r="B436" s="1" t="s">
        <v>17</v>
      </c>
      <c r="C436" s="1" t="s">
        <v>12</v>
      </c>
      <c r="D436" s="1" t="s">
        <v>13</v>
      </c>
      <c r="E436">
        <v>423</v>
      </c>
      <c r="F436">
        <v>7</v>
      </c>
      <c r="G436">
        <v>404</v>
      </c>
      <c r="H436">
        <v>2.1357900000000001</v>
      </c>
      <c r="I436">
        <v>2.1175199999999998</v>
      </c>
      <c r="J436">
        <v>4.2533099999999999</v>
      </c>
    </row>
    <row r="437" spans="1:10" x14ac:dyDescent="0.3">
      <c r="A437" s="1" t="s">
        <v>21</v>
      </c>
      <c r="B437" s="1" t="s">
        <v>17</v>
      </c>
      <c r="C437" s="1" t="s">
        <v>12</v>
      </c>
      <c r="D437" s="1" t="s">
        <v>13</v>
      </c>
      <c r="E437">
        <v>386</v>
      </c>
      <c r="F437">
        <v>7</v>
      </c>
      <c r="G437">
        <v>423</v>
      </c>
      <c r="H437">
        <v>2.1257700000000002</v>
      </c>
      <c r="I437">
        <v>2.27935</v>
      </c>
      <c r="J437">
        <v>4.4051200000000001</v>
      </c>
    </row>
    <row r="438" spans="1:10" x14ac:dyDescent="0.3">
      <c r="A438" s="1" t="s">
        <v>21</v>
      </c>
      <c r="B438" s="1" t="s">
        <v>17</v>
      </c>
      <c r="C438" s="1" t="s">
        <v>12</v>
      </c>
      <c r="D438" s="1" t="s">
        <v>13</v>
      </c>
      <c r="E438">
        <v>414</v>
      </c>
      <c r="F438">
        <v>7</v>
      </c>
      <c r="G438">
        <v>386</v>
      </c>
      <c r="H438">
        <v>1.99458</v>
      </c>
      <c r="I438">
        <v>1.9000300000000001</v>
      </c>
      <c r="J438">
        <v>3.8946100000000001</v>
      </c>
    </row>
    <row r="439" spans="1:10" x14ac:dyDescent="0.3">
      <c r="A439" s="1" t="s">
        <v>21</v>
      </c>
      <c r="B439" s="1" t="s">
        <v>17</v>
      </c>
      <c r="C439" s="1" t="s">
        <v>12</v>
      </c>
      <c r="D439" s="1" t="s">
        <v>13</v>
      </c>
      <c r="E439">
        <v>418</v>
      </c>
      <c r="F439">
        <v>7</v>
      </c>
      <c r="G439">
        <v>414</v>
      </c>
      <c r="H439">
        <v>1.8999900000000001</v>
      </c>
      <c r="I439">
        <v>2.6685300000000001</v>
      </c>
      <c r="J439">
        <v>4.5685099999999998</v>
      </c>
    </row>
    <row r="440" spans="1:10" x14ac:dyDescent="0.3">
      <c r="A440" s="1" t="s">
        <v>21</v>
      </c>
      <c r="B440" s="1" t="s">
        <v>17</v>
      </c>
      <c r="C440" s="1" t="s">
        <v>12</v>
      </c>
      <c r="D440" s="1" t="s">
        <v>13</v>
      </c>
      <c r="E440">
        <v>406</v>
      </c>
      <c r="F440">
        <v>7</v>
      </c>
      <c r="G440">
        <v>418</v>
      </c>
      <c r="H440">
        <v>2.0434299999999999</v>
      </c>
      <c r="I440">
        <v>1.9270799999999999</v>
      </c>
      <c r="J440">
        <v>3.97051</v>
      </c>
    </row>
    <row r="441" spans="1:10" x14ac:dyDescent="0.3">
      <c r="A441" s="1" t="s">
        <v>21</v>
      </c>
      <c r="B441" s="1" t="s">
        <v>17</v>
      </c>
      <c r="C441" s="1" t="s">
        <v>12</v>
      </c>
      <c r="D441" s="1" t="s">
        <v>13</v>
      </c>
      <c r="E441">
        <v>396</v>
      </c>
      <c r="F441">
        <v>7</v>
      </c>
      <c r="G441">
        <v>406</v>
      </c>
      <c r="H441">
        <v>2.2136399999999998</v>
      </c>
      <c r="I441">
        <v>2.3782199999999998</v>
      </c>
      <c r="J441">
        <v>4.59185</v>
      </c>
    </row>
    <row r="442" spans="1:10" x14ac:dyDescent="0.3">
      <c r="A442" s="1" t="s">
        <v>21</v>
      </c>
      <c r="B442" s="1" t="s">
        <v>17</v>
      </c>
      <c r="C442" s="1" t="s">
        <v>12</v>
      </c>
      <c r="D442" s="1" t="s">
        <v>13</v>
      </c>
      <c r="E442">
        <v>401</v>
      </c>
      <c r="F442">
        <v>7</v>
      </c>
      <c r="G442">
        <v>396</v>
      </c>
      <c r="H442">
        <v>2.4725199999999998</v>
      </c>
      <c r="I442">
        <v>1.92458</v>
      </c>
      <c r="J442">
        <v>4.3971099999999996</v>
      </c>
    </row>
    <row r="443" spans="1:10" x14ac:dyDescent="0.3">
      <c r="A443" s="1" t="s">
        <v>21</v>
      </c>
      <c r="B443" s="1" t="s">
        <v>17</v>
      </c>
      <c r="C443" s="1" t="s">
        <v>12</v>
      </c>
      <c r="D443" s="1" t="s">
        <v>14</v>
      </c>
      <c r="E443">
        <v>427</v>
      </c>
      <c r="F443">
        <v>7</v>
      </c>
      <c r="G443">
        <v>307</v>
      </c>
      <c r="H443">
        <v>2.5182699999999998</v>
      </c>
      <c r="I443">
        <v>2.2545799999999998</v>
      </c>
      <c r="J443">
        <v>4.7728599999999997</v>
      </c>
    </row>
    <row r="444" spans="1:10" x14ac:dyDescent="0.3">
      <c r="A444" s="1" t="s">
        <v>21</v>
      </c>
      <c r="B444" s="1" t="s">
        <v>17</v>
      </c>
      <c r="C444" s="1" t="s">
        <v>12</v>
      </c>
      <c r="D444" s="1" t="s">
        <v>14</v>
      </c>
      <c r="E444">
        <v>404</v>
      </c>
      <c r="F444">
        <v>7</v>
      </c>
      <c r="G444">
        <v>308</v>
      </c>
      <c r="H444">
        <v>2.00319</v>
      </c>
      <c r="I444">
        <v>2.1607500000000002</v>
      </c>
      <c r="J444">
        <v>4.1639400000000002</v>
      </c>
    </row>
    <row r="445" spans="1:10" x14ac:dyDescent="0.3">
      <c r="A445" s="1" t="s">
        <v>21</v>
      </c>
      <c r="B445" s="1" t="s">
        <v>17</v>
      </c>
      <c r="C445" s="1" t="s">
        <v>12</v>
      </c>
      <c r="D445" s="1" t="s">
        <v>14</v>
      </c>
      <c r="E445">
        <v>423</v>
      </c>
      <c r="F445">
        <v>7</v>
      </c>
      <c r="G445">
        <v>298</v>
      </c>
      <c r="H445">
        <v>2.0709</v>
      </c>
      <c r="I445">
        <v>2.7474799999999999</v>
      </c>
      <c r="J445">
        <v>4.8183800000000003</v>
      </c>
    </row>
    <row r="446" spans="1:10" x14ac:dyDescent="0.3">
      <c r="A446" s="1" t="s">
        <v>21</v>
      </c>
      <c r="B446" s="1" t="s">
        <v>17</v>
      </c>
      <c r="C446" s="1" t="s">
        <v>12</v>
      </c>
      <c r="D446" s="1" t="s">
        <v>14</v>
      </c>
      <c r="E446">
        <v>386</v>
      </c>
      <c r="F446">
        <v>7</v>
      </c>
      <c r="G446">
        <v>321</v>
      </c>
      <c r="H446">
        <v>1.9511099999999999</v>
      </c>
      <c r="I446">
        <v>2.1185499999999999</v>
      </c>
      <c r="J446">
        <v>4.0696599999999998</v>
      </c>
    </row>
    <row r="447" spans="1:10" x14ac:dyDescent="0.3">
      <c r="A447" s="1" t="s">
        <v>21</v>
      </c>
      <c r="B447" s="1" t="s">
        <v>17</v>
      </c>
      <c r="C447" s="1" t="s">
        <v>12</v>
      </c>
      <c r="D447" s="1" t="s">
        <v>14</v>
      </c>
      <c r="E447">
        <v>414</v>
      </c>
      <c r="F447">
        <v>7</v>
      </c>
      <c r="G447">
        <v>283</v>
      </c>
      <c r="H447">
        <v>2.68994</v>
      </c>
      <c r="I447">
        <v>1.95841</v>
      </c>
      <c r="J447">
        <v>4.6483499999999998</v>
      </c>
    </row>
    <row r="448" spans="1:10" x14ac:dyDescent="0.3">
      <c r="A448" s="1" t="s">
        <v>21</v>
      </c>
      <c r="B448" s="1" t="s">
        <v>17</v>
      </c>
      <c r="C448" s="1" t="s">
        <v>12</v>
      </c>
      <c r="D448" s="1" t="s">
        <v>14</v>
      </c>
      <c r="E448">
        <v>418</v>
      </c>
      <c r="F448">
        <v>7</v>
      </c>
      <c r="G448">
        <v>315</v>
      </c>
      <c r="H448">
        <v>2.0815700000000001</v>
      </c>
      <c r="I448">
        <v>2.2090200000000002</v>
      </c>
      <c r="J448">
        <v>4.2905899999999999</v>
      </c>
    </row>
    <row r="449" spans="1:10" x14ac:dyDescent="0.3">
      <c r="A449" s="1" t="s">
        <v>21</v>
      </c>
      <c r="B449" s="1" t="s">
        <v>17</v>
      </c>
      <c r="C449" s="1" t="s">
        <v>12</v>
      </c>
      <c r="D449" s="1" t="s">
        <v>14</v>
      </c>
      <c r="E449">
        <v>406</v>
      </c>
      <c r="F449">
        <v>7</v>
      </c>
      <c r="G449">
        <v>323</v>
      </c>
      <c r="H449">
        <v>2.0538699999999999</v>
      </c>
      <c r="I449">
        <v>2.5759799999999999</v>
      </c>
      <c r="J449">
        <v>4.6298500000000002</v>
      </c>
    </row>
    <row r="450" spans="1:10" x14ac:dyDescent="0.3">
      <c r="A450" s="1" t="s">
        <v>21</v>
      </c>
      <c r="B450" s="1" t="s">
        <v>17</v>
      </c>
      <c r="C450" s="1" t="s">
        <v>12</v>
      </c>
      <c r="D450" s="1" t="s">
        <v>14</v>
      </c>
      <c r="E450">
        <v>396</v>
      </c>
      <c r="F450">
        <v>7</v>
      </c>
      <c r="G450">
        <v>302</v>
      </c>
      <c r="H450">
        <v>2.0107400000000002</v>
      </c>
      <c r="I450">
        <v>2.15639</v>
      </c>
      <c r="J450">
        <v>4.1671300000000002</v>
      </c>
    </row>
    <row r="451" spans="1:10" x14ac:dyDescent="0.3">
      <c r="A451" s="1" t="s">
        <v>21</v>
      </c>
      <c r="B451" s="1" t="s">
        <v>17</v>
      </c>
      <c r="C451" s="1" t="s">
        <v>12</v>
      </c>
      <c r="D451" s="1" t="s">
        <v>14</v>
      </c>
      <c r="E451">
        <v>401</v>
      </c>
      <c r="F451">
        <v>7</v>
      </c>
      <c r="G451">
        <v>311</v>
      </c>
      <c r="H451">
        <v>2.1779899999999999</v>
      </c>
      <c r="I451">
        <v>2.3909600000000002</v>
      </c>
      <c r="J451">
        <v>4.5689500000000001</v>
      </c>
    </row>
    <row r="452" spans="1:10" x14ac:dyDescent="0.3">
      <c r="A452" s="1" t="s">
        <v>21</v>
      </c>
      <c r="B452" s="1" t="s">
        <v>17</v>
      </c>
      <c r="C452" s="1" t="s">
        <v>15</v>
      </c>
      <c r="D452" s="1" t="s">
        <v>13</v>
      </c>
      <c r="E452">
        <v>427</v>
      </c>
      <c r="F452">
        <v>7</v>
      </c>
      <c r="G452">
        <v>419</v>
      </c>
      <c r="H452">
        <v>2.0902500000000002</v>
      </c>
      <c r="I452">
        <v>5.3303700000000003</v>
      </c>
      <c r="J452">
        <v>7.4206200000000004</v>
      </c>
    </row>
    <row r="453" spans="1:10" x14ac:dyDescent="0.3">
      <c r="A453" s="1" t="s">
        <v>21</v>
      </c>
      <c r="B453" s="1" t="s">
        <v>17</v>
      </c>
      <c r="C453" s="1" t="s">
        <v>15</v>
      </c>
      <c r="D453" s="1" t="s">
        <v>13</v>
      </c>
      <c r="E453">
        <v>404</v>
      </c>
      <c r="F453">
        <v>7</v>
      </c>
      <c r="G453">
        <v>427</v>
      </c>
      <c r="H453">
        <v>2.0757099999999999</v>
      </c>
      <c r="I453">
        <v>5.2536300000000002</v>
      </c>
      <c r="J453">
        <v>7.3293499999999998</v>
      </c>
    </row>
    <row r="454" spans="1:10" x14ac:dyDescent="0.3">
      <c r="A454" s="1" t="s">
        <v>21</v>
      </c>
      <c r="B454" s="1" t="s">
        <v>17</v>
      </c>
      <c r="C454" s="1" t="s">
        <v>15</v>
      </c>
      <c r="D454" s="1" t="s">
        <v>13</v>
      </c>
      <c r="E454">
        <v>423</v>
      </c>
      <c r="F454">
        <v>7</v>
      </c>
      <c r="G454">
        <v>404</v>
      </c>
      <c r="H454">
        <v>1.93563</v>
      </c>
      <c r="I454">
        <v>5.1233199999999997</v>
      </c>
      <c r="J454">
        <v>7.0589500000000003</v>
      </c>
    </row>
    <row r="455" spans="1:10" x14ac:dyDescent="0.3">
      <c r="A455" s="1" t="s">
        <v>21</v>
      </c>
      <c r="B455" s="1" t="s">
        <v>17</v>
      </c>
      <c r="C455" s="1" t="s">
        <v>15</v>
      </c>
      <c r="D455" s="1" t="s">
        <v>13</v>
      </c>
      <c r="E455">
        <v>386</v>
      </c>
      <c r="F455">
        <v>7</v>
      </c>
      <c r="G455">
        <v>423</v>
      </c>
      <c r="H455">
        <v>2.0662699999999998</v>
      </c>
      <c r="I455">
        <v>5.0438000000000001</v>
      </c>
      <c r="J455">
        <v>7.1100599999999998</v>
      </c>
    </row>
    <row r="456" spans="1:10" x14ac:dyDescent="0.3">
      <c r="A456" s="1" t="s">
        <v>21</v>
      </c>
      <c r="B456" s="1" t="s">
        <v>17</v>
      </c>
      <c r="C456" s="1" t="s">
        <v>15</v>
      </c>
      <c r="D456" s="1" t="s">
        <v>13</v>
      </c>
      <c r="E456">
        <v>414</v>
      </c>
      <c r="F456">
        <v>7</v>
      </c>
      <c r="G456">
        <v>386</v>
      </c>
      <c r="H456">
        <v>2.1608700000000001</v>
      </c>
      <c r="I456">
        <v>5.9919700000000002</v>
      </c>
      <c r="J456">
        <v>8.1528399999999994</v>
      </c>
    </row>
    <row r="457" spans="1:10" x14ac:dyDescent="0.3">
      <c r="A457" s="1" t="s">
        <v>21</v>
      </c>
      <c r="B457" s="1" t="s">
        <v>17</v>
      </c>
      <c r="C457" s="1" t="s">
        <v>15</v>
      </c>
      <c r="D457" s="1" t="s">
        <v>13</v>
      </c>
      <c r="E457">
        <v>418</v>
      </c>
      <c r="F457">
        <v>7</v>
      </c>
      <c r="G457">
        <v>414</v>
      </c>
      <c r="H457">
        <v>2.6877900000000001</v>
      </c>
      <c r="I457">
        <v>5.4527999999999999</v>
      </c>
      <c r="J457">
        <v>8.1405799999999999</v>
      </c>
    </row>
    <row r="458" spans="1:10" x14ac:dyDescent="0.3">
      <c r="A458" s="1" t="s">
        <v>21</v>
      </c>
      <c r="B458" s="1" t="s">
        <v>17</v>
      </c>
      <c r="C458" s="1" t="s">
        <v>15</v>
      </c>
      <c r="D458" s="1" t="s">
        <v>13</v>
      </c>
      <c r="E458">
        <v>406</v>
      </c>
      <c r="F458">
        <v>7</v>
      </c>
      <c r="G458">
        <v>418</v>
      </c>
      <c r="H458">
        <v>2.0126300000000001</v>
      </c>
      <c r="I458">
        <v>5.2485900000000001</v>
      </c>
      <c r="J458">
        <v>7.2612100000000002</v>
      </c>
    </row>
    <row r="459" spans="1:10" x14ac:dyDescent="0.3">
      <c r="A459" s="1" t="s">
        <v>21</v>
      </c>
      <c r="B459" s="1" t="s">
        <v>17</v>
      </c>
      <c r="C459" s="1" t="s">
        <v>15</v>
      </c>
      <c r="D459" s="1" t="s">
        <v>13</v>
      </c>
      <c r="E459">
        <v>396</v>
      </c>
      <c r="F459">
        <v>7</v>
      </c>
      <c r="G459">
        <v>406</v>
      </c>
      <c r="H459">
        <v>2.00604</v>
      </c>
      <c r="I459">
        <v>5.0614499999999998</v>
      </c>
      <c r="J459">
        <v>7.0674900000000003</v>
      </c>
    </row>
    <row r="460" spans="1:10" x14ac:dyDescent="0.3">
      <c r="A460" s="1" t="s">
        <v>21</v>
      </c>
      <c r="B460" s="1" t="s">
        <v>17</v>
      </c>
      <c r="C460" s="1" t="s">
        <v>15</v>
      </c>
      <c r="D460" s="1" t="s">
        <v>13</v>
      </c>
      <c r="E460">
        <v>401</v>
      </c>
      <c r="F460">
        <v>7</v>
      </c>
      <c r="G460">
        <v>396</v>
      </c>
      <c r="H460">
        <v>2.1471200000000001</v>
      </c>
      <c r="I460">
        <v>4.9035500000000001</v>
      </c>
      <c r="J460">
        <v>7.0506599999999997</v>
      </c>
    </row>
    <row r="461" spans="1:10" x14ac:dyDescent="0.3">
      <c r="A461" s="1" t="s">
        <v>21</v>
      </c>
      <c r="B461" s="1" t="s">
        <v>17</v>
      </c>
      <c r="C461" s="1" t="s">
        <v>15</v>
      </c>
      <c r="D461" s="1" t="s">
        <v>14</v>
      </c>
      <c r="E461">
        <v>427</v>
      </c>
      <c r="F461">
        <v>7</v>
      </c>
      <c r="G461">
        <v>238</v>
      </c>
      <c r="H461">
        <v>2.0609899999999999</v>
      </c>
      <c r="I461">
        <v>5.5418000000000003</v>
      </c>
      <c r="J461">
        <v>7.6027899999999997</v>
      </c>
    </row>
    <row r="462" spans="1:10" x14ac:dyDescent="0.3">
      <c r="A462" s="1" t="s">
        <v>21</v>
      </c>
      <c r="B462" s="1" t="s">
        <v>17</v>
      </c>
      <c r="C462" s="1" t="s">
        <v>15</v>
      </c>
      <c r="D462" s="1" t="s">
        <v>14</v>
      </c>
      <c r="E462">
        <v>404</v>
      </c>
      <c r="F462">
        <v>7</v>
      </c>
      <c r="G462">
        <v>221</v>
      </c>
      <c r="H462">
        <v>2.14886</v>
      </c>
      <c r="I462">
        <v>6.0088100000000004</v>
      </c>
      <c r="J462">
        <v>8.1576799999999992</v>
      </c>
    </row>
    <row r="463" spans="1:10" x14ac:dyDescent="0.3">
      <c r="A463" s="1" t="s">
        <v>21</v>
      </c>
      <c r="B463" s="1" t="s">
        <v>17</v>
      </c>
      <c r="C463" s="1" t="s">
        <v>15</v>
      </c>
      <c r="D463" s="1" t="s">
        <v>14</v>
      </c>
      <c r="E463">
        <v>423</v>
      </c>
      <c r="F463">
        <v>7</v>
      </c>
      <c r="G463">
        <v>222</v>
      </c>
      <c r="H463">
        <v>2.0372599999999998</v>
      </c>
      <c r="I463">
        <v>7.0428800000000003</v>
      </c>
      <c r="J463">
        <v>9.0801400000000001</v>
      </c>
    </row>
    <row r="464" spans="1:10" x14ac:dyDescent="0.3">
      <c r="A464" s="1" t="s">
        <v>21</v>
      </c>
      <c r="B464" s="1" t="s">
        <v>17</v>
      </c>
      <c r="C464" s="1" t="s">
        <v>15</v>
      </c>
      <c r="D464" s="1" t="s">
        <v>14</v>
      </c>
      <c r="E464">
        <v>386</v>
      </c>
      <c r="F464">
        <v>7</v>
      </c>
      <c r="G464">
        <v>230</v>
      </c>
      <c r="H464">
        <v>2.0351499999999998</v>
      </c>
      <c r="I464">
        <v>6.9544699999999997</v>
      </c>
      <c r="J464">
        <v>8.9896200000000004</v>
      </c>
    </row>
    <row r="465" spans="1:10" x14ac:dyDescent="0.3">
      <c r="A465" s="1" t="s">
        <v>21</v>
      </c>
      <c r="B465" s="1" t="s">
        <v>17</v>
      </c>
      <c r="C465" s="1" t="s">
        <v>15</v>
      </c>
      <c r="D465" s="1" t="s">
        <v>14</v>
      </c>
      <c r="E465">
        <v>414</v>
      </c>
      <c r="F465">
        <v>7</v>
      </c>
      <c r="G465">
        <v>229</v>
      </c>
      <c r="H465">
        <v>2.07613</v>
      </c>
      <c r="I465">
        <v>5.1774100000000001</v>
      </c>
      <c r="J465">
        <v>7.2535400000000001</v>
      </c>
    </row>
    <row r="466" spans="1:10" x14ac:dyDescent="0.3">
      <c r="A466" s="1" t="s">
        <v>21</v>
      </c>
      <c r="B466" s="1" t="s">
        <v>17</v>
      </c>
      <c r="C466" s="1" t="s">
        <v>15</v>
      </c>
      <c r="D466" s="1" t="s">
        <v>14</v>
      </c>
      <c r="E466">
        <v>418</v>
      </c>
      <c r="F466">
        <v>7</v>
      </c>
      <c r="G466">
        <v>240</v>
      </c>
      <c r="H466">
        <v>3.15754</v>
      </c>
      <c r="I466">
        <v>7.2399300000000002</v>
      </c>
      <c r="J466">
        <v>10.397500000000001</v>
      </c>
    </row>
    <row r="467" spans="1:10" x14ac:dyDescent="0.3">
      <c r="A467" s="1" t="s">
        <v>21</v>
      </c>
      <c r="B467" s="1" t="s">
        <v>17</v>
      </c>
      <c r="C467" s="1" t="s">
        <v>15</v>
      </c>
      <c r="D467" s="1" t="s">
        <v>14</v>
      </c>
      <c r="E467">
        <v>406</v>
      </c>
      <c r="F467">
        <v>7</v>
      </c>
      <c r="G467">
        <v>252</v>
      </c>
      <c r="H467">
        <v>2.0367600000000001</v>
      </c>
      <c r="I467">
        <v>5.6072199999999999</v>
      </c>
      <c r="J467">
        <v>7.6439899999999996</v>
      </c>
    </row>
    <row r="468" spans="1:10" x14ac:dyDescent="0.3">
      <c r="A468" s="1" t="s">
        <v>21</v>
      </c>
      <c r="B468" s="1" t="s">
        <v>17</v>
      </c>
      <c r="C468" s="1" t="s">
        <v>15</v>
      </c>
      <c r="D468" s="1" t="s">
        <v>14</v>
      </c>
      <c r="E468">
        <v>396</v>
      </c>
      <c r="F468">
        <v>7</v>
      </c>
      <c r="G468">
        <v>229</v>
      </c>
      <c r="H468">
        <v>2.1004700000000001</v>
      </c>
      <c r="I468">
        <v>5.33561</v>
      </c>
      <c r="J468">
        <v>7.4360799999999996</v>
      </c>
    </row>
    <row r="469" spans="1:10" x14ac:dyDescent="0.3">
      <c r="A469" s="1" t="s">
        <v>21</v>
      </c>
      <c r="B469" s="1" t="s">
        <v>17</v>
      </c>
      <c r="C469" s="1" t="s">
        <v>15</v>
      </c>
      <c r="D469" s="1" t="s">
        <v>14</v>
      </c>
      <c r="E469">
        <v>401</v>
      </c>
      <c r="F469">
        <v>7</v>
      </c>
      <c r="G469">
        <v>238</v>
      </c>
      <c r="H469">
        <v>2.24139</v>
      </c>
      <c r="I469">
        <v>6.0428800000000003</v>
      </c>
      <c r="J469">
        <v>8.2842699999999994</v>
      </c>
    </row>
    <row r="470" spans="1:10" x14ac:dyDescent="0.3">
      <c r="A470" s="1" t="s">
        <v>21</v>
      </c>
      <c r="B470" s="1" t="s">
        <v>18</v>
      </c>
      <c r="C470" s="1" t="s">
        <v>12</v>
      </c>
      <c r="D470" s="1" t="s">
        <v>13</v>
      </c>
      <c r="E470">
        <v>427</v>
      </c>
      <c r="F470">
        <v>7</v>
      </c>
      <c r="G470">
        <v>419</v>
      </c>
      <c r="H470">
        <v>2.1936100000000001</v>
      </c>
      <c r="I470">
        <v>2.3591899999999999</v>
      </c>
      <c r="J470">
        <v>4.5528000000000004</v>
      </c>
    </row>
    <row r="471" spans="1:10" x14ac:dyDescent="0.3">
      <c r="A471" s="1" t="s">
        <v>21</v>
      </c>
      <c r="B471" s="1" t="s">
        <v>18</v>
      </c>
      <c r="C471" s="1" t="s">
        <v>12</v>
      </c>
      <c r="D471" s="1" t="s">
        <v>13</v>
      </c>
      <c r="E471">
        <v>404</v>
      </c>
      <c r="F471">
        <v>7</v>
      </c>
      <c r="G471">
        <v>427</v>
      </c>
      <c r="H471">
        <v>2.0925199999999999</v>
      </c>
      <c r="I471">
        <v>2.1250800000000001</v>
      </c>
      <c r="J471">
        <v>4.2176</v>
      </c>
    </row>
    <row r="472" spans="1:10" x14ac:dyDescent="0.3">
      <c r="A472" s="1" t="s">
        <v>21</v>
      </c>
      <c r="B472" s="1" t="s">
        <v>18</v>
      </c>
      <c r="C472" s="1" t="s">
        <v>12</v>
      </c>
      <c r="D472" s="1" t="s">
        <v>13</v>
      </c>
      <c r="E472">
        <v>423</v>
      </c>
      <c r="F472">
        <v>7</v>
      </c>
      <c r="G472">
        <v>404</v>
      </c>
      <c r="H472">
        <v>2.1059399999999999</v>
      </c>
      <c r="I472">
        <v>2.2237499999999999</v>
      </c>
      <c r="J472">
        <v>4.3296900000000003</v>
      </c>
    </row>
    <row r="473" spans="1:10" x14ac:dyDescent="0.3">
      <c r="A473" s="1" t="s">
        <v>21</v>
      </c>
      <c r="B473" s="1" t="s">
        <v>18</v>
      </c>
      <c r="C473" s="1" t="s">
        <v>12</v>
      </c>
      <c r="D473" s="1" t="s">
        <v>13</v>
      </c>
      <c r="E473">
        <v>386</v>
      </c>
      <c r="F473">
        <v>7</v>
      </c>
      <c r="G473">
        <v>423</v>
      </c>
      <c r="H473">
        <v>2.0915400000000002</v>
      </c>
      <c r="I473">
        <v>2.0957300000000001</v>
      </c>
      <c r="J473">
        <v>4.1872699999999998</v>
      </c>
    </row>
    <row r="474" spans="1:10" x14ac:dyDescent="0.3">
      <c r="A474" s="1" t="s">
        <v>21</v>
      </c>
      <c r="B474" s="1" t="s">
        <v>18</v>
      </c>
      <c r="C474" s="1" t="s">
        <v>12</v>
      </c>
      <c r="D474" s="1" t="s">
        <v>13</v>
      </c>
      <c r="E474">
        <v>414</v>
      </c>
      <c r="F474">
        <v>7</v>
      </c>
      <c r="G474">
        <v>386</v>
      </c>
      <c r="H474">
        <v>2.1592199999999999</v>
      </c>
      <c r="I474">
        <v>2.3057500000000002</v>
      </c>
      <c r="J474">
        <v>4.4649700000000001</v>
      </c>
    </row>
    <row r="475" spans="1:10" x14ac:dyDescent="0.3">
      <c r="A475" s="1" t="s">
        <v>21</v>
      </c>
      <c r="B475" s="1" t="s">
        <v>18</v>
      </c>
      <c r="C475" s="1" t="s">
        <v>12</v>
      </c>
      <c r="D475" s="1" t="s">
        <v>13</v>
      </c>
      <c r="E475">
        <v>418</v>
      </c>
      <c r="F475">
        <v>7</v>
      </c>
      <c r="G475">
        <v>414</v>
      </c>
      <c r="H475">
        <v>2.0426099999999998</v>
      </c>
      <c r="I475">
        <v>2.1020799999999999</v>
      </c>
      <c r="J475">
        <v>4.1446899999999998</v>
      </c>
    </row>
    <row r="476" spans="1:10" x14ac:dyDescent="0.3">
      <c r="A476" s="1" t="s">
        <v>21</v>
      </c>
      <c r="B476" s="1" t="s">
        <v>18</v>
      </c>
      <c r="C476" s="1" t="s">
        <v>12</v>
      </c>
      <c r="D476" s="1" t="s">
        <v>13</v>
      </c>
      <c r="E476">
        <v>406</v>
      </c>
      <c r="F476">
        <v>7</v>
      </c>
      <c r="G476">
        <v>418</v>
      </c>
      <c r="H476">
        <v>2.101</v>
      </c>
      <c r="I476">
        <v>2.73821</v>
      </c>
      <c r="J476">
        <v>4.8392099999999996</v>
      </c>
    </row>
    <row r="477" spans="1:10" x14ac:dyDescent="0.3">
      <c r="A477" s="1" t="s">
        <v>21</v>
      </c>
      <c r="B477" s="1" t="s">
        <v>18</v>
      </c>
      <c r="C477" s="1" t="s">
        <v>12</v>
      </c>
      <c r="D477" s="1" t="s">
        <v>13</v>
      </c>
      <c r="E477">
        <v>396</v>
      </c>
      <c r="F477">
        <v>7</v>
      </c>
      <c r="G477">
        <v>406</v>
      </c>
      <c r="H477">
        <v>3.2660499999999999</v>
      </c>
      <c r="I477">
        <v>2.0070899999999998</v>
      </c>
      <c r="J477">
        <v>5.2731300000000001</v>
      </c>
    </row>
    <row r="478" spans="1:10" x14ac:dyDescent="0.3">
      <c r="A478" s="1" t="s">
        <v>21</v>
      </c>
      <c r="B478" s="1" t="s">
        <v>18</v>
      </c>
      <c r="C478" s="1" t="s">
        <v>12</v>
      </c>
      <c r="D478" s="1" t="s">
        <v>13</v>
      </c>
      <c r="E478">
        <v>401</v>
      </c>
      <c r="F478">
        <v>7</v>
      </c>
      <c r="G478">
        <v>396</v>
      </c>
      <c r="H478">
        <v>2.1640100000000002</v>
      </c>
      <c r="I478">
        <v>2.0377999999999998</v>
      </c>
      <c r="J478">
        <v>4.20181</v>
      </c>
    </row>
    <row r="479" spans="1:10" x14ac:dyDescent="0.3">
      <c r="A479" s="1" t="s">
        <v>21</v>
      </c>
      <c r="B479" s="1" t="s">
        <v>18</v>
      </c>
      <c r="C479" s="1" t="s">
        <v>12</v>
      </c>
      <c r="D479" s="1" t="s">
        <v>14</v>
      </c>
      <c r="E479">
        <v>427</v>
      </c>
      <c r="F479">
        <v>7</v>
      </c>
      <c r="G479">
        <v>251</v>
      </c>
      <c r="H479">
        <v>2.19964</v>
      </c>
      <c r="I479">
        <v>2.5912999999999999</v>
      </c>
      <c r="J479">
        <v>4.7909300000000004</v>
      </c>
    </row>
    <row r="480" spans="1:10" x14ac:dyDescent="0.3">
      <c r="A480" s="1" t="s">
        <v>21</v>
      </c>
      <c r="B480" s="1" t="s">
        <v>18</v>
      </c>
      <c r="C480" s="1" t="s">
        <v>12</v>
      </c>
      <c r="D480" s="1" t="s">
        <v>14</v>
      </c>
      <c r="E480">
        <v>404</v>
      </c>
      <c r="F480">
        <v>7</v>
      </c>
      <c r="G480">
        <v>247</v>
      </c>
      <c r="H480">
        <v>2.29386</v>
      </c>
      <c r="I480">
        <v>2.3493400000000002</v>
      </c>
      <c r="J480">
        <v>4.6432000000000002</v>
      </c>
    </row>
    <row r="481" spans="1:10" x14ac:dyDescent="0.3">
      <c r="A481" s="1" t="s">
        <v>21</v>
      </c>
      <c r="B481" s="1" t="s">
        <v>18</v>
      </c>
      <c r="C481" s="1" t="s">
        <v>12</v>
      </c>
      <c r="D481" s="1" t="s">
        <v>14</v>
      </c>
      <c r="E481">
        <v>423</v>
      </c>
      <c r="F481">
        <v>7</v>
      </c>
      <c r="G481">
        <v>233</v>
      </c>
      <c r="H481">
        <v>2.0548199999999999</v>
      </c>
      <c r="I481">
        <v>2.2727200000000001</v>
      </c>
      <c r="J481">
        <v>4.3275399999999999</v>
      </c>
    </row>
    <row r="482" spans="1:10" x14ac:dyDescent="0.3">
      <c r="A482" s="1" t="s">
        <v>21</v>
      </c>
      <c r="B482" s="1" t="s">
        <v>18</v>
      </c>
      <c r="C482" s="1" t="s">
        <v>12</v>
      </c>
      <c r="D482" s="1" t="s">
        <v>14</v>
      </c>
      <c r="E482">
        <v>386</v>
      </c>
      <c r="F482">
        <v>7</v>
      </c>
      <c r="G482">
        <v>255</v>
      </c>
      <c r="H482">
        <v>2.15944</v>
      </c>
      <c r="I482">
        <v>2.1441400000000002</v>
      </c>
      <c r="J482">
        <v>4.3035699999999997</v>
      </c>
    </row>
    <row r="483" spans="1:10" x14ac:dyDescent="0.3">
      <c r="A483" s="1" t="s">
        <v>21</v>
      </c>
      <c r="B483" s="1" t="s">
        <v>18</v>
      </c>
      <c r="C483" s="1" t="s">
        <v>12</v>
      </c>
      <c r="D483" s="1" t="s">
        <v>14</v>
      </c>
      <c r="E483">
        <v>414</v>
      </c>
      <c r="F483">
        <v>7</v>
      </c>
      <c r="G483">
        <v>231</v>
      </c>
      <c r="H483">
        <v>2.1861600000000001</v>
      </c>
      <c r="I483">
        <v>2.3149799999999998</v>
      </c>
      <c r="J483">
        <v>4.5011400000000004</v>
      </c>
    </row>
    <row r="484" spans="1:10" x14ac:dyDescent="0.3">
      <c r="A484" s="1" t="s">
        <v>21</v>
      </c>
      <c r="B484" s="1" t="s">
        <v>18</v>
      </c>
      <c r="C484" s="1" t="s">
        <v>12</v>
      </c>
      <c r="D484" s="1" t="s">
        <v>14</v>
      </c>
      <c r="E484">
        <v>418</v>
      </c>
      <c r="F484">
        <v>7</v>
      </c>
      <c r="G484">
        <v>265</v>
      </c>
      <c r="H484">
        <v>2.1506400000000001</v>
      </c>
      <c r="I484">
        <v>2.395</v>
      </c>
      <c r="J484">
        <v>4.5456399999999997</v>
      </c>
    </row>
    <row r="485" spans="1:10" x14ac:dyDescent="0.3">
      <c r="A485" s="1" t="s">
        <v>21</v>
      </c>
      <c r="B485" s="1" t="s">
        <v>18</v>
      </c>
      <c r="C485" s="1" t="s">
        <v>12</v>
      </c>
      <c r="D485" s="1" t="s">
        <v>14</v>
      </c>
      <c r="E485">
        <v>406</v>
      </c>
      <c r="F485">
        <v>7</v>
      </c>
      <c r="G485">
        <v>251</v>
      </c>
      <c r="H485">
        <v>2.0972200000000001</v>
      </c>
      <c r="I485">
        <v>2.2469999999999999</v>
      </c>
      <c r="J485">
        <v>4.34422</v>
      </c>
    </row>
    <row r="486" spans="1:10" x14ac:dyDescent="0.3">
      <c r="A486" s="1" t="s">
        <v>21</v>
      </c>
      <c r="B486" s="1" t="s">
        <v>18</v>
      </c>
      <c r="C486" s="1" t="s">
        <v>12</v>
      </c>
      <c r="D486" s="1" t="s">
        <v>14</v>
      </c>
      <c r="E486">
        <v>396</v>
      </c>
      <c r="F486">
        <v>7</v>
      </c>
      <c r="G486">
        <v>253</v>
      </c>
      <c r="H486">
        <v>2.1649400000000001</v>
      </c>
      <c r="I486">
        <v>2.1360700000000001</v>
      </c>
      <c r="J486">
        <v>4.3010000000000002</v>
      </c>
    </row>
    <row r="487" spans="1:10" x14ac:dyDescent="0.3">
      <c r="A487" s="1" t="s">
        <v>21</v>
      </c>
      <c r="B487" s="1" t="s">
        <v>18</v>
      </c>
      <c r="C487" s="1" t="s">
        <v>12</v>
      </c>
      <c r="D487" s="1" t="s">
        <v>14</v>
      </c>
      <c r="E487">
        <v>401</v>
      </c>
      <c r="F487">
        <v>7</v>
      </c>
      <c r="G487">
        <v>247</v>
      </c>
      <c r="H487">
        <v>2.55071</v>
      </c>
      <c r="I487">
        <v>2.1832099999999999</v>
      </c>
      <c r="J487">
        <v>4.7339200000000003</v>
      </c>
    </row>
    <row r="488" spans="1:10" x14ac:dyDescent="0.3">
      <c r="A488" s="1" t="s">
        <v>21</v>
      </c>
      <c r="B488" s="1" t="s">
        <v>18</v>
      </c>
      <c r="C488" s="1" t="s">
        <v>15</v>
      </c>
      <c r="D488" s="1" t="s">
        <v>13</v>
      </c>
      <c r="E488">
        <v>427</v>
      </c>
      <c r="F488">
        <v>7</v>
      </c>
      <c r="G488">
        <v>419</v>
      </c>
      <c r="H488">
        <v>2.0913499999999998</v>
      </c>
      <c r="I488">
        <v>5.9841899999999999</v>
      </c>
      <c r="J488">
        <v>8.0755400000000002</v>
      </c>
    </row>
    <row r="489" spans="1:10" x14ac:dyDescent="0.3">
      <c r="A489" s="1" t="s">
        <v>21</v>
      </c>
      <c r="B489" s="1" t="s">
        <v>18</v>
      </c>
      <c r="C489" s="1" t="s">
        <v>15</v>
      </c>
      <c r="D489" s="1" t="s">
        <v>13</v>
      </c>
      <c r="E489">
        <v>404</v>
      </c>
      <c r="F489">
        <v>7</v>
      </c>
      <c r="G489">
        <v>427</v>
      </c>
      <c r="H489">
        <v>2.1196000000000002</v>
      </c>
      <c r="I489">
        <v>6.3899400000000002</v>
      </c>
      <c r="J489">
        <v>8.5095399999999994</v>
      </c>
    </row>
    <row r="490" spans="1:10" x14ac:dyDescent="0.3">
      <c r="A490" s="1" t="s">
        <v>21</v>
      </c>
      <c r="B490" s="1" t="s">
        <v>18</v>
      </c>
      <c r="C490" s="1" t="s">
        <v>15</v>
      </c>
      <c r="D490" s="1" t="s">
        <v>13</v>
      </c>
      <c r="E490">
        <v>423</v>
      </c>
      <c r="F490">
        <v>7</v>
      </c>
      <c r="G490">
        <v>404</v>
      </c>
      <c r="H490">
        <v>2.07097</v>
      </c>
      <c r="I490">
        <v>5.94475</v>
      </c>
      <c r="J490">
        <v>8.0157100000000003</v>
      </c>
    </row>
    <row r="491" spans="1:10" x14ac:dyDescent="0.3">
      <c r="A491" s="1" t="s">
        <v>21</v>
      </c>
      <c r="B491" s="1" t="s">
        <v>18</v>
      </c>
      <c r="C491" s="1" t="s">
        <v>15</v>
      </c>
      <c r="D491" s="1" t="s">
        <v>13</v>
      </c>
      <c r="E491">
        <v>386</v>
      </c>
      <c r="F491">
        <v>7</v>
      </c>
      <c r="G491">
        <v>423</v>
      </c>
      <c r="H491">
        <v>2.0326</v>
      </c>
      <c r="I491">
        <v>5.8286800000000003</v>
      </c>
      <c r="J491">
        <v>7.8612799999999998</v>
      </c>
    </row>
    <row r="492" spans="1:10" x14ac:dyDescent="0.3">
      <c r="A492" s="1" t="s">
        <v>21</v>
      </c>
      <c r="B492" s="1" t="s">
        <v>18</v>
      </c>
      <c r="C492" s="1" t="s">
        <v>15</v>
      </c>
      <c r="D492" s="1" t="s">
        <v>13</v>
      </c>
      <c r="E492">
        <v>414</v>
      </c>
      <c r="F492">
        <v>7</v>
      </c>
      <c r="G492">
        <v>386</v>
      </c>
      <c r="H492">
        <v>1.9676</v>
      </c>
      <c r="I492">
        <v>5.8081699999999996</v>
      </c>
      <c r="J492">
        <v>7.7757699999999996</v>
      </c>
    </row>
    <row r="493" spans="1:10" x14ac:dyDescent="0.3">
      <c r="A493" s="1" t="s">
        <v>21</v>
      </c>
      <c r="B493" s="1" t="s">
        <v>18</v>
      </c>
      <c r="C493" s="1" t="s">
        <v>15</v>
      </c>
      <c r="D493" s="1" t="s">
        <v>13</v>
      </c>
      <c r="E493">
        <v>418</v>
      </c>
      <c r="F493">
        <v>7</v>
      </c>
      <c r="G493">
        <v>414</v>
      </c>
      <c r="H493">
        <v>2.2403</v>
      </c>
      <c r="I493">
        <v>6.6064299999999996</v>
      </c>
      <c r="J493">
        <v>8.8467300000000009</v>
      </c>
    </row>
    <row r="494" spans="1:10" x14ac:dyDescent="0.3">
      <c r="A494" s="1" t="s">
        <v>21</v>
      </c>
      <c r="B494" s="1" t="s">
        <v>18</v>
      </c>
      <c r="C494" s="1" t="s">
        <v>15</v>
      </c>
      <c r="D494" s="1" t="s">
        <v>13</v>
      </c>
      <c r="E494">
        <v>406</v>
      </c>
      <c r="F494">
        <v>7</v>
      </c>
      <c r="G494">
        <v>418</v>
      </c>
      <c r="H494">
        <v>2.1166800000000001</v>
      </c>
      <c r="I494">
        <v>6.3118100000000004</v>
      </c>
      <c r="J494">
        <v>8.42849</v>
      </c>
    </row>
    <row r="495" spans="1:10" x14ac:dyDescent="0.3">
      <c r="A495" s="1" t="s">
        <v>21</v>
      </c>
      <c r="B495" s="1" t="s">
        <v>18</v>
      </c>
      <c r="C495" s="1" t="s">
        <v>15</v>
      </c>
      <c r="D495" s="1" t="s">
        <v>13</v>
      </c>
      <c r="E495">
        <v>396</v>
      </c>
      <c r="F495">
        <v>7</v>
      </c>
      <c r="G495">
        <v>406</v>
      </c>
      <c r="H495">
        <v>2.0189400000000002</v>
      </c>
      <c r="I495">
        <v>5.8919199999999998</v>
      </c>
      <c r="J495">
        <v>7.9108599999999996</v>
      </c>
    </row>
    <row r="496" spans="1:10" x14ac:dyDescent="0.3">
      <c r="A496" s="1" t="s">
        <v>21</v>
      </c>
      <c r="B496" s="1" t="s">
        <v>18</v>
      </c>
      <c r="C496" s="1" t="s">
        <v>15</v>
      </c>
      <c r="D496" s="1" t="s">
        <v>13</v>
      </c>
      <c r="E496">
        <v>401</v>
      </c>
      <c r="F496">
        <v>7</v>
      </c>
      <c r="G496">
        <v>396</v>
      </c>
      <c r="H496">
        <v>2.51911</v>
      </c>
      <c r="I496">
        <v>5.7707100000000002</v>
      </c>
      <c r="J496">
        <v>8.2898200000000006</v>
      </c>
    </row>
    <row r="497" spans="1:10" x14ac:dyDescent="0.3">
      <c r="A497" s="1" t="s">
        <v>21</v>
      </c>
      <c r="B497" s="1" t="s">
        <v>18</v>
      </c>
      <c r="C497" s="1" t="s">
        <v>15</v>
      </c>
      <c r="D497" s="1" t="s">
        <v>14</v>
      </c>
      <c r="E497">
        <v>427</v>
      </c>
      <c r="F497">
        <v>7</v>
      </c>
      <c r="G497">
        <v>177</v>
      </c>
      <c r="H497">
        <v>3.4499499999999999</v>
      </c>
      <c r="I497">
        <v>7.6096700000000004</v>
      </c>
      <c r="J497">
        <v>11.0596</v>
      </c>
    </row>
    <row r="498" spans="1:10" x14ac:dyDescent="0.3">
      <c r="A498" s="1" t="s">
        <v>21</v>
      </c>
      <c r="B498" s="1" t="s">
        <v>18</v>
      </c>
      <c r="C498" s="1" t="s">
        <v>15</v>
      </c>
      <c r="D498" s="1" t="s">
        <v>14</v>
      </c>
      <c r="E498">
        <v>404</v>
      </c>
      <c r="F498">
        <v>7</v>
      </c>
      <c r="G498">
        <v>190</v>
      </c>
      <c r="H498">
        <v>2.9380600000000001</v>
      </c>
      <c r="I498">
        <v>6.4098699999999997</v>
      </c>
      <c r="J498">
        <v>9.3479299999999999</v>
      </c>
    </row>
    <row r="499" spans="1:10" x14ac:dyDescent="0.3">
      <c r="A499" s="1" t="s">
        <v>21</v>
      </c>
      <c r="B499" s="1" t="s">
        <v>18</v>
      </c>
      <c r="C499" s="1" t="s">
        <v>15</v>
      </c>
      <c r="D499" s="1" t="s">
        <v>14</v>
      </c>
      <c r="E499">
        <v>423</v>
      </c>
      <c r="F499">
        <v>7</v>
      </c>
      <c r="G499">
        <v>164</v>
      </c>
      <c r="H499">
        <v>2.0753400000000002</v>
      </c>
      <c r="I499">
        <v>6.0439600000000002</v>
      </c>
      <c r="J499">
        <v>8.1193000000000008</v>
      </c>
    </row>
    <row r="500" spans="1:10" x14ac:dyDescent="0.3">
      <c r="A500" s="1" t="s">
        <v>21</v>
      </c>
      <c r="B500" s="1" t="s">
        <v>18</v>
      </c>
      <c r="C500" s="1" t="s">
        <v>15</v>
      </c>
      <c r="D500" s="1" t="s">
        <v>14</v>
      </c>
      <c r="E500">
        <v>386</v>
      </c>
      <c r="F500">
        <v>7</v>
      </c>
      <c r="G500">
        <v>188</v>
      </c>
      <c r="H500">
        <v>2.11693</v>
      </c>
      <c r="I500">
        <v>6.4724500000000003</v>
      </c>
      <c r="J500">
        <v>8.5893800000000002</v>
      </c>
    </row>
    <row r="501" spans="1:10" x14ac:dyDescent="0.3">
      <c r="A501" s="1" t="s">
        <v>21</v>
      </c>
      <c r="B501" s="1" t="s">
        <v>18</v>
      </c>
      <c r="C501" s="1" t="s">
        <v>15</v>
      </c>
      <c r="D501" s="1" t="s">
        <v>14</v>
      </c>
      <c r="E501">
        <v>414</v>
      </c>
      <c r="F501">
        <v>7</v>
      </c>
      <c r="G501">
        <v>168</v>
      </c>
      <c r="H501">
        <v>2.0510999999999999</v>
      </c>
      <c r="I501">
        <v>5.8661599999999998</v>
      </c>
      <c r="J501">
        <v>7.9172599999999997</v>
      </c>
    </row>
    <row r="502" spans="1:10" x14ac:dyDescent="0.3">
      <c r="A502" s="1" t="s">
        <v>21</v>
      </c>
      <c r="B502" s="1" t="s">
        <v>18</v>
      </c>
      <c r="C502" s="1" t="s">
        <v>15</v>
      </c>
      <c r="D502" s="1" t="s">
        <v>14</v>
      </c>
      <c r="E502">
        <v>418</v>
      </c>
      <c r="F502">
        <v>7</v>
      </c>
      <c r="G502">
        <v>179</v>
      </c>
      <c r="H502">
        <v>2.1443099999999999</v>
      </c>
      <c r="I502">
        <v>6.8708499999999999</v>
      </c>
      <c r="J502">
        <v>9.0151599999999998</v>
      </c>
    </row>
    <row r="503" spans="1:10" x14ac:dyDescent="0.3">
      <c r="A503" s="1" t="s">
        <v>21</v>
      </c>
      <c r="B503" s="1" t="s">
        <v>18</v>
      </c>
      <c r="C503" s="1" t="s">
        <v>15</v>
      </c>
      <c r="D503" s="1" t="s">
        <v>14</v>
      </c>
      <c r="E503">
        <v>406</v>
      </c>
      <c r="F503">
        <v>7</v>
      </c>
      <c r="G503">
        <v>193</v>
      </c>
      <c r="H503">
        <v>1.88289</v>
      </c>
      <c r="I503">
        <v>5.86104</v>
      </c>
      <c r="J503">
        <v>7.7439299999999998</v>
      </c>
    </row>
    <row r="504" spans="1:10" x14ac:dyDescent="0.3">
      <c r="A504" s="1" t="s">
        <v>21</v>
      </c>
      <c r="B504" s="1" t="s">
        <v>18</v>
      </c>
      <c r="C504" s="1" t="s">
        <v>15</v>
      </c>
      <c r="D504" s="1" t="s">
        <v>14</v>
      </c>
      <c r="E504">
        <v>396</v>
      </c>
      <c r="F504">
        <v>7</v>
      </c>
      <c r="G504">
        <v>170</v>
      </c>
      <c r="H504">
        <v>2.0849600000000001</v>
      </c>
      <c r="I504">
        <v>6.1470599999999997</v>
      </c>
      <c r="J504">
        <v>8.2320200000000003</v>
      </c>
    </row>
    <row r="505" spans="1:10" x14ac:dyDescent="0.3">
      <c r="A505" s="1" t="s">
        <v>21</v>
      </c>
      <c r="B505" s="1" t="s">
        <v>18</v>
      </c>
      <c r="C505" s="1" t="s">
        <v>15</v>
      </c>
      <c r="D505" s="1" t="s">
        <v>14</v>
      </c>
      <c r="E505">
        <v>401</v>
      </c>
      <c r="F505">
        <v>7</v>
      </c>
      <c r="G505">
        <v>174</v>
      </c>
      <c r="H505">
        <v>2.1003799999999999</v>
      </c>
      <c r="I505">
        <v>6.0288700000000004</v>
      </c>
      <c r="J505">
        <v>8.1292500000000008</v>
      </c>
    </row>
    <row r="506" spans="1:10" x14ac:dyDescent="0.3">
      <c r="A506" s="1" t="s">
        <v>21</v>
      </c>
      <c r="B506" s="1" t="s">
        <v>19</v>
      </c>
      <c r="C506" s="1" t="s">
        <v>12</v>
      </c>
      <c r="D506" s="1" t="s">
        <v>13</v>
      </c>
      <c r="E506">
        <v>427</v>
      </c>
      <c r="F506">
        <v>7</v>
      </c>
      <c r="G506">
        <v>419</v>
      </c>
      <c r="H506">
        <v>2.8050199999999998</v>
      </c>
      <c r="I506">
        <v>4.09802</v>
      </c>
      <c r="J506">
        <v>6.9030399999999998</v>
      </c>
    </row>
    <row r="507" spans="1:10" x14ac:dyDescent="0.3">
      <c r="A507" s="1" t="s">
        <v>21</v>
      </c>
      <c r="B507" s="1" t="s">
        <v>19</v>
      </c>
      <c r="C507" s="1" t="s">
        <v>12</v>
      </c>
      <c r="D507" s="1" t="s">
        <v>13</v>
      </c>
      <c r="E507">
        <v>404</v>
      </c>
      <c r="F507">
        <v>7</v>
      </c>
      <c r="G507">
        <v>427</v>
      </c>
      <c r="H507">
        <v>2.0285199999999999</v>
      </c>
      <c r="I507">
        <v>3.2898399999999999</v>
      </c>
      <c r="J507">
        <v>5.3183600000000002</v>
      </c>
    </row>
    <row r="508" spans="1:10" x14ac:dyDescent="0.3">
      <c r="A508" s="1" t="s">
        <v>21</v>
      </c>
      <c r="B508" s="1" t="s">
        <v>19</v>
      </c>
      <c r="C508" s="1" t="s">
        <v>12</v>
      </c>
      <c r="D508" s="1" t="s">
        <v>13</v>
      </c>
      <c r="E508">
        <v>423</v>
      </c>
      <c r="F508">
        <v>7</v>
      </c>
      <c r="G508">
        <v>404</v>
      </c>
      <c r="H508">
        <v>2.9142299999999999</v>
      </c>
      <c r="I508">
        <v>3.9211299999999998</v>
      </c>
      <c r="J508">
        <v>6.8353599999999997</v>
      </c>
    </row>
    <row r="509" spans="1:10" x14ac:dyDescent="0.3">
      <c r="A509" s="1" t="s">
        <v>21</v>
      </c>
      <c r="B509" s="1" t="s">
        <v>19</v>
      </c>
      <c r="C509" s="1" t="s">
        <v>12</v>
      </c>
      <c r="D509" s="1" t="s">
        <v>13</v>
      </c>
      <c r="E509">
        <v>386</v>
      </c>
      <c r="F509">
        <v>7</v>
      </c>
      <c r="G509">
        <v>423</v>
      </c>
      <c r="H509">
        <v>2.1266799999999999</v>
      </c>
      <c r="I509">
        <v>3.2031100000000001</v>
      </c>
      <c r="J509">
        <v>5.32979</v>
      </c>
    </row>
    <row r="510" spans="1:10" x14ac:dyDescent="0.3">
      <c r="A510" s="1" t="s">
        <v>21</v>
      </c>
      <c r="B510" s="1" t="s">
        <v>19</v>
      </c>
      <c r="C510" s="1" t="s">
        <v>12</v>
      </c>
      <c r="D510" s="1" t="s">
        <v>13</v>
      </c>
      <c r="E510">
        <v>414</v>
      </c>
      <c r="F510">
        <v>7</v>
      </c>
      <c r="G510">
        <v>386</v>
      </c>
      <c r="H510">
        <v>2.43472</v>
      </c>
      <c r="I510">
        <v>3.9877699999999998</v>
      </c>
      <c r="J510">
        <v>6.4224899999999998</v>
      </c>
    </row>
    <row r="511" spans="1:10" x14ac:dyDescent="0.3">
      <c r="A511" s="1" t="s">
        <v>21</v>
      </c>
      <c r="B511" s="1" t="s">
        <v>19</v>
      </c>
      <c r="C511" s="1" t="s">
        <v>12</v>
      </c>
      <c r="D511" s="1" t="s">
        <v>13</v>
      </c>
      <c r="E511">
        <v>418</v>
      </c>
      <c r="F511">
        <v>7</v>
      </c>
      <c r="G511">
        <v>414</v>
      </c>
      <c r="H511">
        <v>3.2903600000000002</v>
      </c>
      <c r="I511">
        <v>4.7142200000000001</v>
      </c>
      <c r="J511">
        <v>8.0045699999999993</v>
      </c>
    </row>
    <row r="512" spans="1:10" x14ac:dyDescent="0.3">
      <c r="A512" s="1" t="s">
        <v>21</v>
      </c>
      <c r="B512" s="1" t="s">
        <v>19</v>
      </c>
      <c r="C512" s="1" t="s">
        <v>12</v>
      </c>
      <c r="D512" s="1" t="s">
        <v>13</v>
      </c>
      <c r="E512">
        <v>406</v>
      </c>
      <c r="F512">
        <v>7</v>
      </c>
      <c r="G512">
        <v>418</v>
      </c>
      <c r="H512">
        <v>2.1532200000000001</v>
      </c>
      <c r="I512">
        <v>3.7155399999999998</v>
      </c>
      <c r="J512">
        <v>5.86876</v>
      </c>
    </row>
    <row r="513" spans="1:10" x14ac:dyDescent="0.3">
      <c r="A513" s="1" t="s">
        <v>21</v>
      </c>
      <c r="B513" s="1" t="s">
        <v>19</v>
      </c>
      <c r="C513" s="1" t="s">
        <v>12</v>
      </c>
      <c r="D513" s="1" t="s">
        <v>13</v>
      </c>
      <c r="E513">
        <v>396</v>
      </c>
      <c r="F513">
        <v>7</v>
      </c>
      <c r="G513">
        <v>406</v>
      </c>
      <c r="H513">
        <v>2.1841300000000001</v>
      </c>
      <c r="I513">
        <v>3.11043</v>
      </c>
      <c r="J513">
        <v>5.2945599999999997</v>
      </c>
    </row>
    <row r="514" spans="1:10" x14ac:dyDescent="0.3">
      <c r="A514" s="1" t="s">
        <v>21</v>
      </c>
      <c r="B514" s="1" t="s">
        <v>19</v>
      </c>
      <c r="C514" s="1" t="s">
        <v>12</v>
      </c>
      <c r="D514" s="1" t="s">
        <v>13</v>
      </c>
      <c r="E514">
        <v>401</v>
      </c>
      <c r="F514">
        <v>7</v>
      </c>
      <c r="G514">
        <v>396</v>
      </c>
      <c r="H514">
        <v>2.1467700000000001</v>
      </c>
      <c r="I514">
        <v>4.1179100000000002</v>
      </c>
      <c r="J514">
        <v>6.2646899999999999</v>
      </c>
    </row>
    <row r="515" spans="1:10" x14ac:dyDescent="0.3">
      <c r="A515" s="1" t="s">
        <v>21</v>
      </c>
      <c r="B515" s="1" t="s">
        <v>19</v>
      </c>
      <c r="C515" s="1" t="s">
        <v>12</v>
      </c>
      <c r="D515" s="1" t="s">
        <v>14</v>
      </c>
      <c r="E515">
        <v>427</v>
      </c>
      <c r="F515">
        <v>7</v>
      </c>
      <c r="G515">
        <v>316</v>
      </c>
      <c r="H515">
        <v>2.1410100000000001</v>
      </c>
      <c r="I515">
        <v>3.57545</v>
      </c>
      <c r="J515">
        <v>5.7164599999999997</v>
      </c>
    </row>
    <row r="516" spans="1:10" x14ac:dyDescent="0.3">
      <c r="A516" s="1" t="s">
        <v>21</v>
      </c>
      <c r="B516" s="1" t="s">
        <v>19</v>
      </c>
      <c r="C516" s="1" t="s">
        <v>12</v>
      </c>
      <c r="D516" s="1" t="s">
        <v>14</v>
      </c>
      <c r="E516">
        <v>404</v>
      </c>
      <c r="F516">
        <v>7</v>
      </c>
      <c r="G516">
        <v>325</v>
      </c>
      <c r="H516">
        <v>2.06962</v>
      </c>
      <c r="I516">
        <v>3.5807799999999999</v>
      </c>
      <c r="J516">
        <v>5.6504000000000003</v>
      </c>
    </row>
    <row r="517" spans="1:10" x14ac:dyDescent="0.3">
      <c r="A517" s="1" t="s">
        <v>21</v>
      </c>
      <c r="B517" s="1" t="s">
        <v>19</v>
      </c>
      <c r="C517" s="1" t="s">
        <v>12</v>
      </c>
      <c r="D517" s="1" t="s">
        <v>14</v>
      </c>
      <c r="E517">
        <v>423</v>
      </c>
      <c r="F517">
        <v>7</v>
      </c>
      <c r="G517">
        <v>297</v>
      </c>
      <c r="H517">
        <v>2.0693000000000001</v>
      </c>
      <c r="I517">
        <v>3.4077299999999999</v>
      </c>
      <c r="J517">
        <v>5.4770300000000001</v>
      </c>
    </row>
    <row r="518" spans="1:10" x14ac:dyDescent="0.3">
      <c r="A518" s="1" t="s">
        <v>21</v>
      </c>
      <c r="B518" s="1" t="s">
        <v>19</v>
      </c>
      <c r="C518" s="1" t="s">
        <v>12</v>
      </c>
      <c r="D518" s="1" t="s">
        <v>14</v>
      </c>
      <c r="E518">
        <v>386</v>
      </c>
      <c r="F518">
        <v>7</v>
      </c>
      <c r="G518">
        <v>311</v>
      </c>
      <c r="H518">
        <v>2.2392599999999998</v>
      </c>
      <c r="I518">
        <v>3.27671</v>
      </c>
      <c r="J518">
        <v>5.5159799999999999</v>
      </c>
    </row>
    <row r="519" spans="1:10" x14ac:dyDescent="0.3">
      <c r="A519" s="1" t="s">
        <v>21</v>
      </c>
      <c r="B519" s="1" t="s">
        <v>19</v>
      </c>
      <c r="C519" s="1" t="s">
        <v>12</v>
      </c>
      <c r="D519" s="1" t="s">
        <v>14</v>
      </c>
      <c r="E519">
        <v>414</v>
      </c>
      <c r="F519">
        <v>7</v>
      </c>
      <c r="G519">
        <v>291</v>
      </c>
      <c r="H519">
        <v>2.54766</v>
      </c>
      <c r="I519">
        <v>3.1700599999999999</v>
      </c>
      <c r="J519">
        <v>5.7177199999999999</v>
      </c>
    </row>
    <row r="520" spans="1:10" x14ac:dyDescent="0.3">
      <c r="A520" s="1" t="s">
        <v>21</v>
      </c>
      <c r="B520" s="1" t="s">
        <v>19</v>
      </c>
      <c r="C520" s="1" t="s">
        <v>12</v>
      </c>
      <c r="D520" s="1" t="s">
        <v>14</v>
      </c>
      <c r="E520">
        <v>418</v>
      </c>
      <c r="F520">
        <v>7</v>
      </c>
      <c r="G520">
        <v>326</v>
      </c>
      <c r="H520">
        <v>2.23332</v>
      </c>
      <c r="I520">
        <v>3.7772199999999998</v>
      </c>
      <c r="J520">
        <v>6.0105399999999998</v>
      </c>
    </row>
    <row r="521" spans="1:10" x14ac:dyDescent="0.3">
      <c r="A521" s="1" t="s">
        <v>21</v>
      </c>
      <c r="B521" s="1" t="s">
        <v>19</v>
      </c>
      <c r="C521" s="1" t="s">
        <v>12</v>
      </c>
      <c r="D521" s="1" t="s">
        <v>14</v>
      </c>
      <c r="E521">
        <v>406</v>
      </c>
      <c r="F521">
        <v>7</v>
      </c>
      <c r="G521">
        <v>315</v>
      </c>
      <c r="H521">
        <v>2.1980300000000002</v>
      </c>
      <c r="I521">
        <v>4.91432</v>
      </c>
      <c r="J521">
        <v>7.1123500000000002</v>
      </c>
    </row>
    <row r="522" spans="1:10" x14ac:dyDescent="0.3">
      <c r="A522" s="1" t="s">
        <v>21</v>
      </c>
      <c r="B522" s="1" t="s">
        <v>19</v>
      </c>
      <c r="C522" s="1" t="s">
        <v>12</v>
      </c>
      <c r="D522" s="1" t="s">
        <v>14</v>
      </c>
      <c r="E522">
        <v>396</v>
      </c>
      <c r="F522">
        <v>7</v>
      </c>
      <c r="G522">
        <v>300</v>
      </c>
      <c r="H522">
        <v>2.1228699999999998</v>
      </c>
      <c r="I522">
        <v>4.4628199999999998</v>
      </c>
      <c r="J522">
        <v>6.5856899999999996</v>
      </c>
    </row>
    <row r="523" spans="1:10" x14ac:dyDescent="0.3">
      <c r="A523" s="1" t="s">
        <v>21</v>
      </c>
      <c r="B523" s="1" t="s">
        <v>19</v>
      </c>
      <c r="C523" s="1" t="s">
        <v>12</v>
      </c>
      <c r="D523" s="1" t="s">
        <v>14</v>
      </c>
      <c r="E523">
        <v>401</v>
      </c>
      <c r="F523">
        <v>7</v>
      </c>
      <c r="G523">
        <v>301</v>
      </c>
      <c r="H523">
        <v>2.27535</v>
      </c>
      <c r="I523">
        <v>3.58677</v>
      </c>
      <c r="J523">
        <v>5.86212</v>
      </c>
    </row>
    <row r="524" spans="1:10" x14ac:dyDescent="0.3">
      <c r="A524" s="1" t="s">
        <v>21</v>
      </c>
      <c r="B524" s="1" t="s">
        <v>19</v>
      </c>
      <c r="C524" s="1" t="s">
        <v>15</v>
      </c>
      <c r="D524" s="1" t="s">
        <v>13</v>
      </c>
      <c r="E524">
        <v>427</v>
      </c>
      <c r="F524">
        <v>7</v>
      </c>
      <c r="G524">
        <v>419</v>
      </c>
      <c r="H524">
        <v>2.23122</v>
      </c>
      <c r="I524">
        <v>9.5044599999999999</v>
      </c>
      <c r="J524">
        <v>11.7357</v>
      </c>
    </row>
    <row r="525" spans="1:10" x14ac:dyDescent="0.3">
      <c r="A525" s="1" t="s">
        <v>21</v>
      </c>
      <c r="B525" s="1" t="s">
        <v>19</v>
      </c>
      <c r="C525" s="1" t="s">
        <v>15</v>
      </c>
      <c r="D525" s="1" t="s">
        <v>13</v>
      </c>
      <c r="E525">
        <v>404</v>
      </c>
      <c r="F525">
        <v>7</v>
      </c>
      <c r="G525">
        <v>427</v>
      </c>
      <c r="H525">
        <v>2.1917200000000001</v>
      </c>
      <c r="I525">
        <v>7.8677299999999999</v>
      </c>
      <c r="J525">
        <v>10.0594</v>
      </c>
    </row>
    <row r="526" spans="1:10" x14ac:dyDescent="0.3">
      <c r="A526" s="1" t="s">
        <v>21</v>
      </c>
      <c r="B526" s="1" t="s">
        <v>19</v>
      </c>
      <c r="C526" s="1" t="s">
        <v>15</v>
      </c>
      <c r="D526" s="1" t="s">
        <v>13</v>
      </c>
      <c r="E526">
        <v>423</v>
      </c>
      <c r="F526">
        <v>7</v>
      </c>
      <c r="G526">
        <v>404</v>
      </c>
      <c r="H526">
        <v>1.77349</v>
      </c>
      <c r="I526">
        <v>9.2343700000000002</v>
      </c>
      <c r="J526">
        <v>11.007899999999999</v>
      </c>
    </row>
    <row r="527" spans="1:10" x14ac:dyDescent="0.3">
      <c r="A527" s="1" t="s">
        <v>21</v>
      </c>
      <c r="B527" s="1" t="s">
        <v>19</v>
      </c>
      <c r="C527" s="1" t="s">
        <v>15</v>
      </c>
      <c r="D527" s="1" t="s">
        <v>13</v>
      </c>
      <c r="E527">
        <v>386</v>
      </c>
      <c r="F527">
        <v>7</v>
      </c>
      <c r="G527">
        <v>423</v>
      </c>
      <c r="H527">
        <v>1.7921499999999999</v>
      </c>
      <c r="I527">
        <v>6.7498300000000002</v>
      </c>
      <c r="J527">
        <v>8.5419800000000006</v>
      </c>
    </row>
    <row r="528" spans="1:10" x14ac:dyDescent="0.3">
      <c r="A528" s="1" t="s">
        <v>21</v>
      </c>
      <c r="B528" s="1" t="s">
        <v>19</v>
      </c>
      <c r="C528" s="1" t="s">
        <v>15</v>
      </c>
      <c r="D528" s="1" t="s">
        <v>13</v>
      </c>
      <c r="E528">
        <v>414</v>
      </c>
      <c r="F528">
        <v>7</v>
      </c>
      <c r="G528">
        <v>386</v>
      </c>
      <c r="H528">
        <v>1.8635299999999999</v>
      </c>
      <c r="I528">
        <v>7.0814399999999997</v>
      </c>
      <c r="J528">
        <v>8.9449699999999996</v>
      </c>
    </row>
    <row r="529" spans="1:10" x14ac:dyDescent="0.3">
      <c r="A529" s="1" t="s">
        <v>21</v>
      </c>
      <c r="B529" s="1" t="s">
        <v>19</v>
      </c>
      <c r="C529" s="1" t="s">
        <v>15</v>
      </c>
      <c r="D529" s="1" t="s">
        <v>13</v>
      </c>
      <c r="E529">
        <v>418</v>
      </c>
      <c r="F529">
        <v>7</v>
      </c>
      <c r="G529">
        <v>414</v>
      </c>
      <c r="H529">
        <v>2.00082</v>
      </c>
      <c r="I529">
        <v>7.1001899999999996</v>
      </c>
      <c r="J529">
        <v>9.1010200000000001</v>
      </c>
    </row>
    <row r="530" spans="1:10" x14ac:dyDescent="0.3">
      <c r="A530" s="1" t="s">
        <v>21</v>
      </c>
      <c r="B530" s="1" t="s">
        <v>19</v>
      </c>
      <c r="C530" s="1" t="s">
        <v>15</v>
      </c>
      <c r="D530" s="1" t="s">
        <v>13</v>
      </c>
      <c r="E530">
        <v>406</v>
      </c>
      <c r="F530">
        <v>7</v>
      </c>
      <c r="G530">
        <v>418</v>
      </c>
      <c r="H530">
        <v>2.1839599999999999</v>
      </c>
      <c r="I530">
        <v>7.0770999999999997</v>
      </c>
      <c r="J530">
        <v>9.2610600000000005</v>
      </c>
    </row>
    <row r="531" spans="1:10" x14ac:dyDescent="0.3">
      <c r="A531" s="1" t="s">
        <v>21</v>
      </c>
      <c r="B531" s="1" t="s">
        <v>19</v>
      </c>
      <c r="C531" s="1" t="s">
        <v>15</v>
      </c>
      <c r="D531" s="1" t="s">
        <v>13</v>
      </c>
      <c r="E531">
        <v>396</v>
      </c>
      <c r="F531">
        <v>7</v>
      </c>
      <c r="G531">
        <v>406</v>
      </c>
      <c r="H531">
        <v>1.90785</v>
      </c>
      <c r="I531">
        <v>6.6714900000000004</v>
      </c>
      <c r="J531">
        <v>8.5793300000000006</v>
      </c>
    </row>
    <row r="532" spans="1:10" x14ac:dyDescent="0.3">
      <c r="A532" s="1" t="s">
        <v>21</v>
      </c>
      <c r="B532" s="1" t="s">
        <v>19</v>
      </c>
      <c r="C532" s="1" t="s">
        <v>15</v>
      </c>
      <c r="D532" s="1" t="s">
        <v>13</v>
      </c>
      <c r="E532">
        <v>401</v>
      </c>
      <c r="F532">
        <v>7</v>
      </c>
      <c r="G532">
        <v>396</v>
      </c>
      <c r="H532">
        <v>1.9446300000000001</v>
      </c>
      <c r="I532">
        <v>7.2036499999999997</v>
      </c>
      <c r="J532">
        <v>9.1482799999999997</v>
      </c>
    </row>
    <row r="533" spans="1:10" x14ac:dyDescent="0.3">
      <c r="A533" s="1" t="s">
        <v>21</v>
      </c>
      <c r="B533" s="1" t="s">
        <v>19</v>
      </c>
      <c r="C533" s="1" t="s">
        <v>15</v>
      </c>
      <c r="D533" s="1" t="s">
        <v>14</v>
      </c>
      <c r="E533">
        <v>427</v>
      </c>
      <c r="F533">
        <v>7</v>
      </c>
      <c r="G533">
        <v>316</v>
      </c>
      <c r="H533">
        <v>1.7132400000000001</v>
      </c>
      <c r="I533">
        <v>8.5564499999999999</v>
      </c>
      <c r="J533">
        <v>10.2697</v>
      </c>
    </row>
    <row r="534" spans="1:10" x14ac:dyDescent="0.3">
      <c r="A534" s="1" t="s">
        <v>21</v>
      </c>
      <c r="B534" s="1" t="s">
        <v>19</v>
      </c>
      <c r="C534" s="1" t="s">
        <v>15</v>
      </c>
      <c r="D534" s="1" t="s">
        <v>14</v>
      </c>
      <c r="E534">
        <v>404</v>
      </c>
      <c r="F534">
        <v>7</v>
      </c>
      <c r="G534">
        <v>325</v>
      </c>
      <c r="H534">
        <v>1.7391399999999999</v>
      </c>
      <c r="I534">
        <v>9.3504000000000005</v>
      </c>
      <c r="J534">
        <v>11.089499999999999</v>
      </c>
    </row>
    <row r="535" spans="1:10" x14ac:dyDescent="0.3">
      <c r="A535" s="1" t="s">
        <v>21</v>
      </c>
      <c r="B535" s="1" t="s">
        <v>19</v>
      </c>
      <c r="C535" s="1" t="s">
        <v>15</v>
      </c>
      <c r="D535" s="1" t="s">
        <v>14</v>
      </c>
      <c r="E535">
        <v>423</v>
      </c>
      <c r="F535">
        <v>7</v>
      </c>
      <c r="G535">
        <v>297</v>
      </c>
      <c r="H535">
        <v>2.3094299999999999</v>
      </c>
      <c r="I535">
        <v>9.5213699999999992</v>
      </c>
      <c r="J535">
        <v>11.8308</v>
      </c>
    </row>
    <row r="536" spans="1:10" x14ac:dyDescent="0.3">
      <c r="A536" s="1" t="s">
        <v>21</v>
      </c>
      <c r="B536" s="1" t="s">
        <v>19</v>
      </c>
      <c r="C536" s="1" t="s">
        <v>15</v>
      </c>
      <c r="D536" s="1" t="s">
        <v>14</v>
      </c>
      <c r="E536">
        <v>386</v>
      </c>
      <c r="F536">
        <v>7</v>
      </c>
      <c r="G536">
        <v>312</v>
      </c>
      <c r="H536">
        <v>1.7744800000000001</v>
      </c>
      <c r="I536">
        <v>8.1311400000000003</v>
      </c>
      <c r="J536">
        <v>9.9056300000000004</v>
      </c>
    </row>
    <row r="537" spans="1:10" x14ac:dyDescent="0.3">
      <c r="A537" s="1" t="s">
        <v>21</v>
      </c>
      <c r="B537" s="1" t="s">
        <v>19</v>
      </c>
      <c r="C537" s="1" t="s">
        <v>15</v>
      </c>
      <c r="D537" s="1" t="s">
        <v>14</v>
      </c>
      <c r="E537">
        <v>414</v>
      </c>
      <c r="F537">
        <v>7</v>
      </c>
      <c r="G537">
        <v>291</v>
      </c>
      <c r="H537">
        <v>2.9087000000000001</v>
      </c>
      <c r="I537">
        <v>10.2988</v>
      </c>
      <c r="J537">
        <v>13.2075</v>
      </c>
    </row>
    <row r="538" spans="1:10" x14ac:dyDescent="0.3">
      <c r="A538" s="1" t="s">
        <v>21</v>
      </c>
      <c r="B538" s="1" t="s">
        <v>19</v>
      </c>
      <c r="C538" s="1" t="s">
        <v>15</v>
      </c>
      <c r="D538" s="1" t="s">
        <v>14</v>
      </c>
      <c r="E538">
        <v>418</v>
      </c>
      <c r="F538">
        <v>7</v>
      </c>
      <c r="G538">
        <v>327</v>
      </c>
      <c r="H538">
        <v>2.11219</v>
      </c>
      <c r="I538">
        <v>8.6338299999999997</v>
      </c>
      <c r="J538">
        <v>10.746</v>
      </c>
    </row>
    <row r="539" spans="1:10" x14ac:dyDescent="0.3">
      <c r="A539" s="1" t="s">
        <v>21</v>
      </c>
      <c r="B539" s="1" t="s">
        <v>19</v>
      </c>
      <c r="C539" s="1" t="s">
        <v>15</v>
      </c>
      <c r="D539" s="1" t="s">
        <v>14</v>
      </c>
      <c r="E539">
        <v>406</v>
      </c>
      <c r="F539">
        <v>7</v>
      </c>
      <c r="G539">
        <v>318</v>
      </c>
      <c r="H539">
        <v>2.03132</v>
      </c>
      <c r="I539">
        <v>9.9875699999999998</v>
      </c>
      <c r="J539">
        <v>12.0189</v>
      </c>
    </row>
    <row r="540" spans="1:10" x14ac:dyDescent="0.3">
      <c r="A540" s="1" t="s">
        <v>21</v>
      </c>
      <c r="B540" s="1" t="s">
        <v>19</v>
      </c>
      <c r="C540" s="1" t="s">
        <v>15</v>
      </c>
      <c r="D540" s="1" t="s">
        <v>14</v>
      </c>
      <c r="E540">
        <v>396</v>
      </c>
      <c r="F540">
        <v>7</v>
      </c>
      <c r="G540">
        <v>302</v>
      </c>
      <c r="H540">
        <v>2.2096800000000001</v>
      </c>
      <c r="I540">
        <v>9.5959500000000002</v>
      </c>
      <c r="J540">
        <v>11.8056</v>
      </c>
    </row>
    <row r="541" spans="1:10" x14ac:dyDescent="0.3">
      <c r="A541" s="1" t="s">
        <v>21</v>
      </c>
      <c r="B541" s="1" t="s">
        <v>19</v>
      </c>
      <c r="C541" s="1" t="s">
        <v>15</v>
      </c>
      <c r="D541" s="1" t="s">
        <v>14</v>
      </c>
      <c r="E541">
        <v>401</v>
      </c>
      <c r="F541">
        <v>7</v>
      </c>
      <c r="G541">
        <v>301</v>
      </c>
      <c r="H541">
        <v>2.31548</v>
      </c>
      <c r="I541">
        <v>7.9368400000000001</v>
      </c>
      <c r="J541">
        <v>10.2523</v>
      </c>
    </row>
    <row r="542" spans="1:10" x14ac:dyDescent="0.3">
      <c r="A542" s="1" t="s">
        <v>22</v>
      </c>
      <c r="B542" s="1" t="s">
        <v>11</v>
      </c>
      <c r="C542" s="1" t="s">
        <v>12</v>
      </c>
      <c r="D542" s="1" t="s">
        <v>13</v>
      </c>
      <c r="E542">
        <v>282</v>
      </c>
      <c r="F542">
        <v>17</v>
      </c>
      <c r="G542">
        <v>264</v>
      </c>
      <c r="H542">
        <v>366.93799999999999</v>
      </c>
      <c r="I542">
        <v>1.00451</v>
      </c>
      <c r="J542">
        <v>367.94200000000001</v>
      </c>
    </row>
    <row r="543" spans="1:10" x14ac:dyDescent="0.3">
      <c r="A543" s="1" t="s">
        <v>22</v>
      </c>
      <c r="B543" s="1" t="s">
        <v>11</v>
      </c>
      <c r="C543" s="1" t="s">
        <v>12</v>
      </c>
      <c r="D543" s="1" t="s">
        <v>13</v>
      </c>
      <c r="E543">
        <v>282</v>
      </c>
      <c r="F543">
        <v>13</v>
      </c>
      <c r="G543">
        <v>282</v>
      </c>
      <c r="H543">
        <v>367.25400000000002</v>
      </c>
      <c r="I543">
        <v>1.2667299999999999</v>
      </c>
      <c r="J543">
        <v>368.52100000000002</v>
      </c>
    </row>
    <row r="544" spans="1:10" x14ac:dyDescent="0.3">
      <c r="A544" s="1" t="s">
        <v>22</v>
      </c>
      <c r="B544" s="1" t="s">
        <v>11</v>
      </c>
      <c r="C544" s="1" t="s">
        <v>12</v>
      </c>
      <c r="D544" s="1" t="s">
        <v>13</v>
      </c>
      <c r="E544">
        <v>277</v>
      </c>
      <c r="F544">
        <v>12</v>
      </c>
      <c r="G544">
        <v>282</v>
      </c>
      <c r="H544">
        <v>361.67</v>
      </c>
      <c r="I544">
        <v>1.18251</v>
      </c>
      <c r="J544">
        <v>362.85300000000001</v>
      </c>
    </row>
    <row r="545" spans="1:10" x14ac:dyDescent="0.3">
      <c r="A545" s="1" t="s">
        <v>22</v>
      </c>
      <c r="B545" s="1" t="s">
        <v>11</v>
      </c>
      <c r="C545" s="1" t="s">
        <v>12</v>
      </c>
      <c r="D545" s="1" t="s">
        <v>13</v>
      </c>
      <c r="E545">
        <v>297</v>
      </c>
      <c r="F545">
        <v>12</v>
      </c>
      <c r="G545">
        <v>277</v>
      </c>
      <c r="H545">
        <v>361.28100000000001</v>
      </c>
      <c r="I545">
        <v>0.95834600000000003</v>
      </c>
      <c r="J545">
        <v>362.23899999999998</v>
      </c>
    </row>
    <row r="546" spans="1:10" x14ac:dyDescent="0.3">
      <c r="A546" s="1" t="s">
        <v>22</v>
      </c>
      <c r="B546" s="1" t="s">
        <v>11</v>
      </c>
      <c r="C546" s="1" t="s">
        <v>12</v>
      </c>
      <c r="D546" s="1" t="s">
        <v>13</v>
      </c>
      <c r="E546">
        <v>279</v>
      </c>
      <c r="F546">
        <v>12</v>
      </c>
      <c r="G546">
        <v>297</v>
      </c>
      <c r="H546">
        <v>361.79199999999997</v>
      </c>
      <c r="I546">
        <v>1.1479600000000001</v>
      </c>
      <c r="J546">
        <v>362.94</v>
      </c>
    </row>
    <row r="547" spans="1:10" x14ac:dyDescent="0.3">
      <c r="A547" s="1" t="s">
        <v>22</v>
      </c>
      <c r="B547" s="1" t="s">
        <v>11</v>
      </c>
      <c r="C547" s="1" t="s">
        <v>12</v>
      </c>
      <c r="D547" s="1" t="s">
        <v>13</v>
      </c>
      <c r="E547">
        <v>289</v>
      </c>
      <c r="F547">
        <v>12</v>
      </c>
      <c r="G547">
        <v>279</v>
      </c>
      <c r="H547">
        <v>372.685</v>
      </c>
      <c r="I547">
        <v>1.1881200000000001</v>
      </c>
      <c r="J547">
        <v>373.87299999999999</v>
      </c>
    </row>
    <row r="548" spans="1:10" x14ac:dyDescent="0.3">
      <c r="A548" s="1" t="s">
        <v>22</v>
      </c>
      <c r="B548" s="1" t="s">
        <v>11</v>
      </c>
      <c r="C548" s="1" t="s">
        <v>12</v>
      </c>
      <c r="D548" s="1" t="s">
        <v>13</v>
      </c>
      <c r="E548">
        <v>272</v>
      </c>
      <c r="F548">
        <v>14</v>
      </c>
      <c r="G548">
        <v>289</v>
      </c>
      <c r="H548">
        <v>381.42200000000003</v>
      </c>
      <c r="I548">
        <v>1.1720299999999999</v>
      </c>
      <c r="J548">
        <v>382.59399999999999</v>
      </c>
    </row>
    <row r="549" spans="1:10" x14ac:dyDescent="0.3">
      <c r="A549" s="1" t="s">
        <v>22</v>
      </c>
      <c r="B549" s="1" t="s">
        <v>11</v>
      </c>
      <c r="C549" s="1" t="s">
        <v>12</v>
      </c>
      <c r="D549" s="1" t="s">
        <v>13</v>
      </c>
      <c r="E549">
        <v>266</v>
      </c>
      <c r="F549">
        <v>11</v>
      </c>
      <c r="G549">
        <v>272</v>
      </c>
      <c r="H549">
        <v>378.05599999999998</v>
      </c>
      <c r="I549">
        <v>1.0216499999999999</v>
      </c>
      <c r="J549">
        <v>379.07799999999997</v>
      </c>
    </row>
    <row r="550" spans="1:10" x14ac:dyDescent="0.3">
      <c r="A550" s="1" t="s">
        <v>22</v>
      </c>
      <c r="B550" s="1" t="s">
        <v>11</v>
      </c>
      <c r="C550" s="1" t="s">
        <v>12</v>
      </c>
      <c r="D550" s="1" t="s">
        <v>13</v>
      </c>
      <c r="E550">
        <v>254</v>
      </c>
      <c r="F550">
        <v>8</v>
      </c>
      <c r="G550">
        <v>266</v>
      </c>
      <c r="H550">
        <v>383.178</v>
      </c>
      <c r="I550">
        <v>0.95374700000000001</v>
      </c>
      <c r="J550">
        <v>384.13200000000001</v>
      </c>
    </row>
    <row r="551" spans="1:10" x14ac:dyDescent="0.3">
      <c r="A551" s="1" t="s">
        <v>22</v>
      </c>
      <c r="B551" s="1" t="s">
        <v>11</v>
      </c>
      <c r="C551" s="1" t="s">
        <v>12</v>
      </c>
      <c r="D551" s="1" t="s">
        <v>14</v>
      </c>
      <c r="E551">
        <v>282</v>
      </c>
      <c r="F551">
        <v>17</v>
      </c>
      <c r="G551">
        <v>171</v>
      </c>
      <c r="H551">
        <v>381.38499999999999</v>
      </c>
      <c r="I551">
        <v>1.2573700000000001</v>
      </c>
      <c r="J551">
        <v>382.64299999999997</v>
      </c>
    </row>
    <row r="552" spans="1:10" x14ac:dyDescent="0.3">
      <c r="A552" s="1" t="s">
        <v>22</v>
      </c>
      <c r="B552" s="1" t="s">
        <v>11</v>
      </c>
      <c r="C552" s="1" t="s">
        <v>12</v>
      </c>
      <c r="D552" s="1" t="s">
        <v>14</v>
      </c>
      <c r="E552">
        <v>282</v>
      </c>
      <c r="F552">
        <v>13</v>
      </c>
      <c r="G552">
        <v>176</v>
      </c>
      <c r="H552">
        <v>384.34100000000001</v>
      </c>
      <c r="I552">
        <v>1.38758</v>
      </c>
      <c r="J552">
        <v>385.72800000000001</v>
      </c>
    </row>
    <row r="553" spans="1:10" x14ac:dyDescent="0.3">
      <c r="A553" s="1" t="s">
        <v>22</v>
      </c>
      <c r="B553" s="1" t="s">
        <v>11</v>
      </c>
      <c r="C553" s="1" t="s">
        <v>12</v>
      </c>
      <c r="D553" s="1" t="s">
        <v>14</v>
      </c>
      <c r="E553">
        <v>277</v>
      </c>
      <c r="F553">
        <v>12</v>
      </c>
      <c r="G553">
        <v>157</v>
      </c>
      <c r="H553">
        <v>380.95299999999997</v>
      </c>
      <c r="I553">
        <v>1.26475</v>
      </c>
      <c r="J553">
        <v>382.21800000000002</v>
      </c>
    </row>
    <row r="554" spans="1:10" x14ac:dyDescent="0.3">
      <c r="A554" s="1" t="s">
        <v>22</v>
      </c>
      <c r="B554" s="1" t="s">
        <v>11</v>
      </c>
      <c r="C554" s="1" t="s">
        <v>12</v>
      </c>
      <c r="D554" s="1" t="s">
        <v>14</v>
      </c>
      <c r="E554">
        <v>297</v>
      </c>
      <c r="F554">
        <v>12</v>
      </c>
      <c r="G554">
        <v>176</v>
      </c>
      <c r="H554">
        <v>383.76100000000002</v>
      </c>
      <c r="I554">
        <v>1.35276</v>
      </c>
      <c r="J554">
        <v>385.11399999999998</v>
      </c>
    </row>
    <row r="555" spans="1:10" x14ac:dyDescent="0.3">
      <c r="A555" s="1" t="s">
        <v>22</v>
      </c>
      <c r="B555" s="1" t="s">
        <v>11</v>
      </c>
      <c r="C555" s="1" t="s">
        <v>12</v>
      </c>
      <c r="D555" s="1" t="s">
        <v>14</v>
      </c>
      <c r="E555">
        <v>279</v>
      </c>
      <c r="F555">
        <v>12</v>
      </c>
      <c r="G555">
        <v>174</v>
      </c>
      <c r="H555">
        <v>376.80599999999998</v>
      </c>
      <c r="I555">
        <v>1.27088</v>
      </c>
      <c r="J555">
        <v>378.077</v>
      </c>
    </row>
    <row r="556" spans="1:10" x14ac:dyDescent="0.3">
      <c r="A556" s="1" t="s">
        <v>22</v>
      </c>
      <c r="B556" s="1" t="s">
        <v>11</v>
      </c>
      <c r="C556" s="1" t="s">
        <v>12</v>
      </c>
      <c r="D556" s="1" t="s">
        <v>14</v>
      </c>
      <c r="E556">
        <v>289</v>
      </c>
      <c r="F556">
        <v>12</v>
      </c>
      <c r="G556">
        <v>188</v>
      </c>
      <c r="H556">
        <v>387.54899999999998</v>
      </c>
      <c r="I556">
        <v>1.2386600000000001</v>
      </c>
      <c r="J556">
        <v>388.78699999999998</v>
      </c>
    </row>
    <row r="557" spans="1:10" x14ac:dyDescent="0.3">
      <c r="A557" s="1" t="s">
        <v>22</v>
      </c>
      <c r="B557" s="1" t="s">
        <v>11</v>
      </c>
      <c r="C557" s="1" t="s">
        <v>12</v>
      </c>
      <c r="D557" s="1" t="s">
        <v>14</v>
      </c>
      <c r="E557">
        <v>272</v>
      </c>
      <c r="F557">
        <v>14</v>
      </c>
      <c r="G557">
        <v>173</v>
      </c>
      <c r="H557">
        <v>384.60199999999998</v>
      </c>
      <c r="I557">
        <v>1.1945699999999999</v>
      </c>
      <c r="J557">
        <v>385.79599999999999</v>
      </c>
    </row>
    <row r="558" spans="1:10" x14ac:dyDescent="0.3">
      <c r="A558" s="1" t="s">
        <v>22</v>
      </c>
      <c r="B558" s="1" t="s">
        <v>11</v>
      </c>
      <c r="C558" s="1" t="s">
        <v>12</v>
      </c>
      <c r="D558" s="1" t="s">
        <v>14</v>
      </c>
      <c r="E558">
        <v>266</v>
      </c>
      <c r="F558">
        <v>11</v>
      </c>
      <c r="G558">
        <v>171</v>
      </c>
      <c r="H558">
        <v>377.24799999999999</v>
      </c>
      <c r="I558">
        <v>1.24682</v>
      </c>
      <c r="J558">
        <v>378.495</v>
      </c>
    </row>
    <row r="559" spans="1:10" x14ac:dyDescent="0.3">
      <c r="A559" s="1" t="s">
        <v>22</v>
      </c>
      <c r="B559" s="1" t="s">
        <v>11</v>
      </c>
      <c r="C559" s="1" t="s">
        <v>12</v>
      </c>
      <c r="D559" s="1" t="s">
        <v>14</v>
      </c>
      <c r="E559">
        <v>254</v>
      </c>
      <c r="F559">
        <v>8</v>
      </c>
      <c r="G559">
        <v>184</v>
      </c>
      <c r="H559">
        <v>373.17200000000003</v>
      </c>
      <c r="I559">
        <v>1.0788500000000001</v>
      </c>
      <c r="J559">
        <v>374.25099999999998</v>
      </c>
    </row>
    <row r="560" spans="1:10" x14ac:dyDescent="0.3">
      <c r="A560" s="1" t="s">
        <v>22</v>
      </c>
      <c r="B560" s="1" t="s">
        <v>11</v>
      </c>
      <c r="C560" s="1" t="s">
        <v>15</v>
      </c>
      <c r="D560" s="1" t="s">
        <v>13</v>
      </c>
      <c r="E560">
        <v>282</v>
      </c>
      <c r="F560">
        <v>17</v>
      </c>
      <c r="G560">
        <v>264</v>
      </c>
      <c r="H560">
        <v>373.74700000000001</v>
      </c>
      <c r="I560">
        <v>3.42041</v>
      </c>
      <c r="J560">
        <v>377.16800000000001</v>
      </c>
    </row>
    <row r="561" spans="1:10" x14ac:dyDescent="0.3">
      <c r="A561" s="1" t="s">
        <v>22</v>
      </c>
      <c r="B561" s="1" t="s">
        <v>11</v>
      </c>
      <c r="C561" s="1" t="s">
        <v>15</v>
      </c>
      <c r="D561" s="1" t="s">
        <v>13</v>
      </c>
      <c r="E561">
        <v>282</v>
      </c>
      <c r="F561">
        <v>13</v>
      </c>
      <c r="G561">
        <v>282</v>
      </c>
      <c r="H561">
        <v>377.59500000000003</v>
      </c>
      <c r="I561">
        <v>4.1718400000000004</v>
      </c>
      <c r="J561">
        <v>381.767</v>
      </c>
    </row>
    <row r="562" spans="1:10" x14ac:dyDescent="0.3">
      <c r="A562" s="1" t="s">
        <v>22</v>
      </c>
      <c r="B562" s="1" t="s">
        <v>11</v>
      </c>
      <c r="C562" s="1" t="s">
        <v>15</v>
      </c>
      <c r="D562" s="1" t="s">
        <v>13</v>
      </c>
      <c r="E562">
        <v>277</v>
      </c>
      <c r="F562">
        <v>12</v>
      </c>
      <c r="G562">
        <v>282</v>
      </c>
      <c r="H562">
        <v>382.55500000000001</v>
      </c>
      <c r="I562">
        <v>4.0102200000000003</v>
      </c>
      <c r="J562">
        <v>386.565</v>
      </c>
    </row>
    <row r="563" spans="1:10" x14ac:dyDescent="0.3">
      <c r="A563" s="1" t="s">
        <v>22</v>
      </c>
      <c r="B563" s="1" t="s">
        <v>11</v>
      </c>
      <c r="C563" s="1" t="s">
        <v>15</v>
      </c>
      <c r="D563" s="1" t="s">
        <v>13</v>
      </c>
      <c r="E563">
        <v>297</v>
      </c>
      <c r="F563">
        <v>12</v>
      </c>
      <c r="G563">
        <v>277</v>
      </c>
      <c r="H563">
        <v>382.137</v>
      </c>
      <c r="I563">
        <v>4.2763799999999996</v>
      </c>
      <c r="J563">
        <v>386.41399999999999</v>
      </c>
    </row>
    <row r="564" spans="1:10" x14ac:dyDescent="0.3">
      <c r="A564" s="1" t="s">
        <v>22</v>
      </c>
      <c r="B564" s="1" t="s">
        <v>11</v>
      </c>
      <c r="C564" s="1" t="s">
        <v>15</v>
      </c>
      <c r="D564" s="1" t="s">
        <v>13</v>
      </c>
      <c r="E564">
        <v>279</v>
      </c>
      <c r="F564">
        <v>12</v>
      </c>
      <c r="G564">
        <v>297</v>
      </c>
      <c r="H564">
        <v>384.11500000000001</v>
      </c>
      <c r="I564">
        <v>4.1866199999999996</v>
      </c>
      <c r="J564">
        <v>388.30099999999999</v>
      </c>
    </row>
    <row r="565" spans="1:10" x14ac:dyDescent="0.3">
      <c r="A565" s="1" t="s">
        <v>22</v>
      </c>
      <c r="B565" s="1" t="s">
        <v>11</v>
      </c>
      <c r="C565" s="1" t="s">
        <v>15</v>
      </c>
      <c r="D565" s="1" t="s">
        <v>13</v>
      </c>
      <c r="E565">
        <v>289</v>
      </c>
      <c r="F565">
        <v>12</v>
      </c>
      <c r="G565">
        <v>279</v>
      </c>
      <c r="H565">
        <v>378.738</v>
      </c>
      <c r="I565">
        <v>3.80857</v>
      </c>
      <c r="J565">
        <v>382.54700000000003</v>
      </c>
    </row>
    <row r="566" spans="1:10" x14ac:dyDescent="0.3">
      <c r="A566" s="1" t="s">
        <v>22</v>
      </c>
      <c r="B566" s="1" t="s">
        <v>11</v>
      </c>
      <c r="C566" s="1" t="s">
        <v>15</v>
      </c>
      <c r="D566" s="1" t="s">
        <v>13</v>
      </c>
      <c r="E566">
        <v>272</v>
      </c>
      <c r="F566">
        <v>14</v>
      </c>
      <c r="G566">
        <v>289</v>
      </c>
      <c r="H566">
        <v>354.815</v>
      </c>
      <c r="I566">
        <v>3.7</v>
      </c>
      <c r="J566">
        <v>358.51499999999999</v>
      </c>
    </row>
    <row r="567" spans="1:10" x14ac:dyDescent="0.3">
      <c r="A567" s="1" t="s">
        <v>22</v>
      </c>
      <c r="B567" s="1" t="s">
        <v>11</v>
      </c>
      <c r="C567" s="1" t="s">
        <v>15</v>
      </c>
      <c r="D567" s="1" t="s">
        <v>13</v>
      </c>
      <c r="E567">
        <v>266</v>
      </c>
      <c r="F567">
        <v>11</v>
      </c>
      <c r="G567">
        <v>272</v>
      </c>
      <c r="H567">
        <v>365.61099999999999</v>
      </c>
      <c r="I567">
        <v>3.4468700000000001</v>
      </c>
      <c r="J567">
        <v>369.05799999999999</v>
      </c>
    </row>
    <row r="568" spans="1:10" x14ac:dyDescent="0.3">
      <c r="A568" s="1" t="s">
        <v>22</v>
      </c>
      <c r="B568" s="1" t="s">
        <v>11</v>
      </c>
      <c r="C568" s="1" t="s">
        <v>15</v>
      </c>
      <c r="D568" s="1" t="s">
        <v>13</v>
      </c>
      <c r="E568">
        <v>254</v>
      </c>
      <c r="F568">
        <v>8</v>
      </c>
      <c r="G568">
        <v>266</v>
      </c>
      <c r="H568">
        <v>382.85399999999998</v>
      </c>
      <c r="I568">
        <v>3.8920300000000001</v>
      </c>
      <c r="J568">
        <v>386.74599999999998</v>
      </c>
    </row>
    <row r="569" spans="1:10" x14ac:dyDescent="0.3">
      <c r="A569" s="1" t="s">
        <v>22</v>
      </c>
      <c r="B569" s="1" t="s">
        <v>11</v>
      </c>
      <c r="C569" s="1" t="s">
        <v>15</v>
      </c>
      <c r="D569" s="1" t="s">
        <v>14</v>
      </c>
      <c r="E569">
        <v>282</v>
      </c>
      <c r="F569">
        <v>17</v>
      </c>
      <c r="G569">
        <v>143</v>
      </c>
      <c r="H569">
        <v>386.83699999999999</v>
      </c>
      <c r="I569">
        <v>3.9563000000000001</v>
      </c>
      <c r="J569">
        <v>390.79300000000001</v>
      </c>
    </row>
    <row r="570" spans="1:10" x14ac:dyDescent="0.3">
      <c r="A570" s="1" t="s">
        <v>22</v>
      </c>
      <c r="B570" s="1" t="s">
        <v>11</v>
      </c>
      <c r="C570" s="1" t="s">
        <v>15</v>
      </c>
      <c r="D570" s="1" t="s">
        <v>14</v>
      </c>
      <c r="E570">
        <v>282</v>
      </c>
      <c r="F570">
        <v>13</v>
      </c>
      <c r="G570">
        <v>150</v>
      </c>
      <c r="H570">
        <v>385.67899999999997</v>
      </c>
      <c r="I570">
        <v>4.2953999999999999</v>
      </c>
      <c r="J570">
        <v>389.97399999999999</v>
      </c>
    </row>
    <row r="571" spans="1:10" x14ac:dyDescent="0.3">
      <c r="A571" s="1" t="s">
        <v>22</v>
      </c>
      <c r="B571" s="1" t="s">
        <v>11</v>
      </c>
      <c r="C571" s="1" t="s">
        <v>15</v>
      </c>
      <c r="D571" s="1" t="s">
        <v>14</v>
      </c>
      <c r="E571">
        <v>277</v>
      </c>
      <c r="F571">
        <v>12</v>
      </c>
      <c r="G571">
        <v>132</v>
      </c>
      <c r="H571">
        <v>382.05399999999997</v>
      </c>
      <c r="I571">
        <v>4.1354300000000004</v>
      </c>
      <c r="J571">
        <v>386.19</v>
      </c>
    </row>
    <row r="572" spans="1:10" x14ac:dyDescent="0.3">
      <c r="A572" s="1" t="s">
        <v>22</v>
      </c>
      <c r="B572" s="1" t="s">
        <v>11</v>
      </c>
      <c r="C572" s="1" t="s">
        <v>15</v>
      </c>
      <c r="D572" s="1" t="s">
        <v>14</v>
      </c>
      <c r="E572">
        <v>297</v>
      </c>
      <c r="F572">
        <v>12</v>
      </c>
      <c r="G572">
        <v>144</v>
      </c>
      <c r="H572">
        <v>377.81</v>
      </c>
      <c r="I572">
        <v>4.2395500000000004</v>
      </c>
      <c r="J572">
        <v>382.05</v>
      </c>
    </row>
    <row r="573" spans="1:10" x14ac:dyDescent="0.3">
      <c r="A573" s="1" t="s">
        <v>22</v>
      </c>
      <c r="B573" s="1" t="s">
        <v>11</v>
      </c>
      <c r="C573" s="1" t="s">
        <v>15</v>
      </c>
      <c r="D573" s="1" t="s">
        <v>14</v>
      </c>
      <c r="E573">
        <v>279</v>
      </c>
      <c r="F573">
        <v>12</v>
      </c>
      <c r="G573">
        <v>140</v>
      </c>
      <c r="H573">
        <v>383.21499999999997</v>
      </c>
      <c r="I573">
        <v>4.2965400000000002</v>
      </c>
      <c r="J573">
        <v>387.51100000000002</v>
      </c>
    </row>
    <row r="574" spans="1:10" x14ac:dyDescent="0.3">
      <c r="A574" s="1" t="s">
        <v>22</v>
      </c>
      <c r="B574" s="1" t="s">
        <v>11</v>
      </c>
      <c r="C574" s="1" t="s">
        <v>15</v>
      </c>
      <c r="D574" s="1" t="s">
        <v>14</v>
      </c>
      <c r="E574">
        <v>289</v>
      </c>
      <c r="F574">
        <v>12</v>
      </c>
      <c r="G574">
        <v>158</v>
      </c>
      <c r="H574">
        <v>381.64100000000002</v>
      </c>
      <c r="I574">
        <v>4.1782399999999997</v>
      </c>
      <c r="J574">
        <v>385.82</v>
      </c>
    </row>
    <row r="575" spans="1:10" x14ac:dyDescent="0.3">
      <c r="A575" s="1" t="s">
        <v>22</v>
      </c>
      <c r="B575" s="1" t="s">
        <v>11</v>
      </c>
      <c r="C575" s="1" t="s">
        <v>15</v>
      </c>
      <c r="D575" s="1" t="s">
        <v>14</v>
      </c>
      <c r="E575">
        <v>272</v>
      </c>
      <c r="F575">
        <v>14</v>
      </c>
      <c r="G575">
        <v>138</v>
      </c>
      <c r="H575">
        <v>382.18799999999999</v>
      </c>
      <c r="I575">
        <v>4.4999599999999997</v>
      </c>
      <c r="J575">
        <v>386.68700000000001</v>
      </c>
    </row>
    <row r="576" spans="1:10" x14ac:dyDescent="0.3">
      <c r="A576" s="1" t="s">
        <v>22</v>
      </c>
      <c r="B576" s="1" t="s">
        <v>11</v>
      </c>
      <c r="C576" s="1" t="s">
        <v>15</v>
      </c>
      <c r="D576" s="1" t="s">
        <v>14</v>
      </c>
      <c r="E576">
        <v>266</v>
      </c>
      <c r="F576">
        <v>11</v>
      </c>
      <c r="G576">
        <v>149</v>
      </c>
      <c r="H576">
        <v>380.65499999999997</v>
      </c>
      <c r="I576">
        <v>4.0757899999999996</v>
      </c>
      <c r="J576">
        <v>384.73099999999999</v>
      </c>
    </row>
    <row r="577" spans="1:10" x14ac:dyDescent="0.3">
      <c r="A577" s="1" t="s">
        <v>22</v>
      </c>
      <c r="B577" s="1" t="s">
        <v>11</v>
      </c>
      <c r="C577" s="1" t="s">
        <v>15</v>
      </c>
      <c r="D577" s="1" t="s">
        <v>14</v>
      </c>
      <c r="E577">
        <v>254</v>
      </c>
      <c r="F577">
        <v>8</v>
      </c>
      <c r="G577">
        <v>158</v>
      </c>
      <c r="H577">
        <v>384.178</v>
      </c>
      <c r="I577">
        <v>3.84632</v>
      </c>
      <c r="J577">
        <v>388.024</v>
      </c>
    </row>
    <row r="578" spans="1:10" x14ac:dyDescent="0.3">
      <c r="A578" s="1" t="s">
        <v>22</v>
      </c>
      <c r="B578" s="1" t="s">
        <v>16</v>
      </c>
      <c r="C578" s="1" t="s">
        <v>12</v>
      </c>
      <c r="D578" s="1" t="s">
        <v>13</v>
      </c>
      <c r="E578">
        <v>282</v>
      </c>
      <c r="F578">
        <v>17</v>
      </c>
      <c r="G578">
        <v>264</v>
      </c>
      <c r="H578">
        <v>381.98099999999999</v>
      </c>
      <c r="I578">
        <v>0.95771600000000001</v>
      </c>
      <c r="J578">
        <v>382.93900000000002</v>
      </c>
    </row>
    <row r="579" spans="1:10" x14ac:dyDescent="0.3">
      <c r="A579" s="1" t="s">
        <v>22</v>
      </c>
      <c r="B579" s="1" t="s">
        <v>16</v>
      </c>
      <c r="C579" s="1" t="s">
        <v>12</v>
      </c>
      <c r="D579" s="1" t="s">
        <v>13</v>
      </c>
      <c r="E579">
        <v>282</v>
      </c>
      <c r="F579">
        <v>13</v>
      </c>
      <c r="G579">
        <v>282</v>
      </c>
      <c r="H579">
        <v>384.76600000000002</v>
      </c>
      <c r="I579">
        <v>1.0992599999999999</v>
      </c>
      <c r="J579">
        <v>385.86500000000001</v>
      </c>
    </row>
    <row r="580" spans="1:10" x14ac:dyDescent="0.3">
      <c r="A580" s="1" t="s">
        <v>22</v>
      </c>
      <c r="B580" s="1" t="s">
        <v>16</v>
      </c>
      <c r="C580" s="1" t="s">
        <v>12</v>
      </c>
      <c r="D580" s="1" t="s">
        <v>13</v>
      </c>
      <c r="E580">
        <v>277</v>
      </c>
      <c r="F580">
        <v>12</v>
      </c>
      <c r="G580">
        <v>282</v>
      </c>
      <c r="H580">
        <v>385.20100000000002</v>
      </c>
      <c r="I580">
        <v>0.96161099999999999</v>
      </c>
      <c r="J580">
        <v>386.16300000000001</v>
      </c>
    </row>
    <row r="581" spans="1:10" x14ac:dyDescent="0.3">
      <c r="A581" s="1" t="s">
        <v>22</v>
      </c>
      <c r="B581" s="1" t="s">
        <v>16</v>
      </c>
      <c r="C581" s="1" t="s">
        <v>12</v>
      </c>
      <c r="D581" s="1" t="s">
        <v>13</v>
      </c>
      <c r="E581">
        <v>297</v>
      </c>
      <c r="F581">
        <v>12</v>
      </c>
      <c r="G581">
        <v>277</v>
      </c>
      <c r="H581">
        <v>383.50299999999999</v>
      </c>
      <c r="I581">
        <v>1.10199</v>
      </c>
      <c r="J581">
        <v>384.60500000000002</v>
      </c>
    </row>
    <row r="582" spans="1:10" x14ac:dyDescent="0.3">
      <c r="A582" s="1" t="s">
        <v>22</v>
      </c>
      <c r="B582" s="1" t="s">
        <v>16</v>
      </c>
      <c r="C582" s="1" t="s">
        <v>12</v>
      </c>
      <c r="D582" s="1" t="s">
        <v>13</v>
      </c>
      <c r="E582">
        <v>279</v>
      </c>
      <c r="F582">
        <v>12</v>
      </c>
      <c r="G582">
        <v>297</v>
      </c>
      <c r="H582">
        <v>384.11700000000002</v>
      </c>
      <c r="I582">
        <v>1.04816</v>
      </c>
      <c r="J582">
        <v>385.166</v>
      </c>
    </row>
    <row r="583" spans="1:10" x14ac:dyDescent="0.3">
      <c r="A583" s="1" t="s">
        <v>22</v>
      </c>
      <c r="B583" s="1" t="s">
        <v>16</v>
      </c>
      <c r="C583" s="1" t="s">
        <v>12</v>
      </c>
      <c r="D583" s="1" t="s">
        <v>13</v>
      </c>
      <c r="E583">
        <v>289</v>
      </c>
      <c r="F583">
        <v>12</v>
      </c>
      <c r="G583">
        <v>279</v>
      </c>
      <c r="H583">
        <v>370.66300000000001</v>
      </c>
      <c r="I583">
        <v>1.0421</v>
      </c>
      <c r="J583">
        <v>371.70499999999998</v>
      </c>
    </row>
    <row r="584" spans="1:10" x14ac:dyDescent="0.3">
      <c r="A584" s="1" t="s">
        <v>22</v>
      </c>
      <c r="B584" s="1" t="s">
        <v>16</v>
      </c>
      <c r="C584" s="1" t="s">
        <v>12</v>
      </c>
      <c r="D584" s="1" t="s">
        <v>13</v>
      </c>
      <c r="E584">
        <v>272</v>
      </c>
      <c r="F584">
        <v>14</v>
      </c>
      <c r="G584">
        <v>289</v>
      </c>
      <c r="H584">
        <v>373.03500000000003</v>
      </c>
      <c r="I584">
        <v>1.04373</v>
      </c>
      <c r="J584">
        <v>374.07900000000001</v>
      </c>
    </row>
    <row r="585" spans="1:10" x14ac:dyDescent="0.3">
      <c r="A585" s="1" t="s">
        <v>22</v>
      </c>
      <c r="B585" s="1" t="s">
        <v>16</v>
      </c>
      <c r="C585" s="1" t="s">
        <v>12</v>
      </c>
      <c r="D585" s="1" t="s">
        <v>13</v>
      </c>
      <c r="E585">
        <v>266</v>
      </c>
      <c r="F585">
        <v>11</v>
      </c>
      <c r="G585">
        <v>272</v>
      </c>
      <c r="H585">
        <v>371.04300000000001</v>
      </c>
      <c r="I585">
        <v>0.96613800000000005</v>
      </c>
      <c r="J585">
        <v>372.00900000000001</v>
      </c>
    </row>
    <row r="586" spans="1:10" x14ac:dyDescent="0.3">
      <c r="A586" s="1" t="s">
        <v>22</v>
      </c>
      <c r="B586" s="1" t="s">
        <v>16</v>
      </c>
      <c r="C586" s="1" t="s">
        <v>12</v>
      </c>
      <c r="D586" s="1" t="s">
        <v>13</v>
      </c>
      <c r="E586">
        <v>254</v>
      </c>
      <c r="F586">
        <v>8</v>
      </c>
      <c r="G586">
        <v>266</v>
      </c>
      <c r="H586">
        <v>372.90100000000001</v>
      </c>
      <c r="I586">
        <v>0.84643699999999999</v>
      </c>
      <c r="J586">
        <v>373.74700000000001</v>
      </c>
    </row>
    <row r="587" spans="1:10" x14ac:dyDescent="0.3">
      <c r="A587" s="1" t="s">
        <v>22</v>
      </c>
      <c r="B587" s="1" t="s">
        <v>16</v>
      </c>
      <c r="C587" s="1" t="s">
        <v>12</v>
      </c>
      <c r="D587" s="1" t="s">
        <v>14</v>
      </c>
      <c r="E587">
        <v>282</v>
      </c>
      <c r="F587">
        <v>17</v>
      </c>
      <c r="G587">
        <v>178</v>
      </c>
      <c r="H587">
        <v>372.88</v>
      </c>
      <c r="I587">
        <v>1.0676600000000001</v>
      </c>
      <c r="J587">
        <v>373.947</v>
      </c>
    </row>
    <row r="588" spans="1:10" x14ac:dyDescent="0.3">
      <c r="A588" s="1" t="s">
        <v>22</v>
      </c>
      <c r="B588" s="1" t="s">
        <v>16</v>
      </c>
      <c r="C588" s="1" t="s">
        <v>12</v>
      </c>
      <c r="D588" s="1" t="s">
        <v>14</v>
      </c>
      <c r="E588">
        <v>282</v>
      </c>
      <c r="F588">
        <v>13</v>
      </c>
      <c r="G588">
        <v>205</v>
      </c>
      <c r="H588">
        <v>372.03899999999999</v>
      </c>
      <c r="I588">
        <v>1.09897</v>
      </c>
      <c r="J588">
        <v>373.13799999999998</v>
      </c>
    </row>
    <row r="589" spans="1:10" x14ac:dyDescent="0.3">
      <c r="A589" s="1" t="s">
        <v>22</v>
      </c>
      <c r="B589" s="1" t="s">
        <v>16</v>
      </c>
      <c r="C589" s="1" t="s">
        <v>12</v>
      </c>
      <c r="D589" s="1" t="s">
        <v>14</v>
      </c>
      <c r="E589">
        <v>277</v>
      </c>
      <c r="F589">
        <v>12</v>
      </c>
      <c r="G589">
        <v>185</v>
      </c>
      <c r="H589">
        <v>377.791</v>
      </c>
      <c r="I589">
        <v>1.1155600000000001</v>
      </c>
      <c r="J589">
        <v>378.90600000000001</v>
      </c>
    </row>
    <row r="590" spans="1:10" x14ac:dyDescent="0.3">
      <c r="A590" s="1" t="s">
        <v>22</v>
      </c>
      <c r="B590" s="1" t="s">
        <v>16</v>
      </c>
      <c r="C590" s="1" t="s">
        <v>12</v>
      </c>
      <c r="D590" s="1" t="s">
        <v>14</v>
      </c>
      <c r="E590">
        <v>297</v>
      </c>
      <c r="F590">
        <v>12</v>
      </c>
      <c r="G590">
        <v>179</v>
      </c>
      <c r="H590">
        <v>376.84399999999999</v>
      </c>
      <c r="I590">
        <v>1.14351</v>
      </c>
      <c r="J590">
        <v>377.98700000000002</v>
      </c>
    </row>
    <row r="591" spans="1:10" x14ac:dyDescent="0.3">
      <c r="A591" s="1" t="s">
        <v>22</v>
      </c>
      <c r="B591" s="1" t="s">
        <v>16</v>
      </c>
      <c r="C591" s="1" t="s">
        <v>12</v>
      </c>
      <c r="D591" s="1" t="s">
        <v>14</v>
      </c>
      <c r="E591">
        <v>279</v>
      </c>
      <c r="F591">
        <v>12</v>
      </c>
      <c r="G591">
        <v>183</v>
      </c>
      <c r="H591">
        <v>378.10700000000003</v>
      </c>
      <c r="I591">
        <v>1.1776199999999999</v>
      </c>
      <c r="J591">
        <v>379.28500000000003</v>
      </c>
    </row>
    <row r="592" spans="1:10" x14ac:dyDescent="0.3">
      <c r="A592" s="1" t="s">
        <v>22</v>
      </c>
      <c r="B592" s="1" t="s">
        <v>16</v>
      </c>
      <c r="C592" s="1" t="s">
        <v>12</v>
      </c>
      <c r="D592" s="1" t="s">
        <v>14</v>
      </c>
      <c r="E592">
        <v>289</v>
      </c>
      <c r="F592">
        <v>12</v>
      </c>
      <c r="G592">
        <v>195</v>
      </c>
      <c r="H592">
        <v>378.09899999999999</v>
      </c>
      <c r="I592">
        <v>1.2028399999999999</v>
      </c>
      <c r="J592">
        <v>379.30200000000002</v>
      </c>
    </row>
    <row r="593" spans="1:10" x14ac:dyDescent="0.3">
      <c r="A593" s="1" t="s">
        <v>22</v>
      </c>
      <c r="B593" s="1" t="s">
        <v>16</v>
      </c>
      <c r="C593" s="1" t="s">
        <v>12</v>
      </c>
      <c r="D593" s="1" t="s">
        <v>14</v>
      </c>
      <c r="E593">
        <v>272</v>
      </c>
      <c r="F593">
        <v>14</v>
      </c>
      <c r="G593">
        <v>207</v>
      </c>
      <c r="H593">
        <v>372.37400000000002</v>
      </c>
      <c r="I593">
        <v>1.12426</v>
      </c>
      <c r="J593">
        <v>373.49900000000002</v>
      </c>
    </row>
    <row r="594" spans="1:10" x14ac:dyDescent="0.3">
      <c r="A594" s="1" t="s">
        <v>22</v>
      </c>
      <c r="B594" s="1" t="s">
        <v>16</v>
      </c>
      <c r="C594" s="1" t="s">
        <v>12</v>
      </c>
      <c r="D594" s="1" t="s">
        <v>14</v>
      </c>
      <c r="E594">
        <v>266</v>
      </c>
      <c r="F594">
        <v>11</v>
      </c>
      <c r="G594">
        <v>189</v>
      </c>
      <c r="H594">
        <v>375.411</v>
      </c>
      <c r="I594">
        <v>1.0573399999999999</v>
      </c>
      <c r="J594">
        <v>376.46899999999999</v>
      </c>
    </row>
    <row r="595" spans="1:10" x14ac:dyDescent="0.3">
      <c r="A595" s="1" t="s">
        <v>22</v>
      </c>
      <c r="B595" s="1" t="s">
        <v>16</v>
      </c>
      <c r="C595" s="1" t="s">
        <v>12</v>
      </c>
      <c r="D595" s="1" t="s">
        <v>14</v>
      </c>
      <c r="E595">
        <v>254</v>
      </c>
      <c r="F595">
        <v>8</v>
      </c>
      <c r="G595">
        <v>183</v>
      </c>
      <c r="H595">
        <v>374.52</v>
      </c>
      <c r="I595">
        <v>1.03844</v>
      </c>
      <c r="J595">
        <v>375.55900000000003</v>
      </c>
    </row>
    <row r="596" spans="1:10" x14ac:dyDescent="0.3">
      <c r="A596" s="1" t="s">
        <v>22</v>
      </c>
      <c r="B596" s="1" t="s">
        <v>16</v>
      </c>
      <c r="C596" s="1" t="s">
        <v>15</v>
      </c>
      <c r="D596" s="1" t="s">
        <v>13</v>
      </c>
      <c r="E596">
        <v>282</v>
      </c>
      <c r="F596">
        <v>17</v>
      </c>
      <c r="G596">
        <v>264</v>
      </c>
      <c r="H596">
        <v>380.86399999999998</v>
      </c>
      <c r="I596">
        <v>3.4387500000000002</v>
      </c>
      <c r="J596">
        <v>384.303</v>
      </c>
    </row>
    <row r="597" spans="1:10" x14ac:dyDescent="0.3">
      <c r="A597" s="1" t="s">
        <v>22</v>
      </c>
      <c r="B597" s="1" t="s">
        <v>16</v>
      </c>
      <c r="C597" s="1" t="s">
        <v>15</v>
      </c>
      <c r="D597" s="1" t="s">
        <v>13</v>
      </c>
      <c r="E597">
        <v>282</v>
      </c>
      <c r="F597">
        <v>13</v>
      </c>
      <c r="G597">
        <v>282</v>
      </c>
      <c r="H597">
        <v>373.29500000000002</v>
      </c>
      <c r="I597">
        <v>3.2540900000000001</v>
      </c>
      <c r="J597">
        <v>376.54899999999998</v>
      </c>
    </row>
    <row r="598" spans="1:10" x14ac:dyDescent="0.3">
      <c r="A598" s="1" t="s">
        <v>22</v>
      </c>
      <c r="B598" s="1" t="s">
        <v>16</v>
      </c>
      <c r="C598" s="1" t="s">
        <v>15</v>
      </c>
      <c r="D598" s="1" t="s">
        <v>13</v>
      </c>
      <c r="E598">
        <v>277</v>
      </c>
      <c r="F598">
        <v>12</v>
      </c>
      <c r="G598">
        <v>282</v>
      </c>
      <c r="H598">
        <v>373.214</v>
      </c>
      <c r="I598">
        <v>3.27081</v>
      </c>
      <c r="J598">
        <v>376.48500000000001</v>
      </c>
    </row>
    <row r="599" spans="1:10" x14ac:dyDescent="0.3">
      <c r="A599" s="1" t="s">
        <v>22</v>
      </c>
      <c r="B599" s="1" t="s">
        <v>16</v>
      </c>
      <c r="C599" s="1" t="s">
        <v>15</v>
      </c>
      <c r="D599" s="1" t="s">
        <v>13</v>
      </c>
      <c r="E599">
        <v>297</v>
      </c>
      <c r="F599">
        <v>12</v>
      </c>
      <c r="G599">
        <v>277</v>
      </c>
      <c r="H599">
        <v>380.28800000000001</v>
      </c>
      <c r="I599">
        <v>3.3107700000000002</v>
      </c>
      <c r="J599">
        <v>383.59899999999999</v>
      </c>
    </row>
    <row r="600" spans="1:10" x14ac:dyDescent="0.3">
      <c r="A600" s="1" t="s">
        <v>22</v>
      </c>
      <c r="B600" s="1" t="s">
        <v>16</v>
      </c>
      <c r="C600" s="1" t="s">
        <v>15</v>
      </c>
      <c r="D600" s="1" t="s">
        <v>13</v>
      </c>
      <c r="E600">
        <v>279</v>
      </c>
      <c r="F600">
        <v>12</v>
      </c>
      <c r="G600">
        <v>297</v>
      </c>
      <c r="H600">
        <v>375.92200000000003</v>
      </c>
      <c r="I600">
        <v>3.47824</v>
      </c>
      <c r="J600">
        <v>379.4</v>
      </c>
    </row>
    <row r="601" spans="1:10" x14ac:dyDescent="0.3">
      <c r="A601" s="1" t="s">
        <v>22</v>
      </c>
      <c r="B601" s="1" t="s">
        <v>16</v>
      </c>
      <c r="C601" s="1" t="s">
        <v>15</v>
      </c>
      <c r="D601" s="1" t="s">
        <v>13</v>
      </c>
      <c r="E601">
        <v>289</v>
      </c>
      <c r="F601">
        <v>12</v>
      </c>
      <c r="G601">
        <v>279</v>
      </c>
      <c r="H601">
        <v>372.98099999999999</v>
      </c>
      <c r="I601">
        <v>3.1589399999999999</v>
      </c>
      <c r="J601">
        <v>376.14</v>
      </c>
    </row>
    <row r="602" spans="1:10" x14ac:dyDescent="0.3">
      <c r="A602" s="1" t="s">
        <v>22</v>
      </c>
      <c r="B602" s="1" t="s">
        <v>16</v>
      </c>
      <c r="C602" s="1" t="s">
        <v>15</v>
      </c>
      <c r="D602" s="1" t="s">
        <v>13</v>
      </c>
      <c r="E602">
        <v>272</v>
      </c>
      <c r="F602">
        <v>14</v>
      </c>
      <c r="G602">
        <v>289</v>
      </c>
      <c r="H602">
        <v>371.01100000000002</v>
      </c>
      <c r="I602">
        <v>3.2170100000000001</v>
      </c>
      <c r="J602">
        <v>374.22800000000001</v>
      </c>
    </row>
    <row r="603" spans="1:10" x14ac:dyDescent="0.3">
      <c r="A603" s="1" t="s">
        <v>22</v>
      </c>
      <c r="B603" s="1" t="s">
        <v>16</v>
      </c>
      <c r="C603" s="1" t="s">
        <v>15</v>
      </c>
      <c r="D603" s="1" t="s">
        <v>13</v>
      </c>
      <c r="E603">
        <v>266</v>
      </c>
      <c r="F603">
        <v>11</v>
      </c>
      <c r="G603">
        <v>272</v>
      </c>
      <c r="H603">
        <v>379.53399999999999</v>
      </c>
      <c r="I603">
        <v>3.3448000000000002</v>
      </c>
      <c r="J603">
        <v>382.87900000000002</v>
      </c>
    </row>
    <row r="604" spans="1:10" x14ac:dyDescent="0.3">
      <c r="A604" s="1" t="s">
        <v>22</v>
      </c>
      <c r="B604" s="1" t="s">
        <v>16</v>
      </c>
      <c r="C604" s="1" t="s">
        <v>15</v>
      </c>
      <c r="D604" s="1" t="s">
        <v>13</v>
      </c>
      <c r="E604">
        <v>254</v>
      </c>
      <c r="F604">
        <v>8</v>
      </c>
      <c r="G604">
        <v>266</v>
      </c>
      <c r="H604">
        <v>376.56799999999998</v>
      </c>
      <c r="I604">
        <v>3.0139999999999998</v>
      </c>
      <c r="J604">
        <v>379.58199999999999</v>
      </c>
    </row>
    <row r="605" spans="1:10" x14ac:dyDescent="0.3">
      <c r="A605" s="1" t="s">
        <v>22</v>
      </c>
      <c r="B605" s="1" t="s">
        <v>16</v>
      </c>
      <c r="C605" s="1" t="s">
        <v>15</v>
      </c>
      <c r="D605" s="1" t="s">
        <v>14</v>
      </c>
      <c r="E605">
        <v>282</v>
      </c>
      <c r="F605">
        <v>17</v>
      </c>
      <c r="G605">
        <v>139</v>
      </c>
      <c r="H605">
        <v>375.42099999999999</v>
      </c>
      <c r="I605">
        <v>3.4158599999999999</v>
      </c>
      <c r="J605">
        <v>378.83699999999999</v>
      </c>
    </row>
    <row r="606" spans="1:10" x14ac:dyDescent="0.3">
      <c r="A606" s="1" t="s">
        <v>22</v>
      </c>
      <c r="B606" s="1" t="s">
        <v>16</v>
      </c>
      <c r="C606" s="1" t="s">
        <v>15</v>
      </c>
      <c r="D606" s="1" t="s">
        <v>14</v>
      </c>
      <c r="E606">
        <v>282</v>
      </c>
      <c r="F606">
        <v>13</v>
      </c>
      <c r="G606">
        <v>167</v>
      </c>
      <c r="H606">
        <v>376.68</v>
      </c>
      <c r="I606">
        <v>3.7968000000000002</v>
      </c>
      <c r="J606">
        <v>380.476</v>
      </c>
    </row>
    <row r="607" spans="1:10" x14ac:dyDescent="0.3">
      <c r="A607" s="1" t="s">
        <v>22</v>
      </c>
      <c r="B607" s="1" t="s">
        <v>16</v>
      </c>
      <c r="C607" s="1" t="s">
        <v>15</v>
      </c>
      <c r="D607" s="1" t="s">
        <v>14</v>
      </c>
      <c r="E607">
        <v>277</v>
      </c>
      <c r="F607">
        <v>12</v>
      </c>
      <c r="G607">
        <v>134</v>
      </c>
      <c r="H607">
        <v>377.40300000000002</v>
      </c>
      <c r="I607">
        <v>3.5606300000000002</v>
      </c>
      <c r="J607">
        <v>380.964</v>
      </c>
    </row>
    <row r="608" spans="1:10" x14ac:dyDescent="0.3">
      <c r="A608" s="1" t="s">
        <v>22</v>
      </c>
      <c r="B608" s="1" t="s">
        <v>16</v>
      </c>
      <c r="C608" s="1" t="s">
        <v>15</v>
      </c>
      <c r="D608" s="1" t="s">
        <v>14</v>
      </c>
      <c r="E608">
        <v>297</v>
      </c>
      <c r="F608">
        <v>12</v>
      </c>
      <c r="G608">
        <v>144</v>
      </c>
      <c r="H608">
        <v>371.68299999999999</v>
      </c>
      <c r="I608">
        <v>3.54426</v>
      </c>
      <c r="J608">
        <v>375.22800000000001</v>
      </c>
    </row>
    <row r="609" spans="1:10" x14ac:dyDescent="0.3">
      <c r="A609" s="1" t="s">
        <v>22</v>
      </c>
      <c r="B609" s="1" t="s">
        <v>16</v>
      </c>
      <c r="C609" s="1" t="s">
        <v>15</v>
      </c>
      <c r="D609" s="1" t="s">
        <v>14</v>
      </c>
      <c r="E609">
        <v>279</v>
      </c>
      <c r="F609">
        <v>12</v>
      </c>
      <c r="G609">
        <v>150</v>
      </c>
      <c r="H609">
        <v>374.90899999999999</v>
      </c>
      <c r="I609">
        <v>3.79955</v>
      </c>
      <c r="J609">
        <v>378.709</v>
      </c>
    </row>
    <row r="610" spans="1:10" x14ac:dyDescent="0.3">
      <c r="A610" s="1" t="s">
        <v>22</v>
      </c>
      <c r="B610" s="1" t="s">
        <v>16</v>
      </c>
      <c r="C610" s="1" t="s">
        <v>15</v>
      </c>
      <c r="D610" s="1" t="s">
        <v>14</v>
      </c>
      <c r="E610">
        <v>289</v>
      </c>
      <c r="F610">
        <v>12</v>
      </c>
      <c r="G610">
        <v>160</v>
      </c>
      <c r="H610">
        <v>374.94299999999998</v>
      </c>
      <c r="I610">
        <v>3.5786099999999998</v>
      </c>
      <c r="J610">
        <v>378.52199999999999</v>
      </c>
    </row>
    <row r="611" spans="1:10" x14ac:dyDescent="0.3">
      <c r="A611" s="1" t="s">
        <v>22</v>
      </c>
      <c r="B611" s="1" t="s">
        <v>16</v>
      </c>
      <c r="C611" s="1" t="s">
        <v>15</v>
      </c>
      <c r="D611" s="1" t="s">
        <v>14</v>
      </c>
      <c r="E611">
        <v>272</v>
      </c>
      <c r="F611">
        <v>14</v>
      </c>
      <c r="G611">
        <v>163</v>
      </c>
      <c r="H611">
        <v>372.76799999999997</v>
      </c>
      <c r="I611">
        <v>3.5896599999999999</v>
      </c>
      <c r="J611">
        <v>376.35700000000003</v>
      </c>
    </row>
    <row r="612" spans="1:10" x14ac:dyDescent="0.3">
      <c r="A612" s="1" t="s">
        <v>22</v>
      </c>
      <c r="B612" s="1" t="s">
        <v>16</v>
      </c>
      <c r="C612" s="1" t="s">
        <v>15</v>
      </c>
      <c r="D612" s="1" t="s">
        <v>14</v>
      </c>
      <c r="E612">
        <v>266</v>
      </c>
      <c r="F612">
        <v>11</v>
      </c>
      <c r="G612">
        <v>165</v>
      </c>
      <c r="H612">
        <v>373.471</v>
      </c>
      <c r="I612">
        <v>3.4036</v>
      </c>
      <c r="J612">
        <v>376.875</v>
      </c>
    </row>
    <row r="613" spans="1:10" x14ac:dyDescent="0.3">
      <c r="A613" s="1" t="s">
        <v>22</v>
      </c>
      <c r="B613" s="1" t="s">
        <v>16</v>
      </c>
      <c r="C613" s="1" t="s">
        <v>15</v>
      </c>
      <c r="D613" s="1" t="s">
        <v>14</v>
      </c>
      <c r="E613">
        <v>254</v>
      </c>
      <c r="F613">
        <v>8</v>
      </c>
      <c r="G613">
        <v>149</v>
      </c>
      <c r="H613">
        <v>371.767</v>
      </c>
      <c r="I613">
        <v>3.2653599999999998</v>
      </c>
      <c r="J613">
        <v>375.03199999999998</v>
      </c>
    </row>
    <row r="614" spans="1:10" x14ac:dyDescent="0.3">
      <c r="A614" s="1" t="s">
        <v>22</v>
      </c>
      <c r="B614" s="1" t="s">
        <v>17</v>
      </c>
      <c r="C614" s="1" t="s">
        <v>12</v>
      </c>
      <c r="D614" s="1" t="s">
        <v>13</v>
      </c>
      <c r="E614">
        <v>282</v>
      </c>
      <c r="F614">
        <v>17</v>
      </c>
      <c r="G614">
        <v>264</v>
      </c>
      <c r="H614">
        <v>382.04500000000002</v>
      </c>
      <c r="I614">
        <v>0.95521599999999995</v>
      </c>
      <c r="J614">
        <v>383.00099999999998</v>
      </c>
    </row>
    <row r="615" spans="1:10" x14ac:dyDescent="0.3">
      <c r="A615" s="1" t="s">
        <v>22</v>
      </c>
      <c r="B615" s="1" t="s">
        <v>17</v>
      </c>
      <c r="C615" s="1" t="s">
        <v>12</v>
      </c>
      <c r="D615" s="1" t="s">
        <v>13</v>
      </c>
      <c r="E615">
        <v>282</v>
      </c>
      <c r="F615">
        <v>13</v>
      </c>
      <c r="G615">
        <v>282</v>
      </c>
      <c r="H615">
        <v>379.68</v>
      </c>
      <c r="I615">
        <v>1.0348900000000001</v>
      </c>
      <c r="J615">
        <v>380.71499999999997</v>
      </c>
    </row>
    <row r="616" spans="1:10" x14ac:dyDescent="0.3">
      <c r="A616" s="1" t="s">
        <v>22</v>
      </c>
      <c r="B616" s="1" t="s">
        <v>17</v>
      </c>
      <c r="C616" s="1" t="s">
        <v>12</v>
      </c>
      <c r="D616" s="1" t="s">
        <v>13</v>
      </c>
      <c r="E616">
        <v>277</v>
      </c>
      <c r="F616">
        <v>12</v>
      </c>
      <c r="G616">
        <v>282</v>
      </c>
      <c r="H616">
        <v>378.233</v>
      </c>
      <c r="I616">
        <v>0.97777099999999995</v>
      </c>
      <c r="J616">
        <v>379.21</v>
      </c>
    </row>
    <row r="617" spans="1:10" x14ac:dyDescent="0.3">
      <c r="A617" s="1" t="s">
        <v>22</v>
      </c>
      <c r="B617" s="1" t="s">
        <v>17</v>
      </c>
      <c r="C617" s="1" t="s">
        <v>12</v>
      </c>
      <c r="D617" s="1" t="s">
        <v>13</v>
      </c>
      <c r="E617">
        <v>297</v>
      </c>
      <c r="F617">
        <v>12</v>
      </c>
      <c r="G617">
        <v>277</v>
      </c>
      <c r="H617">
        <v>375.52</v>
      </c>
      <c r="I617">
        <v>1.06793</v>
      </c>
      <c r="J617">
        <v>376.58800000000002</v>
      </c>
    </row>
    <row r="618" spans="1:10" x14ac:dyDescent="0.3">
      <c r="A618" s="1" t="s">
        <v>22</v>
      </c>
      <c r="B618" s="1" t="s">
        <v>17</v>
      </c>
      <c r="C618" s="1" t="s">
        <v>12</v>
      </c>
      <c r="D618" s="1" t="s">
        <v>13</v>
      </c>
      <c r="E618">
        <v>279</v>
      </c>
      <c r="F618">
        <v>12</v>
      </c>
      <c r="G618">
        <v>297</v>
      </c>
      <c r="H618">
        <v>372.61700000000002</v>
      </c>
      <c r="I618">
        <v>1.0931999999999999</v>
      </c>
      <c r="J618">
        <v>373.71</v>
      </c>
    </row>
    <row r="619" spans="1:10" x14ac:dyDescent="0.3">
      <c r="A619" s="1" t="s">
        <v>22</v>
      </c>
      <c r="B619" s="1" t="s">
        <v>17</v>
      </c>
      <c r="C619" s="1" t="s">
        <v>12</v>
      </c>
      <c r="D619" s="1" t="s">
        <v>13</v>
      </c>
      <c r="E619">
        <v>289</v>
      </c>
      <c r="F619">
        <v>12</v>
      </c>
      <c r="G619">
        <v>279</v>
      </c>
      <c r="H619">
        <v>373.464</v>
      </c>
      <c r="I619">
        <v>1.0254000000000001</v>
      </c>
      <c r="J619">
        <v>374.48899999999998</v>
      </c>
    </row>
    <row r="620" spans="1:10" x14ac:dyDescent="0.3">
      <c r="A620" s="1" t="s">
        <v>22</v>
      </c>
      <c r="B620" s="1" t="s">
        <v>17</v>
      </c>
      <c r="C620" s="1" t="s">
        <v>12</v>
      </c>
      <c r="D620" s="1" t="s">
        <v>13</v>
      </c>
      <c r="E620">
        <v>272</v>
      </c>
      <c r="F620">
        <v>14</v>
      </c>
      <c r="G620">
        <v>289</v>
      </c>
      <c r="H620">
        <v>370.88</v>
      </c>
      <c r="I620">
        <v>1.0537700000000001</v>
      </c>
      <c r="J620">
        <v>371.93400000000003</v>
      </c>
    </row>
    <row r="621" spans="1:10" x14ac:dyDescent="0.3">
      <c r="A621" s="1" t="s">
        <v>22</v>
      </c>
      <c r="B621" s="1" t="s">
        <v>17</v>
      </c>
      <c r="C621" s="1" t="s">
        <v>12</v>
      </c>
      <c r="D621" s="1" t="s">
        <v>13</v>
      </c>
      <c r="E621">
        <v>266</v>
      </c>
      <c r="F621">
        <v>11</v>
      </c>
      <c r="G621">
        <v>272</v>
      </c>
      <c r="H621">
        <v>373.98099999999999</v>
      </c>
      <c r="I621">
        <v>0.94565399999999999</v>
      </c>
      <c r="J621">
        <v>374.92700000000002</v>
      </c>
    </row>
    <row r="622" spans="1:10" x14ac:dyDescent="0.3">
      <c r="A622" s="1" t="s">
        <v>22</v>
      </c>
      <c r="B622" s="1" t="s">
        <v>17</v>
      </c>
      <c r="C622" s="1" t="s">
        <v>12</v>
      </c>
      <c r="D622" s="1" t="s">
        <v>13</v>
      </c>
      <c r="E622">
        <v>254</v>
      </c>
      <c r="F622">
        <v>8</v>
      </c>
      <c r="G622">
        <v>266</v>
      </c>
      <c r="H622">
        <v>375.57100000000003</v>
      </c>
      <c r="I622">
        <v>0.87071299999999996</v>
      </c>
      <c r="J622">
        <v>376.44200000000001</v>
      </c>
    </row>
    <row r="623" spans="1:10" x14ac:dyDescent="0.3">
      <c r="A623" s="1" t="s">
        <v>22</v>
      </c>
      <c r="B623" s="1" t="s">
        <v>17</v>
      </c>
      <c r="C623" s="1" t="s">
        <v>12</v>
      </c>
      <c r="D623" s="1" t="s">
        <v>14</v>
      </c>
      <c r="E623">
        <v>282</v>
      </c>
      <c r="F623">
        <v>17</v>
      </c>
      <c r="G623">
        <v>162</v>
      </c>
      <c r="H623">
        <v>375.91</v>
      </c>
      <c r="I623">
        <v>1.12415</v>
      </c>
      <c r="J623">
        <v>377.03399999999999</v>
      </c>
    </row>
    <row r="624" spans="1:10" x14ac:dyDescent="0.3">
      <c r="A624" s="1" t="s">
        <v>22</v>
      </c>
      <c r="B624" s="1" t="s">
        <v>17</v>
      </c>
      <c r="C624" s="1" t="s">
        <v>12</v>
      </c>
      <c r="D624" s="1" t="s">
        <v>14</v>
      </c>
      <c r="E624">
        <v>282</v>
      </c>
      <c r="F624">
        <v>13</v>
      </c>
      <c r="G624">
        <v>175</v>
      </c>
      <c r="H624">
        <v>376.19600000000003</v>
      </c>
      <c r="I624">
        <v>1.1515200000000001</v>
      </c>
      <c r="J624">
        <v>377.34699999999998</v>
      </c>
    </row>
    <row r="625" spans="1:10" x14ac:dyDescent="0.3">
      <c r="A625" s="1" t="s">
        <v>22</v>
      </c>
      <c r="B625" s="1" t="s">
        <v>17</v>
      </c>
      <c r="C625" s="1" t="s">
        <v>12</v>
      </c>
      <c r="D625" s="1" t="s">
        <v>14</v>
      </c>
      <c r="E625">
        <v>277</v>
      </c>
      <c r="F625">
        <v>12</v>
      </c>
      <c r="G625">
        <v>158</v>
      </c>
      <c r="H625">
        <v>380.74200000000002</v>
      </c>
      <c r="I625">
        <v>1.19319</v>
      </c>
      <c r="J625">
        <v>381.935</v>
      </c>
    </row>
    <row r="626" spans="1:10" x14ac:dyDescent="0.3">
      <c r="A626" s="1" t="s">
        <v>22</v>
      </c>
      <c r="B626" s="1" t="s">
        <v>17</v>
      </c>
      <c r="C626" s="1" t="s">
        <v>12</v>
      </c>
      <c r="D626" s="1" t="s">
        <v>14</v>
      </c>
      <c r="E626">
        <v>297</v>
      </c>
      <c r="F626">
        <v>12</v>
      </c>
      <c r="G626">
        <v>167</v>
      </c>
      <c r="H626">
        <v>377.94600000000003</v>
      </c>
      <c r="I626">
        <v>1.16198</v>
      </c>
      <c r="J626">
        <v>379.108</v>
      </c>
    </row>
    <row r="627" spans="1:10" x14ac:dyDescent="0.3">
      <c r="A627" s="1" t="s">
        <v>22</v>
      </c>
      <c r="B627" s="1" t="s">
        <v>17</v>
      </c>
      <c r="C627" s="1" t="s">
        <v>12</v>
      </c>
      <c r="D627" s="1" t="s">
        <v>14</v>
      </c>
      <c r="E627">
        <v>279</v>
      </c>
      <c r="F627">
        <v>12</v>
      </c>
      <c r="G627">
        <v>160</v>
      </c>
      <c r="H627">
        <v>378.88200000000001</v>
      </c>
      <c r="I627">
        <v>1.19191</v>
      </c>
      <c r="J627">
        <v>380.07400000000001</v>
      </c>
    </row>
    <row r="628" spans="1:10" x14ac:dyDescent="0.3">
      <c r="A628" s="1" t="s">
        <v>22</v>
      </c>
      <c r="B628" s="1" t="s">
        <v>17</v>
      </c>
      <c r="C628" s="1" t="s">
        <v>12</v>
      </c>
      <c r="D628" s="1" t="s">
        <v>14</v>
      </c>
      <c r="E628">
        <v>289</v>
      </c>
      <c r="F628">
        <v>12</v>
      </c>
      <c r="G628">
        <v>182</v>
      </c>
      <c r="H628">
        <v>383.86700000000002</v>
      </c>
      <c r="I628">
        <v>1.1529799999999999</v>
      </c>
      <c r="J628">
        <v>385.02</v>
      </c>
    </row>
    <row r="629" spans="1:10" x14ac:dyDescent="0.3">
      <c r="A629" s="1" t="s">
        <v>22</v>
      </c>
      <c r="B629" s="1" t="s">
        <v>17</v>
      </c>
      <c r="C629" s="1" t="s">
        <v>12</v>
      </c>
      <c r="D629" s="1" t="s">
        <v>14</v>
      </c>
      <c r="E629">
        <v>272</v>
      </c>
      <c r="F629">
        <v>14</v>
      </c>
      <c r="G629">
        <v>167</v>
      </c>
      <c r="H629">
        <v>376.26499999999999</v>
      </c>
      <c r="I629">
        <v>1.12479</v>
      </c>
      <c r="J629">
        <v>377.39</v>
      </c>
    </row>
    <row r="630" spans="1:10" x14ac:dyDescent="0.3">
      <c r="A630" s="1" t="s">
        <v>22</v>
      </c>
      <c r="B630" s="1" t="s">
        <v>17</v>
      </c>
      <c r="C630" s="1" t="s">
        <v>12</v>
      </c>
      <c r="D630" s="1" t="s">
        <v>14</v>
      </c>
      <c r="E630">
        <v>266</v>
      </c>
      <c r="F630">
        <v>11</v>
      </c>
      <c r="G630">
        <v>171</v>
      </c>
      <c r="H630">
        <v>373.565</v>
      </c>
      <c r="I630">
        <v>1.0939399999999999</v>
      </c>
      <c r="J630">
        <v>374.65899999999999</v>
      </c>
    </row>
    <row r="631" spans="1:10" x14ac:dyDescent="0.3">
      <c r="A631" s="1" t="s">
        <v>22</v>
      </c>
      <c r="B631" s="1" t="s">
        <v>17</v>
      </c>
      <c r="C631" s="1" t="s">
        <v>12</v>
      </c>
      <c r="D631" s="1" t="s">
        <v>14</v>
      </c>
      <c r="E631">
        <v>254</v>
      </c>
      <c r="F631">
        <v>8</v>
      </c>
      <c r="G631">
        <v>172</v>
      </c>
      <c r="H631">
        <v>371.96600000000001</v>
      </c>
      <c r="I631">
        <v>0.99259299999999995</v>
      </c>
      <c r="J631">
        <v>372.95800000000003</v>
      </c>
    </row>
    <row r="632" spans="1:10" x14ac:dyDescent="0.3">
      <c r="A632" s="1" t="s">
        <v>22</v>
      </c>
      <c r="B632" s="1" t="s">
        <v>17</v>
      </c>
      <c r="C632" s="1" t="s">
        <v>15</v>
      </c>
      <c r="D632" s="1" t="s">
        <v>13</v>
      </c>
      <c r="E632">
        <v>282</v>
      </c>
      <c r="F632">
        <v>17</v>
      </c>
      <c r="G632">
        <v>264</v>
      </c>
      <c r="H632">
        <v>382.91300000000001</v>
      </c>
      <c r="I632">
        <v>3.38476</v>
      </c>
      <c r="J632">
        <v>386.298</v>
      </c>
    </row>
    <row r="633" spans="1:10" x14ac:dyDescent="0.3">
      <c r="A633" s="1" t="s">
        <v>22</v>
      </c>
      <c r="B633" s="1" t="s">
        <v>17</v>
      </c>
      <c r="C633" s="1" t="s">
        <v>15</v>
      </c>
      <c r="D633" s="1" t="s">
        <v>13</v>
      </c>
      <c r="E633">
        <v>282</v>
      </c>
      <c r="F633">
        <v>13</v>
      </c>
      <c r="G633">
        <v>282</v>
      </c>
      <c r="H633">
        <v>379.44900000000001</v>
      </c>
      <c r="I633">
        <v>3.5875300000000001</v>
      </c>
      <c r="J633">
        <v>383.03699999999998</v>
      </c>
    </row>
    <row r="634" spans="1:10" x14ac:dyDescent="0.3">
      <c r="A634" s="1" t="s">
        <v>22</v>
      </c>
      <c r="B634" s="1" t="s">
        <v>17</v>
      </c>
      <c r="C634" s="1" t="s">
        <v>15</v>
      </c>
      <c r="D634" s="1" t="s">
        <v>13</v>
      </c>
      <c r="E634">
        <v>277</v>
      </c>
      <c r="F634">
        <v>12</v>
      </c>
      <c r="G634">
        <v>282</v>
      </c>
      <c r="H634">
        <v>380.964</v>
      </c>
      <c r="I634">
        <v>3.4470399999999999</v>
      </c>
      <c r="J634">
        <v>384.411</v>
      </c>
    </row>
    <row r="635" spans="1:10" x14ac:dyDescent="0.3">
      <c r="A635" s="1" t="s">
        <v>22</v>
      </c>
      <c r="B635" s="1" t="s">
        <v>17</v>
      </c>
      <c r="C635" s="1" t="s">
        <v>15</v>
      </c>
      <c r="D635" s="1" t="s">
        <v>13</v>
      </c>
      <c r="E635">
        <v>297</v>
      </c>
      <c r="F635">
        <v>12</v>
      </c>
      <c r="G635">
        <v>277</v>
      </c>
      <c r="H635">
        <v>380.709</v>
      </c>
      <c r="I635">
        <v>3.5994899999999999</v>
      </c>
      <c r="J635">
        <v>384.30799999999999</v>
      </c>
    </row>
    <row r="636" spans="1:10" x14ac:dyDescent="0.3">
      <c r="A636" s="1" t="s">
        <v>22</v>
      </c>
      <c r="B636" s="1" t="s">
        <v>17</v>
      </c>
      <c r="C636" s="1" t="s">
        <v>15</v>
      </c>
      <c r="D636" s="1" t="s">
        <v>13</v>
      </c>
      <c r="E636">
        <v>279</v>
      </c>
      <c r="F636">
        <v>12</v>
      </c>
      <c r="G636">
        <v>297</v>
      </c>
      <c r="H636">
        <v>375.77100000000002</v>
      </c>
      <c r="I636">
        <v>3.6480999999999999</v>
      </c>
      <c r="J636">
        <v>379.41899999999998</v>
      </c>
    </row>
    <row r="637" spans="1:10" x14ac:dyDescent="0.3">
      <c r="A637" s="1" t="s">
        <v>22</v>
      </c>
      <c r="B637" s="1" t="s">
        <v>17</v>
      </c>
      <c r="C637" s="1" t="s">
        <v>15</v>
      </c>
      <c r="D637" s="1" t="s">
        <v>13</v>
      </c>
      <c r="E637">
        <v>289</v>
      </c>
      <c r="F637">
        <v>12</v>
      </c>
      <c r="G637">
        <v>279</v>
      </c>
      <c r="H637">
        <v>381.673</v>
      </c>
      <c r="I637">
        <v>3.4293800000000001</v>
      </c>
      <c r="J637">
        <v>385.10300000000001</v>
      </c>
    </row>
    <row r="638" spans="1:10" x14ac:dyDescent="0.3">
      <c r="A638" s="1" t="s">
        <v>22</v>
      </c>
      <c r="B638" s="1" t="s">
        <v>17</v>
      </c>
      <c r="C638" s="1" t="s">
        <v>15</v>
      </c>
      <c r="D638" s="1" t="s">
        <v>13</v>
      </c>
      <c r="E638">
        <v>272</v>
      </c>
      <c r="F638">
        <v>14</v>
      </c>
      <c r="G638">
        <v>289</v>
      </c>
      <c r="H638">
        <v>376.08100000000002</v>
      </c>
      <c r="I638">
        <v>3.4661400000000002</v>
      </c>
      <c r="J638">
        <v>379.548</v>
      </c>
    </row>
    <row r="639" spans="1:10" x14ac:dyDescent="0.3">
      <c r="A639" s="1" t="s">
        <v>22</v>
      </c>
      <c r="B639" s="1" t="s">
        <v>17</v>
      </c>
      <c r="C639" s="1" t="s">
        <v>15</v>
      </c>
      <c r="D639" s="1" t="s">
        <v>13</v>
      </c>
      <c r="E639">
        <v>266</v>
      </c>
      <c r="F639">
        <v>11</v>
      </c>
      <c r="G639">
        <v>272</v>
      </c>
      <c r="H639">
        <v>382.85399999999998</v>
      </c>
      <c r="I639">
        <v>3.2537799999999999</v>
      </c>
      <c r="J639">
        <v>386.108</v>
      </c>
    </row>
    <row r="640" spans="1:10" x14ac:dyDescent="0.3">
      <c r="A640" s="1" t="s">
        <v>22</v>
      </c>
      <c r="B640" s="1" t="s">
        <v>17</v>
      </c>
      <c r="C640" s="1" t="s">
        <v>15</v>
      </c>
      <c r="D640" s="1" t="s">
        <v>13</v>
      </c>
      <c r="E640">
        <v>254</v>
      </c>
      <c r="F640">
        <v>8</v>
      </c>
      <c r="G640">
        <v>266</v>
      </c>
      <c r="H640">
        <v>383.78199999999998</v>
      </c>
      <c r="I640">
        <v>3.36652</v>
      </c>
      <c r="J640">
        <v>387.14800000000002</v>
      </c>
    </row>
    <row r="641" spans="1:10" x14ac:dyDescent="0.3">
      <c r="A641" s="1" t="s">
        <v>22</v>
      </c>
      <c r="B641" s="1" t="s">
        <v>17</v>
      </c>
      <c r="C641" s="1" t="s">
        <v>15</v>
      </c>
      <c r="D641" s="1" t="s">
        <v>14</v>
      </c>
      <c r="E641">
        <v>282</v>
      </c>
      <c r="F641">
        <v>17</v>
      </c>
      <c r="G641">
        <v>104</v>
      </c>
      <c r="H641">
        <v>378.99299999999999</v>
      </c>
      <c r="I641">
        <v>3.8306399999999998</v>
      </c>
      <c r="J641">
        <v>382.82400000000001</v>
      </c>
    </row>
    <row r="642" spans="1:10" x14ac:dyDescent="0.3">
      <c r="A642" s="1" t="s">
        <v>22</v>
      </c>
      <c r="B642" s="1" t="s">
        <v>17</v>
      </c>
      <c r="C642" s="1" t="s">
        <v>15</v>
      </c>
      <c r="D642" s="1" t="s">
        <v>14</v>
      </c>
      <c r="E642">
        <v>282</v>
      </c>
      <c r="F642">
        <v>13</v>
      </c>
      <c r="G642">
        <v>107</v>
      </c>
      <c r="H642">
        <v>381.09399999999999</v>
      </c>
      <c r="I642">
        <v>3.9108800000000001</v>
      </c>
      <c r="J642">
        <v>385.005</v>
      </c>
    </row>
    <row r="643" spans="1:10" x14ac:dyDescent="0.3">
      <c r="A643" s="1" t="s">
        <v>22</v>
      </c>
      <c r="B643" s="1" t="s">
        <v>17</v>
      </c>
      <c r="C643" s="1" t="s">
        <v>15</v>
      </c>
      <c r="D643" s="1" t="s">
        <v>14</v>
      </c>
      <c r="E643">
        <v>277</v>
      </c>
      <c r="F643">
        <v>12</v>
      </c>
      <c r="G643">
        <v>90</v>
      </c>
      <c r="H643">
        <v>384.30500000000001</v>
      </c>
      <c r="I643">
        <v>3.6449099999999999</v>
      </c>
      <c r="J643">
        <v>387.95</v>
      </c>
    </row>
    <row r="644" spans="1:10" x14ac:dyDescent="0.3">
      <c r="A644" s="1" t="s">
        <v>22</v>
      </c>
      <c r="B644" s="1" t="s">
        <v>17</v>
      </c>
      <c r="C644" s="1" t="s">
        <v>15</v>
      </c>
      <c r="D644" s="1" t="s">
        <v>14</v>
      </c>
      <c r="E644">
        <v>297</v>
      </c>
      <c r="F644">
        <v>12</v>
      </c>
      <c r="G644">
        <v>104</v>
      </c>
      <c r="H644">
        <v>382.56900000000002</v>
      </c>
      <c r="I644">
        <v>3.7028099999999999</v>
      </c>
      <c r="J644">
        <v>386.27199999999999</v>
      </c>
    </row>
    <row r="645" spans="1:10" x14ac:dyDescent="0.3">
      <c r="A645" s="1" t="s">
        <v>22</v>
      </c>
      <c r="B645" s="1" t="s">
        <v>17</v>
      </c>
      <c r="C645" s="1" t="s">
        <v>15</v>
      </c>
      <c r="D645" s="1" t="s">
        <v>14</v>
      </c>
      <c r="E645">
        <v>279</v>
      </c>
      <c r="F645">
        <v>12</v>
      </c>
      <c r="G645">
        <v>90</v>
      </c>
      <c r="H645">
        <v>382.28</v>
      </c>
      <c r="I645">
        <v>3.8876499999999998</v>
      </c>
      <c r="J645">
        <v>386.16800000000001</v>
      </c>
    </row>
    <row r="646" spans="1:10" x14ac:dyDescent="0.3">
      <c r="A646" s="1" t="s">
        <v>22</v>
      </c>
      <c r="B646" s="1" t="s">
        <v>17</v>
      </c>
      <c r="C646" s="1" t="s">
        <v>15</v>
      </c>
      <c r="D646" s="1" t="s">
        <v>14</v>
      </c>
      <c r="E646">
        <v>289</v>
      </c>
      <c r="F646">
        <v>12</v>
      </c>
      <c r="G646">
        <v>112</v>
      </c>
      <c r="H646">
        <v>384.524</v>
      </c>
      <c r="I646">
        <v>3.6892499999999999</v>
      </c>
      <c r="J646">
        <v>388.214</v>
      </c>
    </row>
    <row r="647" spans="1:10" x14ac:dyDescent="0.3">
      <c r="A647" s="1" t="s">
        <v>22</v>
      </c>
      <c r="B647" s="1" t="s">
        <v>17</v>
      </c>
      <c r="C647" s="1" t="s">
        <v>15</v>
      </c>
      <c r="D647" s="1" t="s">
        <v>14</v>
      </c>
      <c r="E647">
        <v>272</v>
      </c>
      <c r="F647">
        <v>14</v>
      </c>
      <c r="G647">
        <v>116</v>
      </c>
      <c r="H647">
        <v>371.36500000000001</v>
      </c>
      <c r="I647">
        <v>3.87209</v>
      </c>
      <c r="J647">
        <v>375.23700000000002</v>
      </c>
    </row>
    <row r="648" spans="1:10" x14ac:dyDescent="0.3">
      <c r="A648" s="1" t="s">
        <v>22</v>
      </c>
      <c r="B648" s="1" t="s">
        <v>17</v>
      </c>
      <c r="C648" s="1" t="s">
        <v>15</v>
      </c>
      <c r="D648" s="1" t="s">
        <v>14</v>
      </c>
      <c r="E648">
        <v>266</v>
      </c>
      <c r="F648">
        <v>11</v>
      </c>
      <c r="G648">
        <v>112</v>
      </c>
      <c r="H648">
        <v>380.10500000000002</v>
      </c>
      <c r="I648">
        <v>3.3594900000000001</v>
      </c>
      <c r="J648">
        <v>383.464</v>
      </c>
    </row>
    <row r="649" spans="1:10" x14ac:dyDescent="0.3">
      <c r="A649" s="1" t="s">
        <v>22</v>
      </c>
      <c r="B649" s="1" t="s">
        <v>17</v>
      </c>
      <c r="C649" s="1" t="s">
        <v>15</v>
      </c>
      <c r="D649" s="1" t="s">
        <v>14</v>
      </c>
      <c r="E649">
        <v>254</v>
      </c>
      <c r="F649">
        <v>8</v>
      </c>
      <c r="G649">
        <v>124</v>
      </c>
      <c r="H649">
        <v>383.07100000000003</v>
      </c>
      <c r="I649">
        <v>3.7602600000000002</v>
      </c>
      <c r="J649">
        <v>386.83100000000002</v>
      </c>
    </row>
    <row r="650" spans="1:10" x14ac:dyDescent="0.3">
      <c r="A650" s="1" t="s">
        <v>22</v>
      </c>
      <c r="B650" s="1" t="s">
        <v>18</v>
      </c>
      <c r="C650" s="1" t="s">
        <v>12</v>
      </c>
      <c r="D650" s="1" t="s">
        <v>13</v>
      </c>
      <c r="E650">
        <v>282</v>
      </c>
      <c r="F650">
        <v>17</v>
      </c>
      <c r="G650">
        <v>242</v>
      </c>
      <c r="H650">
        <v>379.21699999999998</v>
      </c>
      <c r="I650">
        <v>0.86501799999999995</v>
      </c>
      <c r="J650">
        <v>380.08199999999999</v>
      </c>
    </row>
    <row r="651" spans="1:10" x14ac:dyDescent="0.3">
      <c r="A651" s="1" t="s">
        <v>22</v>
      </c>
      <c r="B651" s="1" t="s">
        <v>18</v>
      </c>
      <c r="C651" s="1" t="s">
        <v>12</v>
      </c>
      <c r="D651" s="1" t="s">
        <v>13</v>
      </c>
      <c r="E651">
        <v>282</v>
      </c>
      <c r="F651">
        <v>13</v>
      </c>
      <c r="G651">
        <v>260</v>
      </c>
      <c r="H651">
        <v>382.29899999999998</v>
      </c>
      <c r="I651">
        <v>0.98968100000000003</v>
      </c>
      <c r="J651">
        <v>383.28800000000001</v>
      </c>
    </row>
    <row r="652" spans="1:10" x14ac:dyDescent="0.3">
      <c r="A652" s="1" t="s">
        <v>22</v>
      </c>
      <c r="B652" s="1" t="s">
        <v>18</v>
      </c>
      <c r="C652" s="1" t="s">
        <v>12</v>
      </c>
      <c r="D652" s="1" t="s">
        <v>13</v>
      </c>
      <c r="E652">
        <v>277</v>
      </c>
      <c r="F652">
        <v>12</v>
      </c>
      <c r="G652">
        <v>263</v>
      </c>
      <c r="H652">
        <v>383.00900000000001</v>
      </c>
      <c r="I652">
        <v>1.0399400000000001</v>
      </c>
      <c r="J652">
        <v>384.04899999999998</v>
      </c>
    </row>
    <row r="653" spans="1:10" x14ac:dyDescent="0.3">
      <c r="A653" s="1" t="s">
        <v>22</v>
      </c>
      <c r="B653" s="1" t="s">
        <v>18</v>
      </c>
      <c r="C653" s="1" t="s">
        <v>12</v>
      </c>
      <c r="D653" s="1" t="s">
        <v>13</v>
      </c>
      <c r="E653">
        <v>297</v>
      </c>
      <c r="F653">
        <v>12</v>
      </c>
      <c r="G653">
        <v>264</v>
      </c>
      <c r="H653">
        <v>381.50099999999998</v>
      </c>
      <c r="I653">
        <v>1.3524</v>
      </c>
      <c r="J653">
        <v>382.85399999999998</v>
      </c>
    </row>
    <row r="654" spans="1:10" x14ac:dyDescent="0.3">
      <c r="A654" s="1" t="s">
        <v>22</v>
      </c>
      <c r="B654" s="1" t="s">
        <v>18</v>
      </c>
      <c r="C654" s="1" t="s">
        <v>12</v>
      </c>
      <c r="D654" s="1" t="s">
        <v>13</v>
      </c>
      <c r="E654">
        <v>279</v>
      </c>
      <c r="F654">
        <v>12</v>
      </c>
      <c r="G654">
        <v>274</v>
      </c>
      <c r="H654">
        <v>377.67500000000001</v>
      </c>
      <c r="I654">
        <v>0.92504900000000001</v>
      </c>
      <c r="J654">
        <v>378.6</v>
      </c>
    </row>
    <row r="655" spans="1:10" x14ac:dyDescent="0.3">
      <c r="A655" s="1" t="s">
        <v>22</v>
      </c>
      <c r="B655" s="1" t="s">
        <v>18</v>
      </c>
      <c r="C655" s="1" t="s">
        <v>12</v>
      </c>
      <c r="D655" s="1" t="s">
        <v>13</v>
      </c>
      <c r="E655">
        <v>289</v>
      </c>
      <c r="F655">
        <v>12</v>
      </c>
      <c r="G655">
        <v>256</v>
      </c>
      <c r="H655">
        <v>377.32900000000001</v>
      </c>
      <c r="I655">
        <v>0.943635</v>
      </c>
      <c r="J655">
        <v>378.27199999999999</v>
      </c>
    </row>
    <row r="656" spans="1:10" x14ac:dyDescent="0.3">
      <c r="A656" s="1" t="s">
        <v>22</v>
      </c>
      <c r="B656" s="1" t="s">
        <v>18</v>
      </c>
      <c r="C656" s="1" t="s">
        <v>12</v>
      </c>
      <c r="D656" s="1" t="s">
        <v>13</v>
      </c>
      <c r="E656">
        <v>272</v>
      </c>
      <c r="F656">
        <v>14</v>
      </c>
      <c r="G656">
        <v>269</v>
      </c>
      <c r="H656">
        <v>380.02100000000002</v>
      </c>
      <c r="I656">
        <v>0.98292000000000002</v>
      </c>
      <c r="J656">
        <v>381.00400000000002</v>
      </c>
    </row>
    <row r="657" spans="1:10" x14ac:dyDescent="0.3">
      <c r="A657" s="1" t="s">
        <v>22</v>
      </c>
      <c r="B657" s="1" t="s">
        <v>18</v>
      </c>
      <c r="C657" s="1" t="s">
        <v>12</v>
      </c>
      <c r="D657" s="1" t="s">
        <v>13</v>
      </c>
      <c r="E657">
        <v>266</v>
      </c>
      <c r="F657">
        <v>11</v>
      </c>
      <c r="G657">
        <v>255</v>
      </c>
      <c r="H657">
        <v>381.93099999999998</v>
      </c>
      <c r="I657">
        <v>0.86394599999999999</v>
      </c>
      <c r="J657">
        <v>382.79500000000002</v>
      </c>
    </row>
    <row r="658" spans="1:10" x14ac:dyDescent="0.3">
      <c r="A658" s="1" t="s">
        <v>22</v>
      </c>
      <c r="B658" s="1" t="s">
        <v>18</v>
      </c>
      <c r="C658" s="1" t="s">
        <v>12</v>
      </c>
      <c r="D658" s="1" t="s">
        <v>13</v>
      </c>
      <c r="E658">
        <v>254</v>
      </c>
      <c r="F658">
        <v>8</v>
      </c>
      <c r="G658">
        <v>243</v>
      </c>
      <c r="H658">
        <v>377.58699999999999</v>
      </c>
      <c r="I658">
        <v>0.804234</v>
      </c>
      <c r="J658">
        <v>378.392</v>
      </c>
    </row>
    <row r="659" spans="1:10" x14ac:dyDescent="0.3">
      <c r="A659" s="1" t="s">
        <v>22</v>
      </c>
      <c r="B659" s="1" t="s">
        <v>18</v>
      </c>
      <c r="C659" s="1" t="s">
        <v>12</v>
      </c>
      <c r="D659" s="1" t="s">
        <v>14</v>
      </c>
      <c r="E659">
        <v>282</v>
      </c>
      <c r="F659">
        <v>17</v>
      </c>
      <c r="G659">
        <v>160</v>
      </c>
      <c r="H659">
        <v>379.75099999999998</v>
      </c>
      <c r="I659">
        <v>0.97823800000000005</v>
      </c>
      <c r="J659">
        <v>380.73</v>
      </c>
    </row>
    <row r="660" spans="1:10" x14ac:dyDescent="0.3">
      <c r="A660" s="1" t="s">
        <v>22</v>
      </c>
      <c r="B660" s="1" t="s">
        <v>18</v>
      </c>
      <c r="C660" s="1" t="s">
        <v>12</v>
      </c>
      <c r="D660" s="1" t="s">
        <v>14</v>
      </c>
      <c r="E660">
        <v>282</v>
      </c>
      <c r="F660">
        <v>13</v>
      </c>
      <c r="G660">
        <v>177</v>
      </c>
      <c r="H660">
        <v>378.18400000000003</v>
      </c>
      <c r="I660">
        <v>1.12992</v>
      </c>
      <c r="J660">
        <v>379.31400000000002</v>
      </c>
    </row>
    <row r="661" spans="1:10" x14ac:dyDescent="0.3">
      <c r="A661" s="1" t="s">
        <v>22</v>
      </c>
      <c r="B661" s="1" t="s">
        <v>18</v>
      </c>
      <c r="C661" s="1" t="s">
        <v>12</v>
      </c>
      <c r="D661" s="1" t="s">
        <v>14</v>
      </c>
      <c r="E661">
        <v>277</v>
      </c>
      <c r="F661">
        <v>12</v>
      </c>
      <c r="G661">
        <v>155</v>
      </c>
      <c r="H661">
        <v>379.24400000000003</v>
      </c>
      <c r="I661">
        <v>1.1015299999999999</v>
      </c>
      <c r="J661">
        <v>380.346</v>
      </c>
    </row>
    <row r="662" spans="1:10" x14ac:dyDescent="0.3">
      <c r="A662" s="1" t="s">
        <v>22</v>
      </c>
      <c r="B662" s="1" t="s">
        <v>18</v>
      </c>
      <c r="C662" s="1" t="s">
        <v>12</v>
      </c>
      <c r="D662" s="1" t="s">
        <v>14</v>
      </c>
      <c r="E662">
        <v>297</v>
      </c>
      <c r="F662">
        <v>12</v>
      </c>
      <c r="G662">
        <v>173</v>
      </c>
      <c r="H662">
        <v>379.05799999999999</v>
      </c>
      <c r="I662">
        <v>1.16601</v>
      </c>
      <c r="J662">
        <v>380.22399999999999</v>
      </c>
    </row>
    <row r="663" spans="1:10" x14ac:dyDescent="0.3">
      <c r="A663" s="1" t="s">
        <v>22</v>
      </c>
      <c r="B663" s="1" t="s">
        <v>18</v>
      </c>
      <c r="C663" s="1" t="s">
        <v>12</v>
      </c>
      <c r="D663" s="1" t="s">
        <v>14</v>
      </c>
      <c r="E663">
        <v>279</v>
      </c>
      <c r="F663">
        <v>12</v>
      </c>
      <c r="G663">
        <v>161</v>
      </c>
      <c r="H663">
        <v>379.53399999999999</v>
      </c>
      <c r="I663">
        <v>1.17961</v>
      </c>
      <c r="J663">
        <v>380.714</v>
      </c>
    </row>
    <row r="664" spans="1:10" x14ac:dyDescent="0.3">
      <c r="A664" s="1" t="s">
        <v>22</v>
      </c>
      <c r="B664" s="1" t="s">
        <v>18</v>
      </c>
      <c r="C664" s="1" t="s">
        <v>12</v>
      </c>
      <c r="D664" s="1" t="s">
        <v>14</v>
      </c>
      <c r="E664">
        <v>289</v>
      </c>
      <c r="F664">
        <v>12</v>
      </c>
      <c r="G664">
        <v>183</v>
      </c>
      <c r="H664">
        <v>378.64800000000002</v>
      </c>
      <c r="I664">
        <v>1.1251199999999999</v>
      </c>
      <c r="J664">
        <v>379.77300000000002</v>
      </c>
    </row>
    <row r="665" spans="1:10" x14ac:dyDescent="0.3">
      <c r="A665" s="1" t="s">
        <v>22</v>
      </c>
      <c r="B665" s="1" t="s">
        <v>18</v>
      </c>
      <c r="C665" s="1" t="s">
        <v>12</v>
      </c>
      <c r="D665" s="1" t="s">
        <v>14</v>
      </c>
      <c r="E665">
        <v>272</v>
      </c>
      <c r="F665">
        <v>14</v>
      </c>
      <c r="G665">
        <v>169</v>
      </c>
      <c r="H665">
        <v>377.495</v>
      </c>
      <c r="I665">
        <v>1.0640499999999999</v>
      </c>
      <c r="J665">
        <v>378.55900000000003</v>
      </c>
    </row>
    <row r="666" spans="1:10" x14ac:dyDescent="0.3">
      <c r="A666" s="1" t="s">
        <v>22</v>
      </c>
      <c r="B666" s="1" t="s">
        <v>18</v>
      </c>
      <c r="C666" s="1" t="s">
        <v>12</v>
      </c>
      <c r="D666" s="1" t="s">
        <v>14</v>
      </c>
      <c r="E666">
        <v>266</v>
      </c>
      <c r="F666">
        <v>11</v>
      </c>
      <c r="G666">
        <v>178</v>
      </c>
      <c r="H666">
        <v>379.93200000000002</v>
      </c>
      <c r="I666">
        <v>0.96223099999999995</v>
      </c>
      <c r="J666">
        <v>380.89400000000001</v>
      </c>
    </row>
    <row r="667" spans="1:10" x14ac:dyDescent="0.3">
      <c r="A667" s="1" t="s">
        <v>22</v>
      </c>
      <c r="B667" s="1" t="s">
        <v>18</v>
      </c>
      <c r="C667" s="1" t="s">
        <v>12</v>
      </c>
      <c r="D667" s="1" t="s">
        <v>14</v>
      </c>
      <c r="E667">
        <v>254</v>
      </c>
      <c r="F667">
        <v>8</v>
      </c>
      <c r="G667">
        <v>168</v>
      </c>
      <c r="H667">
        <v>376.37700000000001</v>
      </c>
      <c r="I667">
        <v>0.92872500000000002</v>
      </c>
      <c r="J667">
        <v>377.30599999999998</v>
      </c>
    </row>
    <row r="668" spans="1:10" x14ac:dyDescent="0.3">
      <c r="A668" s="1" t="s">
        <v>22</v>
      </c>
      <c r="B668" s="1" t="s">
        <v>18</v>
      </c>
      <c r="C668" s="1" t="s">
        <v>15</v>
      </c>
      <c r="D668" s="1" t="s">
        <v>13</v>
      </c>
      <c r="E668">
        <v>282</v>
      </c>
      <c r="F668">
        <v>17</v>
      </c>
      <c r="G668">
        <v>242</v>
      </c>
      <c r="H668">
        <v>383.12200000000001</v>
      </c>
      <c r="I668">
        <v>3.4684300000000001</v>
      </c>
      <c r="J668">
        <v>386.59</v>
      </c>
    </row>
    <row r="669" spans="1:10" x14ac:dyDescent="0.3">
      <c r="A669" s="1" t="s">
        <v>22</v>
      </c>
      <c r="B669" s="1" t="s">
        <v>18</v>
      </c>
      <c r="C669" s="1" t="s">
        <v>15</v>
      </c>
      <c r="D669" s="1" t="s">
        <v>13</v>
      </c>
      <c r="E669">
        <v>282</v>
      </c>
      <c r="F669">
        <v>13</v>
      </c>
      <c r="G669">
        <v>260</v>
      </c>
      <c r="H669">
        <v>379.584</v>
      </c>
      <c r="I669">
        <v>3.5961799999999999</v>
      </c>
      <c r="J669">
        <v>383.18</v>
      </c>
    </row>
    <row r="670" spans="1:10" x14ac:dyDescent="0.3">
      <c r="A670" s="1" t="s">
        <v>22</v>
      </c>
      <c r="B670" s="1" t="s">
        <v>18</v>
      </c>
      <c r="C670" s="1" t="s">
        <v>15</v>
      </c>
      <c r="D670" s="1" t="s">
        <v>13</v>
      </c>
      <c r="E670">
        <v>277</v>
      </c>
      <c r="F670">
        <v>12</v>
      </c>
      <c r="G670">
        <v>263</v>
      </c>
      <c r="H670">
        <v>373.18700000000001</v>
      </c>
      <c r="I670">
        <v>3.9245100000000002</v>
      </c>
      <c r="J670">
        <v>377.11099999999999</v>
      </c>
    </row>
    <row r="671" spans="1:10" x14ac:dyDescent="0.3">
      <c r="A671" s="1" t="s">
        <v>22</v>
      </c>
      <c r="B671" s="1" t="s">
        <v>18</v>
      </c>
      <c r="C671" s="1" t="s">
        <v>15</v>
      </c>
      <c r="D671" s="1" t="s">
        <v>13</v>
      </c>
      <c r="E671">
        <v>297</v>
      </c>
      <c r="F671">
        <v>12</v>
      </c>
      <c r="G671">
        <v>264</v>
      </c>
      <c r="H671">
        <v>381.39299999999997</v>
      </c>
      <c r="I671">
        <v>4.04399</v>
      </c>
      <c r="J671">
        <v>385.43700000000001</v>
      </c>
    </row>
    <row r="672" spans="1:10" x14ac:dyDescent="0.3">
      <c r="A672" s="1" t="s">
        <v>22</v>
      </c>
      <c r="B672" s="1" t="s">
        <v>18</v>
      </c>
      <c r="C672" s="1" t="s">
        <v>15</v>
      </c>
      <c r="D672" s="1" t="s">
        <v>13</v>
      </c>
      <c r="E672">
        <v>279</v>
      </c>
      <c r="F672">
        <v>12</v>
      </c>
      <c r="G672">
        <v>274</v>
      </c>
      <c r="H672">
        <v>378.28800000000001</v>
      </c>
      <c r="I672">
        <v>3.7624599999999999</v>
      </c>
      <c r="J672">
        <v>382.05099999999999</v>
      </c>
    </row>
    <row r="673" spans="1:10" x14ac:dyDescent="0.3">
      <c r="A673" s="1" t="s">
        <v>22</v>
      </c>
      <c r="B673" s="1" t="s">
        <v>18</v>
      </c>
      <c r="C673" s="1" t="s">
        <v>15</v>
      </c>
      <c r="D673" s="1" t="s">
        <v>13</v>
      </c>
      <c r="E673">
        <v>289</v>
      </c>
      <c r="F673">
        <v>12</v>
      </c>
      <c r="G673">
        <v>256</v>
      </c>
      <c r="H673">
        <v>376.589</v>
      </c>
      <c r="I673">
        <v>3.5937100000000002</v>
      </c>
      <c r="J673">
        <v>380.18299999999999</v>
      </c>
    </row>
    <row r="674" spans="1:10" x14ac:dyDescent="0.3">
      <c r="A674" s="1" t="s">
        <v>22</v>
      </c>
      <c r="B674" s="1" t="s">
        <v>18</v>
      </c>
      <c r="C674" s="1" t="s">
        <v>15</v>
      </c>
      <c r="D674" s="1" t="s">
        <v>13</v>
      </c>
      <c r="E674">
        <v>272</v>
      </c>
      <c r="F674">
        <v>14</v>
      </c>
      <c r="G674">
        <v>269</v>
      </c>
      <c r="H674">
        <v>378.13600000000002</v>
      </c>
      <c r="I674">
        <v>3.66682</v>
      </c>
      <c r="J674">
        <v>381.80200000000002</v>
      </c>
    </row>
    <row r="675" spans="1:10" x14ac:dyDescent="0.3">
      <c r="A675" s="1" t="s">
        <v>22</v>
      </c>
      <c r="B675" s="1" t="s">
        <v>18</v>
      </c>
      <c r="C675" s="1" t="s">
        <v>15</v>
      </c>
      <c r="D675" s="1" t="s">
        <v>13</v>
      </c>
      <c r="E675">
        <v>266</v>
      </c>
      <c r="F675">
        <v>11</v>
      </c>
      <c r="G675">
        <v>255</v>
      </c>
      <c r="H675">
        <v>379.28</v>
      </c>
      <c r="I675">
        <v>3.6010399999999998</v>
      </c>
      <c r="J675">
        <v>382.88099999999997</v>
      </c>
    </row>
    <row r="676" spans="1:10" x14ac:dyDescent="0.3">
      <c r="A676" s="1" t="s">
        <v>22</v>
      </c>
      <c r="B676" s="1" t="s">
        <v>18</v>
      </c>
      <c r="C676" s="1" t="s">
        <v>15</v>
      </c>
      <c r="D676" s="1" t="s">
        <v>13</v>
      </c>
      <c r="E676">
        <v>254</v>
      </c>
      <c r="F676">
        <v>8</v>
      </c>
      <c r="G676">
        <v>243</v>
      </c>
      <c r="H676">
        <v>383.363</v>
      </c>
      <c r="I676">
        <v>3.6205500000000002</v>
      </c>
      <c r="J676">
        <v>386.983</v>
      </c>
    </row>
    <row r="677" spans="1:10" x14ac:dyDescent="0.3">
      <c r="A677" s="1" t="s">
        <v>22</v>
      </c>
      <c r="B677" s="1" t="s">
        <v>18</v>
      </c>
      <c r="C677" s="1" t="s">
        <v>15</v>
      </c>
      <c r="D677" s="1" t="s">
        <v>14</v>
      </c>
      <c r="E677">
        <v>282</v>
      </c>
      <c r="F677">
        <v>17</v>
      </c>
      <c r="G677">
        <v>116</v>
      </c>
      <c r="H677">
        <v>378.637</v>
      </c>
      <c r="I677">
        <v>3.64134</v>
      </c>
      <c r="J677">
        <v>382.27800000000002</v>
      </c>
    </row>
    <row r="678" spans="1:10" x14ac:dyDescent="0.3">
      <c r="A678" s="1" t="s">
        <v>22</v>
      </c>
      <c r="B678" s="1" t="s">
        <v>18</v>
      </c>
      <c r="C678" s="1" t="s">
        <v>15</v>
      </c>
      <c r="D678" s="1" t="s">
        <v>14</v>
      </c>
      <c r="E678">
        <v>282</v>
      </c>
      <c r="F678">
        <v>13</v>
      </c>
      <c r="G678">
        <v>126</v>
      </c>
      <c r="H678">
        <v>379.45299999999997</v>
      </c>
      <c r="I678">
        <v>3.79575</v>
      </c>
      <c r="J678">
        <v>383.24900000000002</v>
      </c>
    </row>
    <row r="679" spans="1:10" x14ac:dyDescent="0.3">
      <c r="A679" s="1" t="s">
        <v>22</v>
      </c>
      <c r="B679" s="1" t="s">
        <v>18</v>
      </c>
      <c r="C679" s="1" t="s">
        <v>15</v>
      </c>
      <c r="D679" s="1" t="s">
        <v>14</v>
      </c>
      <c r="E679">
        <v>277</v>
      </c>
      <c r="F679">
        <v>12</v>
      </c>
      <c r="G679">
        <v>116</v>
      </c>
      <c r="H679">
        <v>376.642</v>
      </c>
      <c r="I679">
        <v>3.9157000000000002</v>
      </c>
      <c r="J679">
        <v>380.55799999999999</v>
      </c>
    </row>
    <row r="680" spans="1:10" x14ac:dyDescent="0.3">
      <c r="A680" s="1" t="s">
        <v>22</v>
      </c>
      <c r="B680" s="1" t="s">
        <v>18</v>
      </c>
      <c r="C680" s="1" t="s">
        <v>15</v>
      </c>
      <c r="D680" s="1" t="s">
        <v>14</v>
      </c>
      <c r="E680">
        <v>297</v>
      </c>
      <c r="F680">
        <v>12</v>
      </c>
      <c r="G680">
        <v>119</v>
      </c>
      <c r="H680">
        <v>380.01400000000001</v>
      </c>
      <c r="I680">
        <v>3.8783300000000001</v>
      </c>
      <c r="J680">
        <v>383.892</v>
      </c>
    </row>
    <row r="681" spans="1:10" x14ac:dyDescent="0.3">
      <c r="A681" s="1" t="s">
        <v>22</v>
      </c>
      <c r="B681" s="1" t="s">
        <v>18</v>
      </c>
      <c r="C681" s="1" t="s">
        <v>15</v>
      </c>
      <c r="D681" s="1" t="s">
        <v>14</v>
      </c>
      <c r="E681">
        <v>279</v>
      </c>
      <c r="F681">
        <v>12</v>
      </c>
      <c r="G681">
        <v>105</v>
      </c>
      <c r="H681">
        <v>382.16300000000001</v>
      </c>
      <c r="I681">
        <v>3.95689</v>
      </c>
      <c r="J681">
        <v>386.12</v>
      </c>
    </row>
    <row r="682" spans="1:10" x14ac:dyDescent="0.3">
      <c r="A682" s="1" t="s">
        <v>22</v>
      </c>
      <c r="B682" s="1" t="s">
        <v>18</v>
      </c>
      <c r="C682" s="1" t="s">
        <v>15</v>
      </c>
      <c r="D682" s="1" t="s">
        <v>14</v>
      </c>
      <c r="E682">
        <v>289</v>
      </c>
      <c r="F682">
        <v>12</v>
      </c>
      <c r="G682">
        <v>127</v>
      </c>
      <c r="H682">
        <v>381.09300000000002</v>
      </c>
      <c r="I682">
        <v>4.1676700000000002</v>
      </c>
      <c r="J682">
        <v>385.26</v>
      </c>
    </row>
    <row r="683" spans="1:10" x14ac:dyDescent="0.3">
      <c r="A683" s="1" t="s">
        <v>22</v>
      </c>
      <c r="B683" s="1" t="s">
        <v>18</v>
      </c>
      <c r="C683" s="1" t="s">
        <v>15</v>
      </c>
      <c r="D683" s="1" t="s">
        <v>14</v>
      </c>
      <c r="E683">
        <v>272</v>
      </c>
      <c r="F683">
        <v>14</v>
      </c>
      <c r="G683">
        <v>139</v>
      </c>
      <c r="H683">
        <v>375.99599999999998</v>
      </c>
      <c r="I683">
        <v>3.9550299999999998</v>
      </c>
      <c r="J683">
        <v>379.95100000000002</v>
      </c>
    </row>
    <row r="684" spans="1:10" x14ac:dyDescent="0.3">
      <c r="A684" s="1" t="s">
        <v>22</v>
      </c>
      <c r="B684" s="1" t="s">
        <v>18</v>
      </c>
      <c r="C684" s="1" t="s">
        <v>15</v>
      </c>
      <c r="D684" s="1" t="s">
        <v>14</v>
      </c>
      <c r="E684">
        <v>266</v>
      </c>
      <c r="F684">
        <v>11</v>
      </c>
      <c r="G684">
        <v>131</v>
      </c>
      <c r="H684">
        <v>379.18</v>
      </c>
      <c r="I684">
        <v>3.77799</v>
      </c>
      <c r="J684">
        <v>382.95800000000003</v>
      </c>
    </row>
    <row r="685" spans="1:10" x14ac:dyDescent="0.3">
      <c r="A685" s="1" t="s">
        <v>22</v>
      </c>
      <c r="B685" s="1" t="s">
        <v>18</v>
      </c>
      <c r="C685" s="1" t="s">
        <v>15</v>
      </c>
      <c r="D685" s="1" t="s">
        <v>14</v>
      </c>
      <c r="E685">
        <v>254</v>
      </c>
      <c r="F685">
        <v>8</v>
      </c>
      <c r="G685">
        <v>131</v>
      </c>
      <c r="H685">
        <v>378.029</v>
      </c>
      <c r="I685">
        <v>3.5516000000000001</v>
      </c>
      <c r="J685">
        <v>381.58100000000002</v>
      </c>
    </row>
    <row r="686" spans="1:10" x14ac:dyDescent="0.3">
      <c r="A686" s="1" t="s">
        <v>22</v>
      </c>
      <c r="B686" s="1" t="s">
        <v>19</v>
      </c>
      <c r="C686" s="1" t="s">
        <v>12</v>
      </c>
      <c r="D686" s="1" t="s">
        <v>13</v>
      </c>
      <c r="E686">
        <v>282</v>
      </c>
      <c r="F686">
        <v>17</v>
      </c>
      <c r="G686">
        <v>264</v>
      </c>
      <c r="H686">
        <v>381.49700000000001</v>
      </c>
      <c r="I686">
        <v>1.4957100000000001</v>
      </c>
      <c r="J686">
        <v>382.99299999999999</v>
      </c>
    </row>
    <row r="687" spans="1:10" x14ac:dyDescent="0.3">
      <c r="A687" s="1" t="s">
        <v>22</v>
      </c>
      <c r="B687" s="1" t="s">
        <v>19</v>
      </c>
      <c r="C687" s="1" t="s">
        <v>12</v>
      </c>
      <c r="D687" s="1" t="s">
        <v>13</v>
      </c>
      <c r="E687">
        <v>282</v>
      </c>
      <c r="F687">
        <v>13</v>
      </c>
      <c r="G687">
        <v>282</v>
      </c>
      <c r="H687">
        <v>380.36799999999999</v>
      </c>
      <c r="I687">
        <v>2.20594</v>
      </c>
      <c r="J687">
        <v>382.57400000000001</v>
      </c>
    </row>
    <row r="688" spans="1:10" x14ac:dyDescent="0.3">
      <c r="A688" s="1" t="s">
        <v>22</v>
      </c>
      <c r="B688" s="1" t="s">
        <v>19</v>
      </c>
      <c r="C688" s="1" t="s">
        <v>12</v>
      </c>
      <c r="D688" s="1" t="s">
        <v>13</v>
      </c>
      <c r="E688">
        <v>277</v>
      </c>
      <c r="F688">
        <v>12</v>
      </c>
      <c r="G688">
        <v>282</v>
      </c>
      <c r="H688">
        <v>376.154</v>
      </c>
      <c r="I688">
        <v>2.0806100000000001</v>
      </c>
      <c r="J688">
        <v>378.23399999999998</v>
      </c>
    </row>
    <row r="689" spans="1:10" x14ac:dyDescent="0.3">
      <c r="A689" s="1" t="s">
        <v>22</v>
      </c>
      <c r="B689" s="1" t="s">
        <v>19</v>
      </c>
      <c r="C689" s="1" t="s">
        <v>12</v>
      </c>
      <c r="D689" s="1" t="s">
        <v>13</v>
      </c>
      <c r="E689">
        <v>297</v>
      </c>
      <c r="F689">
        <v>12</v>
      </c>
      <c r="G689">
        <v>277</v>
      </c>
      <c r="H689">
        <v>378.32100000000003</v>
      </c>
      <c r="I689">
        <v>1.9279599999999999</v>
      </c>
      <c r="J689">
        <v>380.24900000000002</v>
      </c>
    </row>
    <row r="690" spans="1:10" x14ac:dyDescent="0.3">
      <c r="A690" s="1" t="s">
        <v>22</v>
      </c>
      <c r="B690" s="1" t="s">
        <v>19</v>
      </c>
      <c r="C690" s="1" t="s">
        <v>12</v>
      </c>
      <c r="D690" s="1" t="s">
        <v>13</v>
      </c>
      <c r="E690">
        <v>279</v>
      </c>
      <c r="F690">
        <v>12</v>
      </c>
      <c r="G690">
        <v>297</v>
      </c>
      <c r="H690">
        <v>378.27499999999998</v>
      </c>
      <c r="I690">
        <v>2.1259299999999999</v>
      </c>
      <c r="J690">
        <v>380.40100000000001</v>
      </c>
    </row>
    <row r="691" spans="1:10" x14ac:dyDescent="0.3">
      <c r="A691" s="1" t="s">
        <v>22</v>
      </c>
      <c r="B691" s="1" t="s">
        <v>19</v>
      </c>
      <c r="C691" s="1" t="s">
        <v>12</v>
      </c>
      <c r="D691" s="1" t="s">
        <v>13</v>
      </c>
      <c r="E691">
        <v>289</v>
      </c>
      <c r="F691">
        <v>12</v>
      </c>
      <c r="G691">
        <v>279</v>
      </c>
      <c r="H691">
        <v>379.95800000000003</v>
      </c>
      <c r="I691">
        <v>2.0959699999999999</v>
      </c>
      <c r="J691">
        <v>382.05399999999997</v>
      </c>
    </row>
    <row r="692" spans="1:10" x14ac:dyDescent="0.3">
      <c r="A692" s="1" t="s">
        <v>22</v>
      </c>
      <c r="B692" s="1" t="s">
        <v>19</v>
      </c>
      <c r="C692" s="1" t="s">
        <v>12</v>
      </c>
      <c r="D692" s="1" t="s">
        <v>13</v>
      </c>
      <c r="E692">
        <v>272</v>
      </c>
      <c r="F692">
        <v>14</v>
      </c>
      <c r="G692">
        <v>289</v>
      </c>
      <c r="H692">
        <v>378.39699999999999</v>
      </c>
      <c r="I692">
        <v>2.2353100000000001</v>
      </c>
      <c r="J692">
        <v>380.63200000000001</v>
      </c>
    </row>
    <row r="693" spans="1:10" x14ac:dyDescent="0.3">
      <c r="A693" s="1" t="s">
        <v>22</v>
      </c>
      <c r="B693" s="1" t="s">
        <v>19</v>
      </c>
      <c r="C693" s="1" t="s">
        <v>12</v>
      </c>
      <c r="D693" s="1" t="s">
        <v>13</v>
      </c>
      <c r="E693">
        <v>266</v>
      </c>
      <c r="F693">
        <v>11</v>
      </c>
      <c r="G693">
        <v>272</v>
      </c>
      <c r="H693">
        <v>383.34300000000002</v>
      </c>
      <c r="I693">
        <v>1.5931500000000001</v>
      </c>
      <c r="J693">
        <v>384.93599999999998</v>
      </c>
    </row>
    <row r="694" spans="1:10" x14ac:dyDescent="0.3">
      <c r="A694" s="1" t="s">
        <v>22</v>
      </c>
      <c r="B694" s="1" t="s">
        <v>19</v>
      </c>
      <c r="C694" s="1" t="s">
        <v>12</v>
      </c>
      <c r="D694" s="1" t="s">
        <v>13</v>
      </c>
      <c r="E694">
        <v>254</v>
      </c>
      <c r="F694">
        <v>8</v>
      </c>
      <c r="G694">
        <v>266</v>
      </c>
      <c r="H694">
        <v>374.536</v>
      </c>
      <c r="I694">
        <v>2.0857700000000001</v>
      </c>
      <c r="J694">
        <v>376.62200000000001</v>
      </c>
    </row>
    <row r="695" spans="1:10" x14ac:dyDescent="0.3">
      <c r="A695" s="1" t="s">
        <v>22</v>
      </c>
      <c r="B695" s="1" t="s">
        <v>19</v>
      </c>
      <c r="C695" s="1" t="s">
        <v>12</v>
      </c>
      <c r="D695" s="1" t="s">
        <v>14</v>
      </c>
      <c r="E695">
        <v>282</v>
      </c>
      <c r="F695">
        <v>17</v>
      </c>
      <c r="G695">
        <v>182</v>
      </c>
      <c r="H695">
        <v>382.32400000000001</v>
      </c>
      <c r="I695">
        <v>1.9208499999999999</v>
      </c>
      <c r="J695">
        <v>384.24400000000003</v>
      </c>
    </row>
    <row r="696" spans="1:10" x14ac:dyDescent="0.3">
      <c r="A696" s="1" t="s">
        <v>22</v>
      </c>
      <c r="B696" s="1" t="s">
        <v>19</v>
      </c>
      <c r="C696" s="1" t="s">
        <v>12</v>
      </c>
      <c r="D696" s="1" t="s">
        <v>14</v>
      </c>
      <c r="E696">
        <v>282</v>
      </c>
      <c r="F696">
        <v>13</v>
      </c>
      <c r="G696">
        <v>193</v>
      </c>
      <c r="H696">
        <v>381.19400000000002</v>
      </c>
      <c r="I696">
        <v>1.7727299999999999</v>
      </c>
      <c r="J696">
        <v>382.96699999999998</v>
      </c>
    </row>
    <row r="697" spans="1:10" x14ac:dyDescent="0.3">
      <c r="A697" s="1" t="s">
        <v>22</v>
      </c>
      <c r="B697" s="1" t="s">
        <v>19</v>
      </c>
      <c r="C697" s="1" t="s">
        <v>12</v>
      </c>
      <c r="D697" s="1" t="s">
        <v>14</v>
      </c>
      <c r="E697">
        <v>277</v>
      </c>
      <c r="F697">
        <v>12</v>
      </c>
      <c r="G697">
        <v>169</v>
      </c>
      <c r="H697">
        <v>380.41</v>
      </c>
      <c r="I697">
        <v>2.5003099999999998</v>
      </c>
      <c r="J697">
        <v>382.91</v>
      </c>
    </row>
    <row r="698" spans="1:10" x14ac:dyDescent="0.3">
      <c r="A698" s="1" t="s">
        <v>22</v>
      </c>
      <c r="B698" s="1" t="s">
        <v>19</v>
      </c>
      <c r="C698" s="1" t="s">
        <v>12</v>
      </c>
      <c r="D698" s="1" t="s">
        <v>14</v>
      </c>
      <c r="E698">
        <v>297</v>
      </c>
      <c r="F698">
        <v>12</v>
      </c>
      <c r="G698">
        <v>183</v>
      </c>
      <c r="H698">
        <v>381.46800000000002</v>
      </c>
      <c r="I698">
        <v>2.2560500000000001</v>
      </c>
      <c r="J698">
        <v>383.72399999999999</v>
      </c>
    </row>
    <row r="699" spans="1:10" x14ac:dyDescent="0.3">
      <c r="A699" s="1" t="s">
        <v>22</v>
      </c>
      <c r="B699" s="1" t="s">
        <v>19</v>
      </c>
      <c r="C699" s="1" t="s">
        <v>12</v>
      </c>
      <c r="D699" s="1" t="s">
        <v>14</v>
      </c>
      <c r="E699">
        <v>279</v>
      </c>
      <c r="F699">
        <v>12</v>
      </c>
      <c r="G699">
        <v>171</v>
      </c>
      <c r="H699">
        <v>379.90800000000002</v>
      </c>
      <c r="I699">
        <v>2.58806</v>
      </c>
      <c r="J699">
        <v>382.49599999999998</v>
      </c>
    </row>
    <row r="700" spans="1:10" x14ac:dyDescent="0.3">
      <c r="A700" s="1" t="s">
        <v>22</v>
      </c>
      <c r="B700" s="1" t="s">
        <v>19</v>
      </c>
      <c r="C700" s="1" t="s">
        <v>12</v>
      </c>
      <c r="D700" s="1" t="s">
        <v>14</v>
      </c>
      <c r="E700">
        <v>289</v>
      </c>
      <c r="F700">
        <v>12</v>
      </c>
      <c r="G700">
        <v>195</v>
      </c>
      <c r="H700">
        <v>379.13099999999997</v>
      </c>
      <c r="I700">
        <v>2.4430900000000002</v>
      </c>
      <c r="J700">
        <v>381.57400000000001</v>
      </c>
    </row>
    <row r="701" spans="1:10" x14ac:dyDescent="0.3">
      <c r="A701" s="1" t="s">
        <v>22</v>
      </c>
      <c r="B701" s="1" t="s">
        <v>19</v>
      </c>
      <c r="C701" s="1" t="s">
        <v>12</v>
      </c>
      <c r="D701" s="1" t="s">
        <v>14</v>
      </c>
      <c r="E701">
        <v>272</v>
      </c>
      <c r="F701">
        <v>14</v>
      </c>
      <c r="G701">
        <v>194</v>
      </c>
      <c r="H701">
        <v>380.66899999999998</v>
      </c>
      <c r="I701">
        <v>2.3081100000000001</v>
      </c>
      <c r="J701">
        <v>382.97699999999998</v>
      </c>
    </row>
    <row r="702" spans="1:10" x14ac:dyDescent="0.3">
      <c r="A702" s="1" t="s">
        <v>22</v>
      </c>
      <c r="B702" s="1" t="s">
        <v>19</v>
      </c>
      <c r="C702" s="1" t="s">
        <v>12</v>
      </c>
      <c r="D702" s="1" t="s">
        <v>14</v>
      </c>
      <c r="E702">
        <v>266</v>
      </c>
      <c r="F702">
        <v>11</v>
      </c>
      <c r="G702">
        <v>176</v>
      </c>
      <c r="H702">
        <v>369.96699999999998</v>
      </c>
      <c r="I702">
        <v>2.1035699999999999</v>
      </c>
      <c r="J702">
        <v>372.07</v>
      </c>
    </row>
    <row r="703" spans="1:10" x14ac:dyDescent="0.3">
      <c r="A703" s="1" t="s">
        <v>22</v>
      </c>
      <c r="B703" s="1" t="s">
        <v>19</v>
      </c>
      <c r="C703" s="1" t="s">
        <v>12</v>
      </c>
      <c r="D703" s="1" t="s">
        <v>14</v>
      </c>
      <c r="E703">
        <v>254</v>
      </c>
      <c r="F703">
        <v>8</v>
      </c>
      <c r="G703">
        <v>183</v>
      </c>
      <c r="H703">
        <v>381.02300000000002</v>
      </c>
      <c r="I703">
        <v>1.5158700000000001</v>
      </c>
      <c r="J703">
        <v>382.53899999999999</v>
      </c>
    </row>
    <row r="704" spans="1:10" x14ac:dyDescent="0.3">
      <c r="A704" s="1" t="s">
        <v>22</v>
      </c>
      <c r="B704" s="1" t="s">
        <v>19</v>
      </c>
      <c r="C704" s="1" t="s">
        <v>15</v>
      </c>
      <c r="D704" s="1" t="s">
        <v>13</v>
      </c>
      <c r="E704">
        <v>282</v>
      </c>
      <c r="F704">
        <v>17</v>
      </c>
      <c r="G704">
        <v>264</v>
      </c>
      <c r="H704">
        <v>382.94499999999999</v>
      </c>
      <c r="I704">
        <v>4.8963599999999996</v>
      </c>
      <c r="J704">
        <v>387.84100000000001</v>
      </c>
    </row>
    <row r="705" spans="1:10" x14ac:dyDescent="0.3">
      <c r="A705" s="1" t="s">
        <v>22</v>
      </c>
      <c r="B705" s="1" t="s">
        <v>19</v>
      </c>
      <c r="C705" s="1" t="s">
        <v>15</v>
      </c>
      <c r="D705" s="1" t="s">
        <v>13</v>
      </c>
      <c r="E705">
        <v>282</v>
      </c>
      <c r="F705">
        <v>13</v>
      </c>
      <c r="G705">
        <v>282</v>
      </c>
      <c r="H705">
        <v>385.20600000000002</v>
      </c>
      <c r="I705">
        <v>5.1511899999999997</v>
      </c>
      <c r="J705">
        <v>390.35700000000003</v>
      </c>
    </row>
    <row r="706" spans="1:10" x14ac:dyDescent="0.3">
      <c r="A706" s="1" t="s">
        <v>22</v>
      </c>
      <c r="B706" s="1" t="s">
        <v>19</v>
      </c>
      <c r="C706" s="1" t="s">
        <v>15</v>
      </c>
      <c r="D706" s="1" t="s">
        <v>13</v>
      </c>
      <c r="E706">
        <v>277</v>
      </c>
      <c r="F706">
        <v>12</v>
      </c>
      <c r="G706">
        <v>282</v>
      </c>
      <c r="H706">
        <v>380.66500000000002</v>
      </c>
      <c r="I706">
        <v>6.3781699999999999</v>
      </c>
      <c r="J706">
        <v>387.04300000000001</v>
      </c>
    </row>
    <row r="707" spans="1:10" x14ac:dyDescent="0.3">
      <c r="A707" s="1" t="s">
        <v>22</v>
      </c>
      <c r="B707" s="1" t="s">
        <v>19</v>
      </c>
      <c r="C707" s="1" t="s">
        <v>15</v>
      </c>
      <c r="D707" s="1" t="s">
        <v>13</v>
      </c>
      <c r="E707">
        <v>297</v>
      </c>
      <c r="F707">
        <v>12</v>
      </c>
      <c r="G707">
        <v>277</v>
      </c>
      <c r="H707">
        <v>382.73500000000001</v>
      </c>
      <c r="I707">
        <v>5.6139200000000002</v>
      </c>
      <c r="J707">
        <v>388.34899999999999</v>
      </c>
    </row>
    <row r="708" spans="1:10" x14ac:dyDescent="0.3">
      <c r="A708" s="1" t="s">
        <v>22</v>
      </c>
      <c r="B708" s="1" t="s">
        <v>19</v>
      </c>
      <c r="C708" s="1" t="s">
        <v>15</v>
      </c>
      <c r="D708" s="1" t="s">
        <v>13</v>
      </c>
      <c r="E708">
        <v>279</v>
      </c>
      <c r="F708">
        <v>12</v>
      </c>
      <c r="G708">
        <v>297</v>
      </c>
      <c r="H708">
        <v>376.21300000000002</v>
      </c>
      <c r="I708">
        <v>5.6452600000000004</v>
      </c>
      <c r="J708">
        <v>381.85899999999998</v>
      </c>
    </row>
    <row r="709" spans="1:10" x14ac:dyDescent="0.3">
      <c r="A709" s="1" t="s">
        <v>22</v>
      </c>
      <c r="B709" s="1" t="s">
        <v>19</v>
      </c>
      <c r="C709" s="1" t="s">
        <v>15</v>
      </c>
      <c r="D709" s="1" t="s">
        <v>13</v>
      </c>
      <c r="E709">
        <v>289</v>
      </c>
      <c r="F709">
        <v>12</v>
      </c>
      <c r="G709">
        <v>279</v>
      </c>
      <c r="H709">
        <v>382.29500000000002</v>
      </c>
      <c r="I709">
        <v>6.5013399999999999</v>
      </c>
      <c r="J709">
        <v>388.79599999999999</v>
      </c>
    </row>
    <row r="710" spans="1:10" x14ac:dyDescent="0.3">
      <c r="A710" s="1" t="s">
        <v>22</v>
      </c>
      <c r="B710" s="1" t="s">
        <v>19</v>
      </c>
      <c r="C710" s="1" t="s">
        <v>15</v>
      </c>
      <c r="D710" s="1" t="s">
        <v>13</v>
      </c>
      <c r="E710">
        <v>272</v>
      </c>
      <c r="F710">
        <v>14</v>
      </c>
      <c r="G710">
        <v>289</v>
      </c>
      <c r="H710">
        <v>380.72800000000001</v>
      </c>
      <c r="I710">
        <v>6.7764199999999999</v>
      </c>
      <c r="J710">
        <v>387.505</v>
      </c>
    </row>
    <row r="711" spans="1:10" x14ac:dyDescent="0.3">
      <c r="A711" s="1" t="s">
        <v>22</v>
      </c>
      <c r="B711" s="1" t="s">
        <v>19</v>
      </c>
      <c r="C711" s="1" t="s">
        <v>15</v>
      </c>
      <c r="D711" s="1" t="s">
        <v>13</v>
      </c>
      <c r="E711">
        <v>266</v>
      </c>
      <c r="F711">
        <v>11</v>
      </c>
      <c r="G711">
        <v>272</v>
      </c>
      <c r="H711">
        <v>383.971</v>
      </c>
      <c r="I711">
        <v>5.2371999999999996</v>
      </c>
      <c r="J711">
        <v>389.20800000000003</v>
      </c>
    </row>
    <row r="712" spans="1:10" x14ac:dyDescent="0.3">
      <c r="A712" s="1" t="s">
        <v>22</v>
      </c>
      <c r="B712" s="1" t="s">
        <v>19</v>
      </c>
      <c r="C712" s="1" t="s">
        <v>15</v>
      </c>
      <c r="D712" s="1" t="s">
        <v>13</v>
      </c>
      <c r="E712">
        <v>254</v>
      </c>
      <c r="F712">
        <v>8</v>
      </c>
      <c r="G712">
        <v>266</v>
      </c>
      <c r="H712">
        <v>380.286</v>
      </c>
      <c r="I712">
        <v>5.0679100000000004</v>
      </c>
      <c r="J712">
        <v>385.35300000000001</v>
      </c>
    </row>
    <row r="713" spans="1:10" x14ac:dyDescent="0.3">
      <c r="A713" s="1" t="s">
        <v>22</v>
      </c>
      <c r="B713" s="1" t="s">
        <v>19</v>
      </c>
      <c r="C713" s="1" t="s">
        <v>15</v>
      </c>
      <c r="D713" s="1" t="s">
        <v>14</v>
      </c>
      <c r="E713">
        <v>282</v>
      </c>
      <c r="F713">
        <v>17</v>
      </c>
      <c r="G713">
        <v>183</v>
      </c>
      <c r="H713">
        <v>381.185</v>
      </c>
      <c r="I713">
        <v>6.1022699999999999</v>
      </c>
      <c r="J713">
        <v>387.28800000000001</v>
      </c>
    </row>
    <row r="714" spans="1:10" x14ac:dyDescent="0.3">
      <c r="A714" s="1" t="s">
        <v>22</v>
      </c>
      <c r="B714" s="1" t="s">
        <v>19</v>
      </c>
      <c r="C714" s="1" t="s">
        <v>15</v>
      </c>
      <c r="D714" s="1" t="s">
        <v>14</v>
      </c>
      <c r="E714">
        <v>282</v>
      </c>
      <c r="F714">
        <v>13</v>
      </c>
      <c r="G714">
        <v>194</v>
      </c>
      <c r="H714">
        <v>385.089</v>
      </c>
      <c r="I714">
        <v>5.87967</v>
      </c>
      <c r="J714">
        <v>390.96899999999999</v>
      </c>
    </row>
    <row r="715" spans="1:10" x14ac:dyDescent="0.3">
      <c r="A715" s="1" t="s">
        <v>22</v>
      </c>
      <c r="B715" s="1" t="s">
        <v>19</v>
      </c>
      <c r="C715" s="1" t="s">
        <v>15</v>
      </c>
      <c r="D715" s="1" t="s">
        <v>14</v>
      </c>
      <c r="E715">
        <v>277</v>
      </c>
      <c r="F715">
        <v>12</v>
      </c>
      <c r="G715">
        <v>171</v>
      </c>
      <c r="H715">
        <v>374.15</v>
      </c>
      <c r="I715">
        <v>7.0372500000000002</v>
      </c>
      <c r="J715">
        <v>381.18700000000001</v>
      </c>
    </row>
    <row r="716" spans="1:10" x14ac:dyDescent="0.3">
      <c r="A716" s="1" t="s">
        <v>22</v>
      </c>
      <c r="B716" s="1" t="s">
        <v>19</v>
      </c>
      <c r="C716" s="1" t="s">
        <v>15</v>
      </c>
      <c r="D716" s="1" t="s">
        <v>14</v>
      </c>
      <c r="E716">
        <v>297</v>
      </c>
      <c r="F716">
        <v>12</v>
      </c>
      <c r="G716">
        <v>186</v>
      </c>
      <c r="H716">
        <v>375.48</v>
      </c>
      <c r="I716">
        <v>5.6395900000000001</v>
      </c>
      <c r="J716">
        <v>381.11900000000003</v>
      </c>
    </row>
    <row r="717" spans="1:10" x14ac:dyDescent="0.3">
      <c r="A717" s="1" t="s">
        <v>22</v>
      </c>
      <c r="B717" s="1" t="s">
        <v>19</v>
      </c>
      <c r="C717" s="1" t="s">
        <v>15</v>
      </c>
      <c r="D717" s="1" t="s">
        <v>14</v>
      </c>
      <c r="E717">
        <v>279</v>
      </c>
      <c r="F717">
        <v>12</v>
      </c>
      <c r="G717">
        <v>171</v>
      </c>
      <c r="H717">
        <v>372.82799999999997</v>
      </c>
      <c r="I717">
        <v>7.8487400000000003</v>
      </c>
      <c r="J717">
        <v>380.67599999999999</v>
      </c>
    </row>
    <row r="718" spans="1:10" x14ac:dyDescent="0.3">
      <c r="A718" s="1" t="s">
        <v>22</v>
      </c>
      <c r="B718" s="1" t="s">
        <v>19</v>
      </c>
      <c r="C718" s="1" t="s">
        <v>15</v>
      </c>
      <c r="D718" s="1" t="s">
        <v>14</v>
      </c>
      <c r="E718">
        <v>289</v>
      </c>
      <c r="F718">
        <v>12</v>
      </c>
      <c r="G718">
        <v>198</v>
      </c>
      <c r="H718">
        <v>372.45499999999998</v>
      </c>
      <c r="I718">
        <v>5.9230999999999998</v>
      </c>
      <c r="J718">
        <v>378.37799999999999</v>
      </c>
    </row>
    <row r="719" spans="1:10" x14ac:dyDescent="0.3">
      <c r="A719" s="1" t="s">
        <v>22</v>
      </c>
      <c r="B719" s="1" t="s">
        <v>19</v>
      </c>
      <c r="C719" s="1" t="s">
        <v>15</v>
      </c>
      <c r="D719" s="1" t="s">
        <v>14</v>
      </c>
      <c r="E719">
        <v>272</v>
      </c>
      <c r="F719">
        <v>14</v>
      </c>
      <c r="G719">
        <v>195</v>
      </c>
      <c r="H719">
        <v>376.03399999999999</v>
      </c>
      <c r="I719">
        <v>5.5440100000000001</v>
      </c>
      <c r="J719">
        <v>381.57799999999997</v>
      </c>
    </row>
    <row r="720" spans="1:10" x14ac:dyDescent="0.3">
      <c r="A720" s="1" t="s">
        <v>22</v>
      </c>
      <c r="B720" s="1" t="s">
        <v>19</v>
      </c>
      <c r="C720" s="1" t="s">
        <v>15</v>
      </c>
      <c r="D720" s="1" t="s">
        <v>14</v>
      </c>
      <c r="E720">
        <v>266</v>
      </c>
      <c r="F720">
        <v>11</v>
      </c>
      <c r="G720">
        <v>178</v>
      </c>
      <c r="H720">
        <v>376.21100000000001</v>
      </c>
      <c r="I720">
        <v>7.0651799999999998</v>
      </c>
      <c r="J720">
        <v>383.27600000000001</v>
      </c>
    </row>
    <row r="721" spans="1:10" x14ac:dyDescent="0.3">
      <c r="A721" s="1" t="s">
        <v>22</v>
      </c>
      <c r="B721" s="1" t="s">
        <v>19</v>
      </c>
      <c r="C721" s="1" t="s">
        <v>15</v>
      </c>
      <c r="D721" s="1" t="s">
        <v>14</v>
      </c>
      <c r="E721">
        <v>254</v>
      </c>
      <c r="F721">
        <v>8</v>
      </c>
      <c r="G721">
        <v>184</v>
      </c>
      <c r="H721">
        <v>378.49</v>
      </c>
      <c r="I721">
        <v>5.3315400000000004</v>
      </c>
      <c r="J721">
        <v>383.822</v>
      </c>
    </row>
    <row r="722" spans="1:10" x14ac:dyDescent="0.3">
      <c r="A722" s="1" t="s">
        <v>23</v>
      </c>
      <c r="B722" s="1" t="s">
        <v>11</v>
      </c>
      <c r="C722" s="1" t="s">
        <v>12</v>
      </c>
      <c r="D722" s="1" t="s">
        <v>13</v>
      </c>
      <c r="E722">
        <v>102</v>
      </c>
      <c r="F722">
        <v>31</v>
      </c>
      <c r="G722">
        <v>83</v>
      </c>
      <c r="H722">
        <v>8.5629899999999992</v>
      </c>
      <c r="I722">
        <v>0.222749</v>
      </c>
      <c r="J722">
        <v>8.7857400000000005</v>
      </c>
    </row>
    <row r="723" spans="1:10" x14ac:dyDescent="0.3">
      <c r="A723" s="1" t="s">
        <v>23</v>
      </c>
      <c r="B723" s="1" t="s">
        <v>11</v>
      </c>
      <c r="C723" s="1" t="s">
        <v>12</v>
      </c>
      <c r="D723" s="1" t="s">
        <v>13</v>
      </c>
      <c r="E723">
        <v>106</v>
      </c>
      <c r="F723">
        <v>31</v>
      </c>
      <c r="G723">
        <v>93</v>
      </c>
      <c r="H723">
        <v>7.8679899999999998</v>
      </c>
      <c r="I723">
        <v>0.28346199999999999</v>
      </c>
      <c r="J723">
        <v>8.1514500000000005</v>
      </c>
    </row>
    <row r="724" spans="1:10" x14ac:dyDescent="0.3">
      <c r="A724" s="1" t="s">
        <v>23</v>
      </c>
      <c r="B724" s="1" t="s">
        <v>11</v>
      </c>
      <c r="C724" s="1" t="s">
        <v>12</v>
      </c>
      <c r="D724" s="1" t="s">
        <v>13</v>
      </c>
      <c r="E724">
        <v>113</v>
      </c>
      <c r="F724">
        <v>31</v>
      </c>
      <c r="G724">
        <v>95</v>
      </c>
      <c r="H724">
        <v>7.6578600000000003</v>
      </c>
      <c r="I724">
        <v>0.28958</v>
      </c>
      <c r="J724">
        <v>7.9474400000000003</v>
      </c>
    </row>
    <row r="725" spans="1:10" x14ac:dyDescent="0.3">
      <c r="A725" s="1" t="s">
        <v>23</v>
      </c>
      <c r="B725" s="1" t="s">
        <v>11</v>
      </c>
      <c r="C725" s="1" t="s">
        <v>12</v>
      </c>
      <c r="D725" s="1" t="s">
        <v>13</v>
      </c>
      <c r="E725">
        <v>109</v>
      </c>
      <c r="F725">
        <v>31</v>
      </c>
      <c r="G725">
        <v>103</v>
      </c>
      <c r="H725">
        <v>7.6253599999999997</v>
      </c>
      <c r="I725">
        <v>0.28525499999999998</v>
      </c>
      <c r="J725">
        <v>7.9106199999999998</v>
      </c>
    </row>
    <row r="726" spans="1:10" x14ac:dyDescent="0.3">
      <c r="A726" s="1" t="s">
        <v>23</v>
      </c>
      <c r="B726" s="1" t="s">
        <v>11</v>
      </c>
      <c r="C726" s="1" t="s">
        <v>12</v>
      </c>
      <c r="D726" s="1" t="s">
        <v>13</v>
      </c>
      <c r="E726">
        <v>125</v>
      </c>
      <c r="F726">
        <v>31</v>
      </c>
      <c r="G726">
        <v>101</v>
      </c>
      <c r="H726">
        <v>7.9188400000000003</v>
      </c>
      <c r="I726">
        <v>0.28252100000000002</v>
      </c>
      <c r="J726">
        <v>8.2013599999999993</v>
      </c>
    </row>
    <row r="727" spans="1:10" x14ac:dyDescent="0.3">
      <c r="A727" s="1" t="s">
        <v>23</v>
      </c>
      <c r="B727" s="1" t="s">
        <v>11</v>
      </c>
      <c r="C727" s="1" t="s">
        <v>12</v>
      </c>
      <c r="D727" s="1" t="s">
        <v>13</v>
      </c>
      <c r="E727">
        <v>130</v>
      </c>
      <c r="F727">
        <v>31</v>
      </c>
      <c r="G727">
        <v>116</v>
      </c>
      <c r="H727">
        <v>7.4941500000000003</v>
      </c>
      <c r="I727">
        <v>0.32895600000000003</v>
      </c>
      <c r="J727">
        <v>7.8231000000000002</v>
      </c>
    </row>
    <row r="728" spans="1:10" x14ac:dyDescent="0.3">
      <c r="A728" s="1" t="s">
        <v>23</v>
      </c>
      <c r="B728" s="1" t="s">
        <v>11</v>
      </c>
      <c r="C728" s="1" t="s">
        <v>12</v>
      </c>
      <c r="D728" s="1" t="s">
        <v>13</v>
      </c>
      <c r="E728">
        <v>129</v>
      </c>
      <c r="F728">
        <v>31</v>
      </c>
      <c r="G728">
        <v>120</v>
      </c>
      <c r="H728">
        <v>7.5174899999999996</v>
      </c>
      <c r="I728">
        <v>0.32150699999999999</v>
      </c>
      <c r="J728">
        <v>7.8390000000000004</v>
      </c>
    </row>
    <row r="729" spans="1:10" x14ac:dyDescent="0.3">
      <c r="A729" s="1" t="s">
        <v>23</v>
      </c>
      <c r="B729" s="1" t="s">
        <v>11</v>
      </c>
      <c r="C729" s="1" t="s">
        <v>12</v>
      </c>
      <c r="D729" s="1" t="s">
        <v>13</v>
      </c>
      <c r="E729">
        <v>127</v>
      </c>
      <c r="F729">
        <v>31</v>
      </c>
      <c r="G729">
        <v>120</v>
      </c>
      <c r="H729">
        <v>8.1892700000000005</v>
      </c>
      <c r="I729">
        <v>0.33215</v>
      </c>
      <c r="J729">
        <v>8.5214200000000009</v>
      </c>
    </row>
    <row r="730" spans="1:10" x14ac:dyDescent="0.3">
      <c r="A730" s="1" t="s">
        <v>23</v>
      </c>
      <c r="B730" s="1" t="s">
        <v>11</v>
      </c>
      <c r="C730" s="1" t="s">
        <v>12</v>
      </c>
      <c r="D730" s="1" t="s">
        <v>13</v>
      </c>
      <c r="E730">
        <v>128</v>
      </c>
      <c r="F730">
        <v>31</v>
      </c>
      <c r="G730">
        <v>119</v>
      </c>
      <c r="H730">
        <v>8.3832799999999992</v>
      </c>
      <c r="I730">
        <v>0.298319</v>
      </c>
      <c r="J730">
        <v>8.6815999999999995</v>
      </c>
    </row>
    <row r="731" spans="1:10" x14ac:dyDescent="0.3">
      <c r="A731" s="1" t="s">
        <v>23</v>
      </c>
      <c r="B731" s="1" t="s">
        <v>11</v>
      </c>
      <c r="C731" s="1" t="s">
        <v>12</v>
      </c>
      <c r="D731" s="1" t="s">
        <v>14</v>
      </c>
      <c r="E731">
        <v>102</v>
      </c>
      <c r="F731">
        <v>31</v>
      </c>
      <c r="G731">
        <v>73</v>
      </c>
      <c r="H731">
        <v>8.1902600000000003</v>
      </c>
      <c r="I731">
        <v>0.29995300000000003</v>
      </c>
      <c r="J731">
        <v>8.4902200000000008</v>
      </c>
    </row>
    <row r="732" spans="1:10" x14ac:dyDescent="0.3">
      <c r="A732" s="1" t="s">
        <v>23</v>
      </c>
      <c r="B732" s="1" t="s">
        <v>11</v>
      </c>
      <c r="C732" s="1" t="s">
        <v>12</v>
      </c>
      <c r="D732" s="1" t="s">
        <v>14</v>
      </c>
      <c r="E732">
        <v>106</v>
      </c>
      <c r="F732">
        <v>31</v>
      </c>
      <c r="G732">
        <v>74</v>
      </c>
      <c r="H732">
        <v>8.0525099999999998</v>
      </c>
      <c r="I732">
        <v>0.34791699999999998</v>
      </c>
      <c r="J732">
        <v>8.4004200000000004</v>
      </c>
    </row>
    <row r="733" spans="1:10" x14ac:dyDescent="0.3">
      <c r="A733" s="1" t="s">
        <v>23</v>
      </c>
      <c r="B733" s="1" t="s">
        <v>11</v>
      </c>
      <c r="C733" s="1" t="s">
        <v>12</v>
      </c>
      <c r="D733" s="1" t="s">
        <v>14</v>
      </c>
      <c r="E733">
        <v>113</v>
      </c>
      <c r="F733">
        <v>31</v>
      </c>
      <c r="G733">
        <v>79</v>
      </c>
      <c r="H733">
        <v>7.7766200000000003</v>
      </c>
      <c r="I733">
        <v>0.33487</v>
      </c>
      <c r="J733">
        <v>8.1114899999999999</v>
      </c>
    </row>
    <row r="734" spans="1:10" x14ac:dyDescent="0.3">
      <c r="A734" s="1" t="s">
        <v>23</v>
      </c>
      <c r="B734" s="1" t="s">
        <v>11</v>
      </c>
      <c r="C734" s="1" t="s">
        <v>12</v>
      </c>
      <c r="D734" s="1" t="s">
        <v>14</v>
      </c>
      <c r="E734">
        <v>109</v>
      </c>
      <c r="F734">
        <v>31</v>
      </c>
      <c r="G734">
        <v>85</v>
      </c>
      <c r="H734">
        <v>8.9419299999999993</v>
      </c>
      <c r="I734">
        <v>0.305253</v>
      </c>
      <c r="J734">
        <v>9.2471899999999998</v>
      </c>
    </row>
    <row r="735" spans="1:10" x14ac:dyDescent="0.3">
      <c r="A735" s="1" t="s">
        <v>23</v>
      </c>
      <c r="B735" s="1" t="s">
        <v>11</v>
      </c>
      <c r="C735" s="1" t="s">
        <v>12</v>
      </c>
      <c r="D735" s="1" t="s">
        <v>14</v>
      </c>
      <c r="E735">
        <v>125</v>
      </c>
      <c r="F735">
        <v>31</v>
      </c>
      <c r="G735">
        <v>79</v>
      </c>
      <c r="H735">
        <v>8.1014499999999998</v>
      </c>
      <c r="I735">
        <v>0.35714400000000002</v>
      </c>
      <c r="J735">
        <v>8.4585899999999992</v>
      </c>
    </row>
    <row r="736" spans="1:10" x14ac:dyDescent="0.3">
      <c r="A736" s="1" t="s">
        <v>23</v>
      </c>
      <c r="B736" s="1" t="s">
        <v>11</v>
      </c>
      <c r="C736" s="1" t="s">
        <v>12</v>
      </c>
      <c r="D736" s="1" t="s">
        <v>14</v>
      </c>
      <c r="E736">
        <v>130</v>
      </c>
      <c r="F736">
        <v>31</v>
      </c>
      <c r="G736">
        <v>92</v>
      </c>
      <c r="H736">
        <v>7.5717299999999996</v>
      </c>
      <c r="I736">
        <v>0.44311299999999998</v>
      </c>
      <c r="J736">
        <v>8.0148399999999995</v>
      </c>
    </row>
    <row r="737" spans="1:10" x14ac:dyDescent="0.3">
      <c r="A737" s="1" t="s">
        <v>23</v>
      </c>
      <c r="B737" s="1" t="s">
        <v>11</v>
      </c>
      <c r="C737" s="1" t="s">
        <v>12</v>
      </c>
      <c r="D737" s="1" t="s">
        <v>14</v>
      </c>
      <c r="E737">
        <v>129</v>
      </c>
      <c r="F737">
        <v>31</v>
      </c>
      <c r="G737">
        <v>90</v>
      </c>
      <c r="H737">
        <v>8.1477199999999996</v>
      </c>
      <c r="I737">
        <v>0.37866899999999998</v>
      </c>
      <c r="J737">
        <v>8.5263799999999996</v>
      </c>
    </row>
    <row r="738" spans="1:10" x14ac:dyDescent="0.3">
      <c r="A738" s="1" t="s">
        <v>23</v>
      </c>
      <c r="B738" s="1" t="s">
        <v>11</v>
      </c>
      <c r="C738" s="1" t="s">
        <v>12</v>
      </c>
      <c r="D738" s="1" t="s">
        <v>14</v>
      </c>
      <c r="E738">
        <v>127</v>
      </c>
      <c r="F738">
        <v>31</v>
      </c>
      <c r="G738">
        <v>88</v>
      </c>
      <c r="H738">
        <v>7.8674400000000002</v>
      </c>
      <c r="I738">
        <v>0.390901</v>
      </c>
      <c r="J738">
        <v>8.2583400000000005</v>
      </c>
    </row>
    <row r="739" spans="1:10" x14ac:dyDescent="0.3">
      <c r="A739" s="1" t="s">
        <v>23</v>
      </c>
      <c r="B739" s="1" t="s">
        <v>11</v>
      </c>
      <c r="C739" s="1" t="s">
        <v>12</v>
      </c>
      <c r="D739" s="1" t="s">
        <v>14</v>
      </c>
      <c r="E739">
        <v>128</v>
      </c>
      <c r="F739">
        <v>31</v>
      </c>
      <c r="G739">
        <v>91</v>
      </c>
      <c r="H739">
        <v>8.7085799999999995</v>
      </c>
      <c r="I739">
        <v>0.44707999999999998</v>
      </c>
      <c r="J739">
        <v>9.1556599999999992</v>
      </c>
    </row>
    <row r="740" spans="1:10" x14ac:dyDescent="0.3">
      <c r="A740" s="1" t="s">
        <v>23</v>
      </c>
      <c r="B740" s="1" t="s">
        <v>11</v>
      </c>
      <c r="C740" s="1" t="s">
        <v>15</v>
      </c>
      <c r="D740" s="1" t="s">
        <v>13</v>
      </c>
      <c r="E740">
        <v>102</v>
      </c>
      <c r="F740">
        <v>31</v>
      </c>
      <c r="G740">
        <v>83</v>
      </c>
      <c r="H740">
        <v>7.8353900000000003</v>
      </c>
      <c r="I740">
        <v>1.2114199999999999</v>
      </c>
      <c r="J740">
        <v>9.0468100000000007</v>
      </c>
    </row>
    <row r="741" spans="1:10" x14ac:dyDescent="0.3">
      <c r="A741" s="1" t="s">
        <v>23</v>
      </c>
      <c r="B741" s="1" t="s">
        <v>11</v>
      </c>
      <c r="C741" s="1" t="s">
        <v>15</v>
      </c>
      <c r="D741" s="1" t="s">
        <v>13</v>
      </c>
      <c r="E741">
        <v>106</v>
      </c>
      <c r="F741">
        <v>31</v>
      </c>
      <c r="G741">
        <v>93</v>
      </c>
      <c r="H741">
        <v>7.5683600000000002</v>
      </c>
      <c r="I741">
        <v>1.3651800000000001</v>
      </c>
      <c r="J741">
        <v>8.9335400000000007</v>
      </c>
    </row>
    <row r="742" spans="1:10" x14ac:dyDescent="0.3">
      <c r="A742" s="1" t="s">
        <v>23</v>
      </c>
      <c r="B742" s="1" t="s">
        <v>11</v>
      </c>
      <c r="C742" s="1" t="s">
        <v>15</v>
      </c>
      <c r="D742" s="1" t="s">
        <v>13</v>
      </c>
      <c r="E742">
        <v>113</v>
      </c>
      <c r="F742">
        <v>31</v>
      </c>
      <c r="G742">
        <v>95</v>
      </c>
      <c r="H742">
        <v>7.7473999999999998</v>
      </c>
      <c r="I742">
        <v>1.343</v>
      </c>
      <c r="J742">
        <v>9.0904000000000007</v>
      </c>
    </row>
    <row r="743" spans="1:10" x14ac:dyDescent="0.3">
      <c r="A743" s="1" t="s">
        <v>23</v>
      </c>
      <c r="B743" s="1" t="s">
        <v>11</v>
      </c>
      <c r="C743" s="1" t="s">
        <v>15</v>
      </c>
      <c r="D743" s="1" t="s">
        <v>13</v>
      </c>
      <c r="E743">
        <v>109</v>
      </c>
      <c r="F743">
        <v>31</v>
      </c>
      <c r="G743">
        <v>103</v>
      </c>
      <c r="H743">
        <v>8.1526200000000006</v>
      </c>
      <c r="I743">
        <v>1.3725499999999999</v>
      </c>
      <c r="J743">
        <v>9.5251699999999992</v>
      </c>
    </row>
    <row r="744" spans="1:10" x14ac:dyDescent="0.3">
      <c r="A744" s="1" t="s">
        <v>23</v>
      </c>
      <c r="B744" s="1" t="s">
        <v>11</v>
      </c>
      <c r="C744" s="1" t="s">
        <v>15</v>
      </c>
      <c r="D744" s="1" t="s">
        <v>13</v>
      </c>
      <c r="E744">
        <v>125</v>
      </c>
      <c r="F744">
        <v>31</v>
      </c>
      <c r="G744">
        <v>101</v>
      </c>
      <c r="H744">
        <v>7.9254100000000003</v>
      </c>
      <c r="I744">
        <v>1.4082600000000001</v>
      </c>
      <c r="J744">
        <v>9.3336699999999997</v>
      </c>
    </row>
    <row r="745" spans="1:10" x14ac:dyDescent="0.3">
      <c r="A745" s="1" t="s">
        <v>23</v>
      </c>
      <c r="B745" s="1" t="s">
        <v>11</v>
      </c>
      <c r="C745" s="1" t="s">
        <v>15</v>
      </c>
      <c r="D745" s="1" t="s">
        <v>13</v>
      </c>
      <c r="E745">
        <v>130</v>
      </c>
      <c r="F745">
        <v>31</v>
      </c>
      <c r="G745">
        <v>116</v>
      </c>
      <c r="H745">
        <v>7.5517000000000003</v>
      </c>
      <c r="I745">
        <v>1.58172</v>
      </c>
      <c r="J745">
        <v>9.1334199999999992</v>
      </c>
    </row>
    <row r="746" spans="1:10" x14ac:dyDescent="0.3">
      <c r="A746" s="1" t="s">
        <v>23</v>
      </c>
      <c r="B746" s="1" t="s">
        <v>11</v>
      </c>
      <c r="C746" s="1" t="s">
        <v>15</v>
      </c>
      <c r="D746" s="1" t="s">
        <v>13</v>
      </c>
      <c r="E746">
        <v>129</v>
      </c>
      <c r="F746">
        <v>31</v>
      </c>
      <c r="G746">
        <v>120</v>
      </c>
      <c r="H746">
        <v>7.8495100000000004</v>
      </c>
      <c r="I746">
        <v>1.7000999999999999</v>
      </c>
      <c r="J746">
        <v>9.5496200000000009</v>
      </c>
    </row>
    <row r="747" spans="1:10" x14ac:dyDescent="0.3">
      <c r="A747" s="1" t="s">
        <v>23</v>
      </c>
      <c r="B747" s="1" t="s">
        <v>11</v>
      </c>
      <c r="C747" s="1" t="s">
        <v>15</v>
      </c>
      <c r="D747" s="1" t="s">
        <v>13</v>
      </c>
      <c r="E747">
        <v>127</v>
      </c>
      <c r="F747">
        <v>31</v>
      </c>
      <c r="G747">
        <v>120</v>
      </c>
      <c r="H747">
        <v>8.0728100000000005</v>
      </c>
      <c r="I747">
        <v>1.57256</v>
      </c>
      <c r="J747">
        <v>9.6453699999999998</v>
      </c>
    </row>
    <row r="748" spans="1:10" x14ac:dyDescent="0.3">
      <c r="A748" s="1" t="s">
        <v>23</v>
      </c>
      <c r="B748" s="1" t="s">
        <v>11</v>
      </c>
      <c r="C748" s="1" t="s">
        <v>15</v>
      </c>
      <c r="D748" s="1" t="s">
        <v>13</v>
      </c>
      <c r="E748">
        <v>128</v>
      </c>
      <c r="F748">
        <v>31</v>
      </c>
      <c r="G748">
        <v>119</v>
      </c>
      <c r="H748">
        <v>7.8786800000000001</v>
      </c>
      <c r="I748">
        <v>1.6984699999999999</v>
      </c>
      <c r="J748">
        <v>9.5771499999999996</v>
      </c>
    </row>
    <row r="749" spans="1:10" x14ac:dyDescent="0.3">
      <c r="A749" s="1" t="s">
        <v>23</v>
      </c>
      <c r="B749" s="1" t="s">
        <v>11</v>
      </c>
      <c r="C749" s="1" t="s">
        <v>15</v>
      </c>
      <c r="D749" s="1" t="s">
        <v>14</v>
      </c>
      <c r="E749">
        <v>102</v>
      </c>
      <c r="F749">
        <v>31</v>
      </c>
      <c r="G749">
        <v>60</v>
      </c>
      <c r="H749">
        <v>8.4503299999999992</v>
      </c>
      <c r="I749">
        <v>1.2835399999999999</v>
      </c>
      <c r="J749">
        <v>9.7338699999999996</v>
      </c>
    </row>
    <row r="750" spans="1:10" x14ac:dyDescent="0.3">
      <c r="A750" s="1" t="s">
        <v>23</v>
      </c>
      <c r="B750" s="1" t="s">
        <v>11</v>
      </c>
      <c r="C750" s="1" t="s">
        <v>15</v>
      </c>
      <c r="D750" s="1" t="s">
        <v>14</v>
      </c>
      <c r="E750">
        <v>106</v>
      </c>
      <c r="F750">
        <v>31</v>
      </c>
      <c r="G750">
        <v>65</v>
      </c>
      <c r="H750">
        <v>7.7031799999999997</v>
      </c>
      <c r="I750">
        <v>1.38561</v>
      </c>
      <c r="J750">
        <v>9.0887899999999995</v>
      </c>
    </row>
    <row r="751" spans="1:10" x14ac:dyDescent="0.3">
      <c r="A751" s="1" t="s">
        <v>23</v>
      </c>
      <c r="B751" s="1" t="s">
        <v>11</v>
      </c>
      <c r="C751" s="1" t="s">
        <v>15</v>
      </c>
      <c r="D751" s="1" t="s">
        <v>14</v>
      </c>
      <c r="E751">
        <v>113</v>
      </c>
      <c r="F751">
        <v>31</v>
      </c>
      <c r="G751">
        <v>65</v>
      </c>
      <c r="H751">
        <v>7.7835200000000002</v>
      </c>
      <c r="I751">
        <v>1.53165</v>
      </c>
      <c r="J751">
        <v>9.3151700000000002</v>
      </c>
    </row>
    <row r="752" spans="1:10" x14ac:dyDescent="0.3">
      <c r="A752" s="1" t="s">
        <v>23</v>
      </c>
      <c r="B752" s="1" t="s">
        <v>11</v>
      </c>
      <c r="C752" s="1" t="s">
        <v>15</v>
      </c>
      <c r="D752" s="1" t="s">
        <v>14</v>
      </c>
      <c r="E752">
        <v>109</v>
      </c>
      <c r="F752">
        <v>31</v>
      </c>
      <c r="G752">
        <v>76</v>
      </c>
      <c r="H752">
        <v>7.5259</v>
      </c>
      <c r="I752">
        <v>1.7909999999999999</v>
      </c>
      <c r="J752">
        <v>9.3169000000000004</v>
      </c>
    </row>
    <row r="753" spans="1:10" x14ac:dyDescent="0.3">
      <c r="A753" s="1" t="s">
        <v>23</v>
      </c>
      <c r="B753" s="1" t="s">
        <v>11</v>
      </c>
      <c r="C753" s="1" t="s">
        <v>15</v>
      </c>
      <c r="D753" s="1" t="s">
        <v>14</v>
      </c>
      <c r="E753">
        <v>125</v>
      </c>
      <c r="F753">
        <v>31</v>
      </c>
      <c r="G753">
        <v>73</v>
      </c>
      <c r="H753">
        <v>7.6541399999999999</v>
      </c>
      <c r="I753">
        <v>1.53972</v>
      </c>
      <c r="J753">
        <v>9.1938700000000004</v>
      </c>
    </row>
    <row r="754" spans="1:10" x14ac:dyDescent="0.3">
      <c r="A754" s="1" t="s">
        <v>23</v>
      </c>
      <c r="B754" s="1" t="s">
        <v>11</v>
      </c>
      <c r="C754" s="1" t="s">
        <v>15</v>
      </c>
      <c r="D754" s="1" t="s">
        <v>14</v>
      </c>
      <c r="E754">
        <v>130</v>
      </c>
      <c r="F754">
        <v>31</v>
      </c>
      <c r="G754">
        <v>82</v>
      </c>
      <c r="H754">
        <v>7.4901900000000001</v>
      </c>
      <c r="I754">
        <v>1.6217600000000001</v>
      </c>
      <c r="J754">
        <v>9.1119400000000006</v>
      </c>
    </row>
    <row r="755" spans="1:10" x14ac:dyDescent="0.3">
      <c r="A755" s="1" t="s">
        <v>23</v>
      </c>
      <c r="B755" s="1" t="s">
        <v>11</v>
      </c>
      <c r="C755" s="1" t="s">
        <v>15</v>
      </c>
      <c r="D755" s="1" t="s">
        <v>14</v>
      </c>
      <c r="E755">
        <v>129</v>
      </c>
      <c r="F755">
        <v>31</v>
      </c>
      <c r="G755">
        <v>83</v>
      </c>
      <c r="H755">
        <v>7.8482799999999999</v>
      </c>
      <c r="I755">
        <v>1.83345</v>
      </c>
      <c r="J755">
        <v>9.6817299999999999</v>
      </c>
    </row>
    <row r="756" spans="1:10" x14ac:dyDescent="0.3">
      <c r="A756" s="1" t="s">
        <v>23</v>
      </c>
      <c r="B756" s="1" t="s">
        <v>11</v>
      </c>
      <c r="C756" s="1" t="s">
        <v>15</v>
      </c>
      <c r="D756" s="1" t="s">
        <v>14</v>
      </c>
      <c r="E756">
        <v>127</v>
      </c>
      <c r="F756">
        <v>31</v>
      </c>
      <c r="G756">
        <v>73</v>
      </c>
      <c r="H756">
        <v>7.6502400000000002</v>
      </c>
      <c r="I756">
        <v>1.9730700000000001</v>
      </c>
      <c r="J756">
        <v>9.62331</v>
      </c>
    </row>
    <row r="757" spans="1:10" x14ac:dyDescent="0.3">
      <c r="A757" s="1" t="s">
        <v>23</v>
      </c>
      <c r="B757" s="1" t="s">
        <v>11</v>
      </c>
      <c r="C757" s="1" t="s">
        <v>15</v>
      </c>
      <c r="D757" s="1" t="s">
        <v>14</v>
      </c>
      <c r="E757">
        <v>128</v>
      </c>
      <c r="F757">
        <v>31</v>
      </c>
      <c r="G757">
        <v>72</v>
      </c>
      <c r="H757">
        <v>8.2329699999999999</v>
      </c>
      <c r="I757">
        <v>1.79634</v>
      </c>
      <c r="J757">
        <v>10.029299999999999</v>
      </c>
    </row>
    <row r="758" spans="1:10" x14ac:dyDescent="0.3">
      <c r="A758" s="1" t="s">
        <v>23</v>
      </c>
      <c r="B758" s="1" t="s">
        <v>16</v>
      </c>
      <c r="C758" s="1" t="s">
        <v>12</v>
      </c>
      <c r="D758" s="1" t="s">
        <v>13</v>
      </c>
      <c r="E758">
        <v>102</v>
      </c>
      <c r="F758">
        <v>31</v>
      </c>
      <c r="G758">
        <v>92</v>
      </c>
      <c r="H758">
        <v>10.6427</v>
      </c>
      <c r="I758">
        <v>0.24255499999999999</v>
      </c>
      <c r="J758">
        <v>10.885300000000001</v>
      </c>
    </row>
    <row r="759" spans="1:10" x14ac:dyDescent="0.3">
      <c r="A759" s="1" t="s">
        <v>23</v>
      </c>
      <c r="B759" s="1" t="s">
        <v>16</v>
      </c>
      <c r="C759" s="1" t="s">
        <v>12</v>
      </c>
      <c r="D759" s="1" t="s">
        <v>13</v>
      </c>
      <c r="E759">
        <v>106</v>
      </c>
      <c r="F759">
        <v>31</v>
      </c>
      <c r="G759">
        <v>102</v>
      </c>
      <c r="H759">
        <v>8.2228600000000007</v>
      </c>
      <c r="I759">
        <v>0.25064399999999998</v>
      </c>
      <c r="J759">
        <v>8.4735099999999992</v>
      </c>
    </row>
    <row r="760" spans="1:10" x14ac:dyDescent="0.3">
      <c r="A760" s="1" t="s">
        <v>23</v>
      </c>
      <c r="B760" s="1" t="s">
        <v>16</v>
      </c>
      <c r="C760" s="1" t="s">
        <v>12</v>
      </c>
      <c r="D760" s="1" t="s">
        <v>13</v>
      </c>
      <c r="E760">
        <v>113</v>
      </c>
      <c r="F760">
        <v>31</v>
      </c>
      <c r="G760">
        <v>106</v>
      </c>
      <c r="H760">
        <v>7.3849400000000003</v>
      </c>
      <c r="I760">
        <v>0.24757799999999999</v>
      </c>
      <c r="J760">
        <v>7.6325200000000004</v>
      </c>
    </row>
    <row r="761" spans="1:10" x14ac:dyDescent="0.3">
      <c r="A761" s="1" t="s">
        <v>23</v>
      </c>
      <c r="B761" s="1" t="s">
        <v>16</v>
      </c>
      <c r="C761" s="1" t="s">
        <v>12</v>
      </c>
      <c r="D761" s="1" t="s">
        <v>13</v>
      </c>
      <c r="E761">
        <v>109</v>
      </c>
      <c r="F761">
        <v>31</v>
      </c>
      <c r="G761">
        <v>113</v>
      </c>
      <c r="H761">
        <v>8.9702800000000007</v>
      </c>
      <c r="I761">
        <v>0.31634899999999999</v>
      </c>
      <c r="J761">
        <v>9.2866300000000006</v>
      </c>
    </row>
    <row r="762" spans="1:10" x14ac:dyDescent="0.3">
      <c r="A762" s="1" t="s">
        <v>23</v>
      </c>
      <c r="B762" s="1" t="s">
        <v>16</v>
      </c>
      <c r="C762" s="1" t="s">
        <v>12</v>
      </c>
      <c r="D762" s="1" t="s">
        <v>13</v>
      </c>
      <c r="E762">
        <v>125</v>
      </c>
      <c r="F762">
        <v>31</v>
      </c>
      <c r="G762">
        <v>109</v>
      </c>
      <c r="H762">
        <v>7.8155599999999996</v>
      </c>
      <c r="I762">
        <v>0.31690699999999999</v>
      </c>
      <c r="J762">
        <v>8.1324699999999996</v>
      </c>
    </row>
    <row r="763" spans="1:10" x14ac:dyDescent="0.3">
      <c r="A763" s="1" t="s">
        <v>23</v>
      </c>
      <c r="B763" s="1" t="s">
        <v>16</v>
      </c>
      <c r="C763" s="1" t="s">
        <v>12</v>
      </c>
      <c r="D763" s="1" t="s">
        <v>13</v>
      </c>
      <c r="E763">
        <v>130</v>
      </c>
      <c r="F763">
        <v>31</v>
      </c>
      <c r="G763">
        <v>125</v>
      </c>
      <c r="H763">
        <v>7.9180400000000004</v>
      </c>
      <c r="I763">
        <v>0.29078700000000002</v>
      </c>
      <c r="J763">
        <v>8.2088300000000007</v>
      </c>
    </row>
    <row r="764" spans="1:10" x14ac:dyDescent="0.3">
      <c r="A764" s="1" t="s">
        <v>23</v>
      </c>
      <c r="B764" s="1" t="s">
        <v>16</v>
      </c>
      <c r="C764" s="1" t="s">
        <v>12</v>
      </c>
      <c r="D764" s="1" t="s">
        <v>13</v>
      </c>
      <c r="E764">
        <v>129</v>
      </c>
      <c r="F764">
        <v>31</v>
      </c>
      <c r="G764">
        <v>130</v>
      </c>
      <c r="H764">
        <v>7.3322700000000003</v>
      </c>
      <c r="I764">
        <v>0.29572300000000001</v>
      </c>
      <c r="J764">
        <v>7.6279899999999996</v>
      </c>
    </row>
    <row r="765" spans="1:10" x14ac:dyDescent="0.3">
      <c r="A765" s="1" t="s">
        <v>23</v>
      </c>
      <c r="B765" s="1" t="s">
        <v>16</v>
      </c>
      <c r="C765" s="1" t="s">
        <v>12</v>
      </c>
      <c r="D765" s="1" t="s">
        <v>13</v>
      </c>
      <c r="E765">
        <v>127</v>
      </c>
      <c r="F765">
        <v>31</v>
      </c>
      <c r="G765">
        <v>129</v>
      </c>
      <c r="H765">
        <v>7.7304899999999996</v>
      </c>
      <c r="I765">
        <v>0.34080300000000002</v>
      </c>
      <c r="J765">
        <v>8.0712899999999994</v>
      </c>
    </row>
    <row r="766" spans="1:10" x14ac:dyDescent="0.3">
      <c r="A766" s="1" t="s">
        <v>23</v>
      </c>
      <c r="B766" s="1" t="s">
        <v>16</v>
      </c>
      <c r="C766" s="1" t="s">
        <v>12</v>
      </c>
      <c r="D766" s="1" t="s">
        <v>13</v>
      </c>
      <c r="E766">
        <v>128</v>
      </c>
      <c r="F766">
        <v>31</v>
      </c>
      <c r="G766">
        <v>127</v>
      </c>
      <c r="H766">
        <v>7.41892</v>
      </c>
      <c r="I766">
        <v>0.27404099999999998</v>
      </c>
      <c r="J766">
        <v>7.6929600000000002</v>
      </c>
    </row>
    <row r="767" spans="1:10" x14ac:dyDescent="0.3">
      <c r="A767" s="1" t="s">
        <v>23</v>
      </c>
      <c r="B767" s="1" t="s">
        <v>16</v>
      </c>
      <c r="C767" s="1" t="s">
        <v>12</v>
      </c>
      <c r="D767" s="1" t="s">
        <v>14</v>
      </c>
      <c r="E767">
        <v>102</v>
      </c>
      <c r="F767">
        <v>31</v>
      </c>
      <c r="G767">
        <v>49</v>
      </c>
      <c r="H767">
        <v>7.4033800000000003</v>
      </c>
      <c r="I767">
        <v>0.29699599999999998</v>
      </c>
      <c r="J767">
        <v>7.7003700000000004</v>
      </c>
    </row>
    <row r="768" spans="1:10" x14ac:dyDescent="0.3">
      <c r="A768" s="1" t="s">
        <v>23</v>
      </c>
      <c r="B768" s="1" t="s">
        <v>16</v>
      </c>
      <c r="C768" s="1" t="s">
        <v>12</v>
      </c>
      <c r="D768" s="1" t="s">
        <v>14</v>
      </c>
      <c r="E768">
        <v>106</v>
      </c>
      <c r="F768">
        <v>31</v>
      </c>
      <c r="G768">
        <v>43</v>
      </c>
      <c r="H768">
        <v>7.5495999999999999</v>
      </c>
      <c r="I768">
        <v>0.31899699999999998</v>
      </c>
      <c r="J768">
        <v>7.8685999999999998</v>
      </c>
    </row>
    <row r="769" spans="1:10" x14ac:dyDescent="0.3">
      <c r="A769" s="1" t="s">
        <v>23</v>
      </c>
      <c r="B769" s="1" t="s">
        <v>16</v>
      </c>
      <c r="C769" s="1" t="s">
        <v>12</v>
      </c>
      <c r="D769" s="1" t="s">
        <v>14</v>
      </c>
      <c r="E769">
        <v>113</v>
      </c>
      <c r="F769">
        <v>31</v>
      </c>
      <c r="G769">
        <v>45</v>
      </c>
      <c r="H769">
        <v>7.32904</v>
      </c>
      <c r="I769">
        <v>0.317328</v>
      </c>
      <c r="J769">
        <v>7.6463599999999996</v>
      </c>
    </row>
    <row r="770" spans="1:10" x14ac:dyDescent="0.3">
      <c r="A770" s="1" t="s">
        <v>23</v>
      </c>
      <c r="B770" s="1" t="s">
        <v>16</v>
      </c>
      <c r="C770" s="1" t="s">
        <v>12</v>
      </c>
      <c r="D770" s="1" t="s">
        <v>14</v>
      </c>
      <c r="E770">
        <v>109</v>
      </c>
      <c r="F770">
        <v>31</v>
      </c>
      <c r="G770">
        <v>59</v>
      </c>
      <c r="H770">
        <v>7.6239699999999999</v>
      </c>
      <c r="I770">
        <v>0.350989</v>
      </c>
      <c r="J770">
        <v>7.9749600000000003</v>
      </c>
    </row>
    <row r="771" spans="1:10" x14ac:dyDescent="0.3">
      <c r="A771" s="1" t="s">
        <v>23</v>
      </c>
      <c r="B771" s="1" t="s">
        <v>16</v>
      </c>
      <c r="C771" s="1" t="s">
        <v>12</v>
      </c>
      <c r="D771" s="1" t="s">
        <v>14</v>
      </c>
      <c r="E771">
        <v>125</v>
      </c>
      <c r="F771">
        <v>31</v>
      </c>
      <c r="G771">
        <v>53</v>
      </c>
      <c r="H771">
        <v>9.1907800000000002</v>
      </c>
      <c r="I771">
        <v>0.39977400000000002</v>
      </c>
      <c r="J771">
        <v>9.5905500000000004</v>
      </c>
    </row>
    <row r="772" spans="1:10" x14ac:dyDescent="0.3">
      <c r="A772" s="1" t="s">
        <v>23</v>
      </c>
      <c r="B772" s="1" t="s">
        <v>16</v>
      </c>
      <c r="C772" s="1" t="s">
        <v>12</v>
      </c>
      <c r="D772" s="1" t="s">
        <v>14</v>
      </c>
      <c r="E772">
        <v>130</v>
      </c>
      <c r="F772">
        <v>31</v>
      </c>
      <c r="G772">
        <v>78</v>
      </c>
      <c r="H772">
        <v>7.5897300000000003</v>
      </c>
      <c r="I772">
        <v>0.44444</v>
      </c>
      <c r="J772">
        <v>8.0341699999999996</v>
      </c>
    </row>
    <row r="773" spans="1:10" x14ac:dyDescent="0.3">
      <c r="A773" s="1" t="s">
        <v>23</v>
      </c>
      <c r="B773" s="1" t="s">
        <v>16</v>
      </c>
      <c r="C773" s="1" t="s">
        <v>12</v>
      </c>
      <c r="D773" s="1" t="s">
        <v>14</v>
      </c>
      <c r="E773">
        <v>129</v>
      </c>
      <c r="F773">
        <v>31</v>
      </c>
      <c r="G773">
        <v>68</v>
      </c>
      <c r="H773">
        <v>9.2979800000000008</v>
      </c>
      <c r="I773">
        <v>0.36444399999999999</v>
      </c>
      <c r="J773">
        <v>9.6624300000000005</v>
      </c>
    </row>
    <row r="774" spans="1:10" x14ac:dyDescent="0.3">
      <c r="A774" s="1" t="s">
        <v>23</v>
      </c>
      <c r="B774" s="1" t="s">
        <v>16</v>
      </c>
      <c r="C774" s="1" t="s">
        <v>12</v>
      </c>
      <c r="D774" s="1" t="s">
        <v>14</v>
      </c>
      <c r="E774">
        <v>127</v>
      </c>
      <c r="F774">
        <v>31</v>
      </c>
      <c r="G774">
        <v>84</v>
      </c>
      <c r="H774">
        <v>7.95329</v>
      </c>
      <c r="I774">
        <v>0.333843</v>
      </c>
      <c r="J774">
        <v>8.2871299999999994</v>
      </c>
    </row>
    <row r="775" spans="1:10" x14ac:dyDescent="0.3">
      <c r="A775" s="1" t="s">
        <v>23</v>
      </c>
      <c r="B775" s="1" t="s">
        <v>16</v>
      </c>
      <c r="C775" s="1" t="s">
        <v>12</v>
      </c>
      <c r="D775" s="1" t="s">
        <v>14</v>
      </c>
      <c r="E775">
        <v>128</v>
      </c>
      <c r="F775">
        <v>31</v>
      </c>
      <c r="G775">
        <v>66</v>
      </c>
      <c r="H775">
        <v>8.7804400000000005</v>
      </c>
      <c r="I775">
        <v>0.49977300000000002</v>
      </c>
      <c r="J775">
        <v>9.2802100000000003</v>
      </c>
    </row>
    <row r="776" spans="1:10" x14ac:dyDescent="0.3">
      <c r="A776" s="1" t="s">
        <v>23</v>
      </c>
      <c r="B776" s="1" t="s">
        <v>16</v>
      </c>
      <c r="C776" s="1" t="s">
        <v>15</v>
      </c>
      <c r="D776" s="1" t="s">
        <v>13</v>
      </c>
      <c r="E776">
        <v>102</v>
      </c>
      <c r="F776">
        <v>31</v>
      </c>
      <c r="G776">
        <v>92</v>
      </c>
      <c r="H776">
        <v>7.7022700000000004</v>
      </c>
      <c r="I776">
        <v>1.23969</v>
      </c>
      <c r="J776">
        <v>8.9419599999999999</v>
      </c>
    </row>
    <row r="777" spans="1:10" x14ac:dyDescent="0.3">
      <c r="A777" s="1" t="s">
        <v>23</v>
      </c>
      <c r="B777" s="1" t="s">
        <v>16</v>
      </c>
      <c r="C777" s="1" t="s">
        <v>15</v>
      </c>
      <c r="D777" s="1" t="s">
        <v>13</v>
      </c>
      <c r="E777">
        <v>106</v>
      </c>
      <c r="F777">
        <v>31</v>
      </c>
      <c r="G777">
        <v>102</v>
      </c>
      <c r="H777">
        <v>8.1241099999999999</v>
      </c>
      <c r="I777">
        <v>1.2422299999999999</v>
      </c>
      <c r="J777">
        <v>9.3663399999999992</v>
      </c>
    </row>
    <row r="778" spans="1:10" x14ac:dyDescent="0.3">
      <c r="A778" s="1" t="s">
        <v>23</v>
      </c>
      <c r="B778" s="1" t="s">
        <v>16</v>
      </c>
      <c r="C778" s="1" t="s">
        <v>15</v>
      </c>
      <c r="D778" s="1" t="s">
        <v>13</v>
      </c>
      <c r="E778">
        <v>113</v>
      </c>
      <c r="F778">
        <v>31</v>
      </c>
      <c r="G778">
        <v>106</v>
      </c>
      <c r="H778">
        <v>7.6156800000000002</v>
      </c>
      <c r="I778">
        <v>1.17323</v>
      </c>
      <c r="J778">
        <v>8.7889199999999992</v>
      </c>
    </row>
    <row r="779" spans="1:10" x14ac:dyDescent="0.3">
      <c r="A779" s="1" t="s">
        <v>23</v>
      </c>
      <c r="B779" s="1" t="s">
        <v>16</v>
      </c>
      <c r="C779" s="1" t="s">
        <v>15</v>
      </c>
      <c r="D779" s="1" t="s">
        <v>13</v>
      </c>
      <c r="E779">
        <v>109</v>
      </c>
      <c r="F779">
        <v>31</v>
      </c>
      <c r="G779">
        <v>113</v>
      </c>
      <c r="H779">
        <v>7.82376</v>
      </c>
      <c r="I779">
        <v>1.4436500000000001</v>
      </c>
      <c r="J779">
        <v>9.2674099999999999</v>
      </c>
    </row>
    <row r="780" spans="1:10" x14ac:dyDescent="0.3">
      <c r="A780" s="1" t="s">
        <v>23</v>
      </c>
      <c r="B780" s="1" t="s">
        <v>16</v>
      </c>
      <c r="C780" s="1" t="s">
        <v>15</v>
      </c>
      <c r="D780" s="1" t="s">
        <v>13</v>
      </c>
      <c r="E780">
        <v>125</v>
      </c>
      <c r="F780">
        <v>31</v>
      </c>
      <c r="G780">
        <v>109</v>
      </c>
      <c r="H780">
        <v>7.4208400000000001</v>
      </c>
      <c r="I780">
        <v>1.3660000000000001</v>
      </c>
      <c r="J780">
        <v>8.7868399999999998</v>
      </c>
    </row>
    <row r="781" spans="1:10" x14ac:dyDescent="0.3">
      <c r="A781" s="1" t="s">
        <v>23</v>
      </c>
      <c r="B781" s="1" t="s">
        <v>16</v>
      </c>
      <c r="C781" s="1" t="s">
        <v>15</v>
      </c>
      <c r="D781" s="1" t="s">
        <v>13</v>
      </c>
      <c r="E781">
        <v>130</v>
      </c>
      <c r="F781">
        <v>31</v>
      </c>
      <c r="G781">
        <v>125</v>
      </c>
      <c r="H781">
        <v>7.72973</v>
      </c>
      <c r="I781">
        <v>1.30548</v>
      </c>
      <c r="J781">
        <v>9.0352099999999993</v>
      </c>
    </row>
    <row r="782" spans="1:10" x14ac:dyDescent="0.3">
      <c r="A782" s="1" t="s">
        <v>23</v>
      </c>
      <c r="B782" s="1" t="s">
        <v>16</v>
      </c>
      <c r="C782" s="1" t="s">
        <v>15</v>
      </c>
      <c r="D782" s="1" t="s">
        <v>13</v>
      </c>
      <c r="E782">
        <v>129</v>
      </c>
      <c r="F782">
        <v>31</v>
      </c>
      <c r="G782">
        <v>130</v>
      </c>
      <c r="H782">
        <v>8.0087600000000005</v>
      </c>
      <c r="I782">
        <v>1.39314</v>
      </c>
      <c r="J782">
        <v>9.4019100000000009</v>
      </c>
    </row>
    <row r="783" spans="1:10" x14ac:dyDescent="0.3">
      <c r="A783" s="1" t="s">
        <v>23</v>
      </c>
      <c r="B783" s="1" t="s">
        <v>16</v>
      </c>
      <c r="C783" s="1" t="s">
        <v>15</v>
      </c>
      <c r="D783" s="1" t="s">
        <v>13</v>
      </c>
      <c r="E783">
        <v>127</v>
      </c>
      <c r="F783">
        <v>31</v>
      </c>
      <c r="G783">
        <v>129</v>
      </c>
      <c r="H783">
        <v>8.0369899999999994</v>
      </c>
      <c r="I783">
        <v>1.4046400000000001</v>
      </c>
      <c r="J783">
        <v>9.4416399999999996</v>
      </c>
    </row>
    <row r="784" spans="1:10" x14ac:dyDescent="0.3">
      <c r="A784" s="1" t="s">
        <v>23</v>
      </c>
      <c r="B784" s="1" t="s">
        <v>16</v>
      </c>
      <c r="C784" s="1" t="s">
        <v>15</v>
      </c>
      <c r="D784" s="1" t="s">
        <v>13</v>
      </c>
      <c r="E784">
        <v>128</v>
      </c>
      <c r="F784">
        <v>31</v>
      </c>
      <c r="G784">
        <v>127</v>
      </c>
      <c r="H784">
        <v>7.9134900000000004</v>
      </c>
      <c r="I784">
        <v>1.5214399999999999</v>
      </c>
      <c r="J784">
        <v>9.4349299999999996</v>
      </c>
    </row>
    <row r="785" spans="1:10" x14ac:dyDescent="0.3">
      <c r="A785" s="1" t="s">
        <v>23</v>
      </c>
      <c r="B785" s="1" t="s">
        <v>16</v>
      </c>
      <c r="C785" s="1" t="s">
        <v>15</v>
      </c>
      <c r="D785" s="1" t="s">
        <v>14</v>
      </c>
      <c r="E785">
        <v>102</v>
      </c>
      <c r="F785">
        <v>31</v>
      </c>
      <c r="G785">
        <v>38</v>
      </c>
      <c r="H785">
        <v>7.9432099999999997</v>
      </c>
      <c r="I785">
        <v>1.3182199999999999</v>
      </c>
      <c r="J785">
        <v>9.2614300000000007</v>
      </c>
    </row>
    <row r="786" spans="1:10" x14ac:dyDescent="0.3">
      <c r="A786" s="1" t="s">
        <v>23</v>
      </c>
      <c r="B786" s="1" t="s">
        <v>16</v>
      </c>
      <c r="C786" s="1" t="s">
        <v>15</v>
      </c>
      <c r="D786" s="1" t="s">
        <v>14</v>
      </c>
      <c r="E786">
        <v>106</v>
      </c>
      <c r="F786">
        <v>31</v>
      </c>
      <c r="G786">
        <v>39</v>
      </c>
      <c r="H786">
        <v>7.4972399999999997</v>
      </c>
      <c r="I786">
        <v>1.4094899999999999</v>
      </c>
      <c r="J786">
        <v>8.9067299999999996</v>
      </c>
    </row>
    <row r="787" spans="1:10" x14ac:dyDescent="0.3">
      <c r="A787" s="1" t="s">
        <v>23</v>
      </c>
      <c r="B787" s="1" t="s">
        <v>16</v>
      </c>
      <c r="C787" s="1" t="s">
        <v>15</v>
      </c>
      <c r="D787" s="1" t="s">
        <v>14</v>
      </c>
      <c r="E787">
        <v>113</v>
      </c>
      <c r="F787">
        <v>31</v>
      </c>
      <c r="G787">
        <v>37</v>
      </c>
      <c r="H787">
        <v>7.95695</v>
      </c>
      <c r="I787">
        <v>1.3320399999999999</v>
      </c>
      <c r="J787">
        <v>9.2889800000000005</v>
      </c>
    </row>
    <row r="788" spans="1:10" x14ac:dyDescent="0.3">
      <c r="A788" s="1" t="s">
        <v>23</v>
      </c>
      <c r="B788" s="1" t="s">
        <v>16</v>
      </c>
      <c r="C788" s="1" t="s">
        <v>15</v>
      </c>
      <c r="D788" s="1" t="s">
        <v>14</v>
      </c>
      <c r="E788">
        <v>109</v>
      </c>
      <c r="F788">
        <v>31</v>
      </c>
      <c r="G788">
        <v>54</v>
      </c>
      <c r="H788">
        <v>7.7698400000000003</v>
      </c>
      <c r="I788">
        <v>1.6816</v>
      </c>
      <c r="J788">
        <v>9.4514300000000002</v>
      </c>
    </row>
    <row r="789" spans="1:10" x14ac:dyDescent="0.3">
      <c r="A789" s="1" t="s">
        <v>23</v>
      </c>
      <c r="B789" s="1" t="s">
        <v>16</v>
      </c>
      <c r="C789" s="1" t="s">
        <v>15</v>
      </c>
      <c r="D789" s="1" t="s">
        <v>14</v>
      </c>
      <c r="E789">
        <v>125</v>
      </c>
      <c r="F789">
        <v>31</v>
      </c>
      <c r="G789">
        <v>42</v>
      </c>
      <c r="H789">
        <v>7.4553599999999998</v>
      </c>
      <c r="I789">
        <v>1.5056799999999999</v>
      </c>
      <c r="J789">
        <v>8.9610400000000006</v>
      </c>
    </row>
    <row r="790" spans="1:10" x14ac:dyDescent="0.3">
      <c r="A790" s="1" t="s">
        <v>23</v>
      </c>
      <c r="B790" s="1" t="s">
        <v>16</v>
      </c>
      <c r="C790" s="1" t="s">
        <v>15</v>
      </c>
      <c r="D790" s="1" t="s">
        <v>14</v>
      </c>
      <c r="E790">
        <v>130</v>
      </c>
      <c r="F790">
        <v>31</v>
      </c>
      <c r="G790">
        <v>64</v>
      </c>
      <c r="H790">
        <v>7.8555200000000003</v>
      </c>
      <c r="I790">
        <v>1.6380399999999999</v>
      </c>
      <c r="J790">
        <v>9.4935600000000004</v>
      </c>
    </row>
    <row r="791" spans="1:10" x14ac:dyDescent="0.3">
      <c r="A791" s="1" t="s">
        <v>23</v>
      </c>
      <c r="B791" s="1" t="s">
        <v>16</v>
      </c>
      <c r="C791" s="1" t="s">
        <v>15</v>
      </c>
      <c r="D791" s="1" t="s">
        <v>14</v>
      </c>
      <c r="E791">
        <v>129</v>
      </c>
      <c r="F791">
        <v>31</v>
      </c>
      <c r="G791">
        <v>58</v>
      </c>
      <c r="H791">
        <v>7.5506500000000001</v>
      </c>
      <c r="I791">
        <v>1.62643</v>
      </c>
      <c r="J791">
        <v>9.1770800000000001</v>
      </c>
    </row>
    <row r="792" spans="1:10" x14ac:dyDescent="0.3">
      <c r="A792" s="1" t="s">
        <v>23</v>
      </c>
      <c r="B792" s="1" t="s">
        <v>16</v>
      </c>
      <c r="C792" s="1" t="s">
        <v>15</v>
      </c>
      <c r="D792" s="1" t="s">
        <v>14</v>
      </c>
      <c r="E792">
        <v>127</v>
      </c>
      <c r="F792">
        <v>31</v>
      </c>
      <c r="G792">
        <v>62</v>
      </c>
      <c r="H792">
        <v>7.8149899999999999</v>
      </c>
      <c r="I792">
        <v>1.6680299999999999</v>
      </c>
      <c r="J792">
        <v>9.4830299999999994</v>
      </c>
    </row>
    <row r="793" spans="1:10" x14ac:dyDescent="0.3">
      <c r="A793" s="1" t="s">
        <v>23</v>
      </c>
      <c r="B793" s="1" t="s">
        <v>16</v>
      </c>
      <c r="C793" s="1" t="s">
        <v>15</v>
      </c>
      <c r="D793" s="1" t="s">
        <v>14</v>
      </c>
      <c r="E793">
        <v>128</v>
      </c>
      <c r="F793">
        <v>31</v>
      </c>
      <c r="G793">
        <v>59</v>
      </c>
      <c r="H793">
        <v>7.6081599999999998</v>
      </c>
      <c r="I793">
        <v>1.6924300000000001</v>
      </c>
      <c r="J793">
        <v>9.3005899999999997</v>
      </c>
    </row>
    <row r="794" spans="1:10" x14ac:dyDescent="0.3">
      <c r="A794" s="1" t="s">
        <v>23</v>
      </c>
      <c r="B794" s="1" t="s">
        <v>17</v>
      </c>
      <c r="C794" s="1" t="s">
        <v>12</v>
      </c>
      <c r="D794" s="1" t="s">
        <v>13</v>
      </c>
      <c r="E794">
        <v>102</v>
      </c>
      <c r="F794">
        <v>31</v>
      </c>
      <c r="G794">
        <v>92</v>
      </c>
      <c r="H794">
        <v>7.7700100000000001</v>
      </c>
      <c r="I794">
        <v>0.23980599999999999</v>
      </c>
      <c r="J794">
        <v>8.0098099999999999</v>
      </c>
    </row>
    <row r="795" spans="1:10" x14ac:dyDescent="0.3">
      <c r="A795" s="1" t="s">
        <v>23</v>
      </c>
      <c r="B795" s="1" t="s">
        <v>17</v>
      </c>
      <c r="C795" s="1" t="s">
        <v>12</v>
      </c>
      <c r="D795" s="1" t="s">
        <v>13</v>
      </c>
      <c r="E795">
        <v>106</v>
      </c>
      <c r="F795">
        <v>31</v>
      </c>
      <c r="G795">
        <v>102</v>
      </c>
      <c r="H795">
        <v>8.17319</v>
      </c>
      <c r="I795">
        <v>0.28468300000000002</v>
      </c>
      <c r="J795">
        <v>8.4578699999999998</v>
      </c>
    </row>
    <row r="796" spans="1:10" x14ac:dyDescent="0.3">
      <c r="A796" s="1" t="s">
        <v>23</v>
      </c>
      <c r="B796" s="1" t="s">
        <v>17</v>
      </c>
      <c r="C796" s="1" t="s">
        <v>12</v>
      </c>
      <c r="D796" s="1" t="s">
        <v>13</v>
      </c>
      <c r="E796">
        <v>113</v>
      </c>
      <c r="F796">
        <v>31</v>
      </c>
      <c r="G796">
        <v>106</v>
      </c>
      <c r="H796">
        <v>7.65001</v>
      </c>
      <c r="I796">
        <v>0.279001</v>
      </c>
      <c r="J796">
        <v>7.9290099999999999</v>
      </c>
    </row>
    <row r="797" spans="1:10" x14ac:dyDescent="0.3">
      <c r="A797" s="1" t="s">
        <v>23</v>
      </c>
      <c r="B797" s="1" t="s">
        <v>17</v>
      </c>
      <c r="C797" s="1" t="s">
        <v>12</v>
      </c>
      <c r="D797" s="1" t="s">
        <v>13</v>
      </c>
      <c r="E797">
        <v>109</v>
      </c>
      <c r="F797">
        <v>31</v>
      </c>
      <c r="G797">
        <v>113</v>
      </c>
      <c r="H797">
        <v>7.5973100000000002</v>
      </c>
      <c r="I797">
        <v>0.27055600000000002</v>
      </c>
      <c r="J797">
        <v>7.8678699999999999</v>
      </c>
    </row>
    <row r="798" spans="1:10" x14ac:dyDescent="0.3">
      <c r="A798" s="1" t="s">
        <v>23</v>
      </c>
      <c r="B798" s="1" t="s">
        <v>17</v>
      </c>
      <c r="C798" s="1" t="s">
        <v>12</v>
      </c>
      <c r="D798" s="1" t="s">
        <v>13</v>
      </c>
      <c r="E798">
        <v>125</v>
      </c>
      <c r="F798">
        <v>31</v>
      </c>
      <c r="G798">
        <v>109</v>
      </c>
      <c r="H798">
        <v>7.4395100000000003</v>
      </c>
      <c r="I798">
        <v>0.26592900000000003</v>
      </c>
      <c r="J798">
        <v>7.7054400000000003</v>
      </c>
    </row>
    <row r="799" spans="1:10" x14ac:dyDescent="0.3">
      <c r="A799" s="1" t="s">
        <v>23</v>
      </c>
      <c r="B799" s="1" t="s">
        <v>17</v>
      </c>
      <c r="C799" s="1" t="s">
        <v>12</v>
      </c>
      <c r="D799" s="1" t="s">
        <v>13</v>
      </c>
      <c r="E799">
        <v>130</v>
      </c>
      <c r="F799">
        <v>31</v>
      </c>
      <c r="G799">
        <v>125</v>
      </c>
      <c r="H799">
        <v>7.44876</v>
      </c>
      <c r="I799">
        <v>0.306502</v>
      </c>
      <c r="J799">
        <v>7.7552599999999998</v>
      </c>
    </row>
    <row r="800" spans="1:10" x14ac:dyDescent="0.3">
      <c r="A800" s="1" t="s">
        <v>23</v>
      </c>
      <c r="B800" s="1" t="s">
        <v>17</v>
      </c>
      <c r="C800" s="1" t="s">
        <v>12</v>
      </c>
      <c r="D800" s="1" t="s">
        <v>13</v>
      </c>
      <c r="E800">
        <v>129</v>
      </c>
      <c r="F800">
        <v>31</v>
      </c>
      <c r="G800">
        <v>130</v>
      </c>
      <c r="H800">
        <v>7.8640699999999999</v>
      </c>
      <c r="I800">
        <v>0.29511799999999999</v>
      </c>
      <c r="J800">
        <v>8.1591900000000006</v>
      </c>
    </row>
    <row r="801" spans="1:10" x14ac:dyDescent="0.3">
      <c r="A801" s="1" t="s">
        <v>23</v>
      </c>
      <c r="B801" s="1" t="s">
        <v>17</v>
      </c>
      <c r="C801" s="1" t="s">
        <v>12</v>
      </c>
      <c r="D801" s="1" t="s">
        <v>13</v>
      </c>
      <c r="E801">
        <v>127</v>
      </c>
      <c r="F801">
        <v>31</v>
      </c>
      <c r="G801">
        <v>129</v>
      </c>
      <c r="H801">
        <v>8.4303699999999999</v>
      </c>
      <c r="I801">
        <v>0.40823900000000002</v>
      </c>
      <c r="J801">
        <v>8.8386099999999992</v>
      </c>
    </row>
    <row r="802" spans="1:10" x14ac:dyDescent="0.3">
      <c r="A802" s="1" t="s">
        <v>23</v>
      </c>
      <c r="B802" s="1" t="s">
        <v>17</v>
      </c>
      <c r="C802" s="1" t="s">
        <v>12</v>
      </c>
      <c r="D802" s="1" t="s">
        <v>13</v>
      </c>
      <c r="E802">
        <v>128</v>
      </c>
      <c r="F802">
        <v>31</v>
      </c>
      <c r="G802">
        <v>127</v>
      </c>
      <c r="H802">
        <v>7.7861200000000004</v>
      </c>
      <c r="I802">
        <v>0.29111900000000002</v>
      </c>
      <c r="J802">
        <v>8.0772399999999998</v>
      </c>
    </row>
    <row r="803" spans="1:10" x14ac:dyDescent="0.3">
      <c r="A803" s="1" t="s">
        <v>23</v>
      </c>
      <c r="B803" s="1" t="s">
        <v>17</v>
      </c>
      <c r="C803" s="1" t="s">
        <v>12</v>
      </c>
      <c r="D803" s="1" t="s">
        <v>14</v>
      </c>
      <c r="E803">
        <v>102</v>
      </c>
      <c r="F803">
        <v>31</v>
      </c>
      <c r="G803">
        <v>67</v>
      </c>
      <c r="H803">
        <v>8.6616</v>
      </c>
      <c r="I803">
        <v>0.32172099999999998</v>
      </c>
      <c r="J803">
        <v>8.9833200000000009</v>
      </c>
    </row>
    <row r="804" spans="1:10" x14ac:dyDescent="0.3">
      <c r="A804" s="1" t="s">
        <v>23</v>
      </c>
      <c r="B804" s="1" t="s">
        <v>17</v>
      </c>
      <c r="C804" s="1" t="s">
        <v>12</v>
      </c>
      <c r="D804" s="1" t="s">
        <v>14</v>
      </c>
      <c r="E804">
        <v>106</v>
      </c>
      <c r="F804">
        <v>31</v>
      </c>
      <c r="G804">
        <v>70</v>
      </c>
      <c r="H804">
        <v>8.2576999999999998</v>
      </c>
      <c r="I804">
        <v>0.34765200000000002</v>
      </c>
      <c r="J804">
        <v>8.6053499999999996</v>
      </c>
    </row>
    <row r="805" spans="1:10" x14ac:dyDescent="0.3">
      <c r="A805" s="1" t="s">
        <v>23</v>
      </c>
      <c r="B805" s="1" t="s">
        <v>17</v>
      </c>
      <c r="C805" s="1" t="s">
        <v>12</v>
      </c>
      <c r="D805" s="1" t="s">
        <v>14</v>
      </c>
      <c r="E805">
        <v>113</v>
      </c>
      <c r="F805">
        <v>31</v>
      </c>
      <c r="G805">
        <v>72</v>
      </c>
      <c r="H805">
        <v>7.6567100000000003</v>
      </c>
      <c r="I805">
        <v>0.32954</v>
      </c>
      <c r="J805">
        <v>7.9862500000000001</v>
      </c>
    </row>
    <row r="806" spans="1:10" x14ac:dyDescent="0.3">
      <c r="A806" s="1" t="s">
        <v>23</v>
      </c>
      <c r="B806" s="1" t="s">
        <v>17</v>
      </c>
      <c r="C806" s="1" t="s">
        <v>12</v>
      </c>
      <c r="D806" s="1" t="s">
        <v>14</v>
      </c>
      <c r="E806">
        <v>109</v>
      </c>
      <c r="F806">
        <v>31</v>
      </c>
      <c r="G806">
        <v>84</v>
      </c>
      <c r="H806">
        <v>7.8886700000000003</v>
      </c>
      <c r="I806">
        <v>0.37384800000000001</v>
      </c>
      <c r="J806">
        <v>8.2625200000000003</v>
      </c>
    </row>
    <row r="807" spans="1:10" x14ac:dyDescent="0.3">
      <c r="A807" s="1" t="s">
        <v>23</v>
      </c>
      <c r="B807" s="1" t="s">
        <v>17</v>
      </c>
      <c r="C807" s="1" t="s">
        <v>12</v>
      </c>
      <c r="D807" s="1" t="s">
        <v>14</v>
      </c>
      <c r="E807">
        <v>125</v>
      </c>
      <c r="F807">
        <v>31</v>
      </c>
      <c r="G807">
        <v>91</v>
      </c>
      <c r="H807">
        <v>7.5455199999999998</v>
      </c>
      <c r="I807">
        <v>0.41527799999999998</v>
      </c>
      <c r="J807">
        <v>7.9607999999999999</v>
      </c>
    </row>
    <row r="808" spans="1:10" x14ac:dyDescent="0.3">
      <c r="A808" s="1" t="s">
        <v>23</v>
      </c>
      <c r="B808" s="1" t="s">
        <v>17</v>
      </c>
      <c r="C808" s="1" t="s">
        <v>12</v>
      </c>
      <c r="D808" s="1" t="s">
        <v>14</v>
      </c>
      <c r="E808">
        <v>130</v>
      </c>
      <c r="F808">
        <v>31</v>
      </c>
      <c r="G808">
        <v>101</v>
      </c>
      <c r="H808">
        <v>7.6388100000000003</v>
      </c>
      <c r="I808">
        <v>0.39218199999999998</v>
      </c>
      <c r="J808">
        <v>8.0309899999999992</v>
      </c>
    </row>
    <row r="809" spans="1:10" x14ac:dyDescent="0.3">
      <c r="A809" s="1" t="s">
        <v>23</v>
      </c>
      <c r="B809" s="1" t="s">
        <v>17</v>
      </c>
      <c r="C809" s="1" t="s">
        <v>12</v>
      </c>
      <c r="D809" s="1" t="s">
        <v>14</v>
      </c>
      <c r="E809">
        <v>129</v>
      </c>
      <c r="F809">
        <v>31</v>
      </c>
      <c r="G809">
        <v>92</v>
      </c>
      <c r="H809">
        <v>7.9213300000000002</v>
      </c>
      <c r="I809">
        <v>0.44287500000000002</v>
      </c>
      <c r="J809">
        <v>8.3642000000000003</v>
      </c>
    </row>
    <row r="810" spans="1:10" x14ac:dyDescent="0.3">
      <c r="A810" s="1" t="s">
        <v>23</v>
      </c>
      <c r="B810" s="1" t="s">
        <v>17</v>
      </c>
      <c r="C810" s="1" t="s">
        <v>12</v>
      </c>
      <c r="D810" s="1" t="s">
        <v>14</v>
      </c>
      <c r="E810">
        <v>127</v>
      </c>
      <c r="F810">
        <v>31</v>
      </c>
      <c r="G810">
        <v>93</v>
      </c>
      <c r="H810">
        <v>8.2309699999999992</v>
      </c>
      <c r="I810">
        <v>0.44321199999999999</v>
      </c>
      <c r="J810">
        <v>8.6741799999999998</v>
      </c>
    </row>
    <row r="811" spans="1:10" x14ac:dyDescent="0.3">
      <c r="A811" s="1" t="s">
        <v>23</v>
      </c>
      <c r="B811" s="1" t="s">
        <v>17</v>
      </c>
      <c r="C811" s="1" t="s">
        <v>12</v>
      </c>
      <c r="D811" s="1" t="s">
        <v>14</v>
      </c>
      <c r="E811">
        <v>128</v>
      </c>
      <c r="F811">
        <v>31</v>
      </c>
      <c r="G811">
        <v>93</v>
      </c>
      <c r="H811">
        <v>7.7649999999999997</v>
      </c>
      <c r="I811">
        <v>0.43811699999999998</v>
      </c>
      <c r="J811">
        <v>8.2031200000000002</v>
      </c>
    </row>
    <row r="812" spans="1:10" x14ac:dyDescent="0.3">
      <c r="A812" s="1" t="s">
        <v>23</v>
      </c>
      <c r="B812" s="1" t="s">
        <v>17</v>
      </c>
      <c r="C812" s="1" t="s">
        <v>15</v>
      </c>
      <c r="D812" s="1" t="s">
        <v>13</v>
      </c>
      <c r="E812">
        <v>102</v>
      </c>
      <c r="F812">
        <v>31</v>
      </c>
      <c r="G812">
        <v>92</v>
      </c>
      <c r="H812">
        <v>7.4493099999999997</v>
      </c>
      <c r="I812">
        <v>1.2139599999999999</v>
      </c>
      <c r="J812">
        <v>8.6632700000000007</v>
      </c>
    </row>
    <row r="813" spans="1:10" x14ac:dyDescent="0.3">
      <c r="A813" s="1" t="s">
        <v>23</v>
      </c>
      <c r="B813" s="1" t="s">
        <v>17</v>
      </c>
      <c r="C813" s="1" t="s">
        <v>15</v>
      </c>
      <c r="D813" s="1" t="s">
        <v>13</v>
      </c>
      <c r="E813">
        <v>106</v>
      </c>
      <c r="F813">
        <v>31</v>
      </c>
      <c r="G813">
        <v>102</v>
      </c>
      <c r="H813">
        <v>7.1539299999999999</v>
      </c>
      <c r="I813">
        <v>1.2661199999999999</v>
      </c>
      <c r="J813">
        <v>8.4200499999999998</v>
      </c>
    </row>
    <row r="814" spans="1:10" x14ac:dyDescent="0.3">
      <c r="A814" s="1" t="s">
        <v>23</v>
      </c>
      <c r="B814" s="1" t="s">
        <v>17</v>
      </c>
      <c r="C814" s="1" t="s">
        <v>15</v>
      </c>
      <c r="D814" s="1" t="s">
        <v>13</v>
      </c>
      <c r="E814">
        <v>113</v>
      </c>
      <c r="F814">
        <v>31</v>
      </c>
      <c r="G814">
        <v>106</v>
      </c>
      <c r="H814">
        <v>8.0233000000000008</v>
      </c>
      <c r="I814">
        <v>1.3089999999999999</v>
      </c>
      <c r="J814">
        <v>9.3323</v>
      </c>
    </row>
    <row r="815" spans="1:10" x14ac:dyDescent="0.3">
      <c r="A815" s="1" t="s">
        <v>23</v>
      </c>
      <c r="B815" s="1" t="s">
        <v>17</v>
      </c>
      <c r="C815" s="1" t="s">
        <v>15</v>
      </c>
      <c r="D815" s="1" t="s">
        <v>13</v>
      </c>
      <c r="E815">
        <v>109</v>
      </c>
      <c r="F815">
        <v>31</v>
      </c>
      <c r="G815">
        <v>113</v>
      </c>
      <c r="H815">
        <v>7.6871999999999998</v>
      </c>
      <c r="I815">
        <v>1.27624</v>
      </c>
      <c r="J815">
        <v>8.9634300000000007</v>
      </c>
    </row>
    <row r="816" spans="1:10" x14ac:dyDescent="0.3">
      <c r="A816" s="1" t="s">
        <v>23</v>
      </c>
      <c r="B816" s="1" t="s">
        <v>17</v>
      </c>
      <c r="C816" s="1" t="s">
        <v>15</v>
      </c>
      <c r="D816" s="1" t="s">
        <v>13</v>
      </c>
      <c r="E816">
        <v>125</v>
      </c>
      <c r="F816">
        <v>31</v>
      </c>
      <c r="G816">
        <v>109</v>
      </c>
      <c r="H816">
        <v>7.3371500000000003</v>
      </c>
      <c r="I816">
        <v>1.3979699999999999</v>
      </c>
      <c r="J816">
        <v>8.7351200000000002</v>
      </c>
    </row>
    <row r="817" spans="1:10" x14ac:dyDescent="0.3">
      <c r="A817" s="1" t="s">
        <v>23</v>
      </c>
      <c r="B817" s="1" t="s">
        <v>17</v>
      </c>
      <c r="C817" s="1" t="s">
        <v>15</v>
      </c>
      <c r="D817" s="1" t="s">
        <v>13</v>
      </c>
      <c r="E817">
        <v>130</v>
      </c>
      <c r="F817">
        <v>31</v>
      </c>
      <c r="G817">
        <v>125</v>
      </c>
      <c r="H817">
        <v>7.8298899999999998</v>
      </c>
      <c r="I817">
        <v>1.64619</v>
      </c>
      <c r="J817">
        <v>9.47607</v>
      </c>
    </row>
    <row r="818" spans="1:10" x14ac:dyDescent="0.3">
      <c r="A818" s="1" t="s">
        <v>23</v>
      </c>
      <c r="B818" s="1" t="s">
        <v>17</v>
      </c>
      <c r="C818" s="1" t="s">
        <v>15</v>
      </c>
      <c r="D818" s="1" t="s">
        <v>13</v>
      </c>
      <c r="E818">
        <v>129</v>
      </c>
      <c r="F818">
        <v>31</v>
      </c>
      <c r="G818">
        <v>130</v>
      </c>
      <c r="H818">
        <v>8.0164600000000004</v>
      </c>
      <c r="I818">
        <v>1.5544</v>
      </c>
      <c r="J818">
        <v>9.5708599999999997</v>
      </c>
    </row>
    <row r="819" spans="1:10" x14ac:dyDescent="0.3">
      <c r="A819" s="1" t="s">
        <v>23</v>
      </c>
      <c r="B819" s="1" t="s">
        <v>17</v>
      </c>
      <c r="C819" s="1" t="s">
        <v>15</v>
      </c>
      <c r="D819" s="1" t="s">
        <v>13</v>
      </c>
      <c r="E819">
        <v>127</v>
      </c>
      <c r="F819">
        <v>31</v>
      </c>
      <c r="G819">
        <v>129</v>
      </c>
      <c r="H819">
        <v>7.7309000000000001</v>
      </c>
      <c r="I819">
        <v>1.86094</v>
      </c>
      <c r="J819">
        <v>9.5918399999999995</v>
      </c>
    </row>
    <row r="820" spans="1:10" x14ac:dyDescent="0.3">
      <c r="A820" s="1" t="s">
        <v>23</v>
      </c>
      <c r="B820" s="1" t="s">
        <v>17</v>
      </c>
      <c r="C820" s="1" t="s">
        <v>15</v>
      </c>
      <c r="D820" s="1" t="s">
        <v>13</v>
      </c>
      <c r="E820">
        <v>128</v>
      </c>
      <c r="F820">
        <v>31</v>
      </c>
      <c r="G820">
        <v>127</v>
      </c>
      <c r="H820">
        <v>8.04955</v>
      </c>
      <c r="I820">
        <v>1.46773</v>
      </c>
      <c r="J820">
        <v>9.5172799999999995</v>
      </c>
    </row>
    <row r="821" spans="1:10" x14ac:dyDescent="0.3">
      <c r="A821" s="1" t="s">
        <v>23</v>
      </c>
      <c r="B821" s="1" t="s">
        <v>17</v>
      </c>
      <c r="C821" s="1" t="s">
        <v>15</v>
      </c>
      <c r="D821" s="1" t="s">
        <v>14</v>
      </c>
      <c r="E821">
        <v>102</v>
      </c>
      <c r="F821">
        <v>31</v>
      </c>
      <c r="G821">
        <v>42</v>
      </c>
      <c r="H821">
        <v>9.8650400000000005</v>
      </c>
      <c r="I821">
        <v>1.42066</v>
      </c>
      <c r="J821">
        <v>11.2857</v>
      </c>
    </row>
    <row r="822" spans="1:10" x14ac:dyDescent="0.3">
      <c r="A822" s="1" t="s">
        <v>23</v>
      </c>
      <c r="B822" s="1" t="s">
        <v>17</v>
      </c>
      <c r="C822" s="1" t="s">
        <v>15</v>
      </c>
      <c r="D822" s="1" t="s">
        <v>14</v>
      </c>
      <c r="E822">
        <v>106</v>
      </c>
      <c r="F822">
        <v>31</v>
      </c>
      <c r="G822">
        <v>56</v>
      </c>
      <c r="H822">
        <v>8.8134099999999993</v>
      </c>
      <c r="I822">
        <v>1.3369200000000001</v>
      </c>
      <c r="J822">
        <v>10.1503</v>
      </c>
    </row>
    <row r="823" spans="1:10" x14ac:dyDescent="0.3">
      <c r="A823" s="1" t="s">
        <v>23</v>
      </c>
      <c r="B823" s="1" t="s">
        <v>17</v>
      </c>
      <c r="C823" s="1" t="s">
        <v>15</v>
      </c>
      <c r="D823" s="1" t="s">
        <v>14</v>
      </c>
      <c r="E823">
        <v>113</v>
      </c>
      <c r="F823">
        <v>31</v>
      </c>
      <c r="G823">
        <v>49</v>
      </c>
      <c r="H823">
        <v>7.6423899999999998</v>
      </c>
      <c r="I823">
        <v>1.77637</v>
      </c>
      <c r="J823">
        <v>9.4187600000000007</v>
      </c>
    </row>
    <row r="824" spans="1:10" x14ac:dyDescent="0.3">
      <c r="A824" s="1" t="s">
        <v>23</v>
      </c>
      <c r="B824" s="1" t="s">
        <v>17</v>
      </c>
      <c r="C824" s="1" t="s">
        <v>15</v>
      </c>
      <c r="D824" s="1" t="s">
        <v>14</v>
      </c>
      <c r="E824">
        <v>109</v>
      </c>
      <c r="F824">
        <v>31</v>
      </c>
      <c r="G824">
        <v>56</v>
      </c>
      <c r="H824">
        <v>7.9934000000000003</v>
      </c>
      <c r="I824">
        <v>1.41242</v>
      </c>
      <c r="J824">
        <v>9.4058299999999999</v>
      </c>
    </row>
    <row r="825" spans="1:10" x14ac:dyDescent="0.3">
      <c r="A825" s="1" t="s">
        <v>23</v>
      </c>
      <c r="B825" s="1" t="s">
        <v>17</v>
      </c>
      <c r="C825" s="1" t="s">
        <v>15</v>
      </c>
      <c r="D825" s="1" t="s">
        <v>14</v>
      </c>
      <c r="E825">
        <v>125</v>
      </c>
      <c r="F825">
        <v>31</v>
      </c>
      <c r="G825">
        <v>57</v>
      </c>
      <c r="H825">
        <v>7.6304999999999996</v>
      </c>
      <c r="I825">
        <v>1.49143</v>
      </c>
      <c r="J825">
        <v>9.1219199999999994</v>
      </c>
    </row>
    <row r="826" spans="1:10" x14ac:dyDescent="0.3">
      <c r="A826" s="1" t="s">
        <v>23</v>
      </c>
      <c r="B826" s="1" t="s">
        <v>17</v>
      </c>
      <c r="C826" s="1" t="s">
        <v>15</v>
      </c>
      <c r="D826" s="1" t="s">
        <v>14</v>
      </c>
      <c r="E826">
        <v>130</v>
      </c>
      <c r="F826">
        <v>31</v>
      </c>
      <c r="G826">
        <v>70</v>
      </c>
      <c r="H826">
        <v>9.7656299999999998</v>
      </c>
      <c r="I826">
        <v>2.37778</v>
      </c>
      <c r="J826">
        <v>12.1434</v>
      </c>
    </row>
    <row r="827" spans="1:10" x14ac:dyDescent="0.3">
      <c r="A827" s="1" t="s">
        <v>23</v>
      </c>
      <c r="B827" s="1" t="s">
        <v>17</v>
      </c>
      <c r="C827" s="1" t="s">
        <v>15</v>
      </c>
      <c r="D827" s="1" t="s">
        <v>14</v>
      </c>
      <c r="E827">
        <v>129</v>
      </c>
      <c r="F827">
        <v>31</v>
      </c>
      <c r="G827">
        <v>71</v>
      </c>
      <c r="H827">
        <v>8.1564800000000002</v>
      </c>
      <c r="I827">
        <v>1.93815</v>
      </c>
      <c r="J827">
        <v>10.0946</v>
      </c>
    </row>
    <row r="828" spans="1:10" x14ac:dyDescent="0.3">
      <c r="A828" s="1" t="s">
        <v>23</v>
      </c>
      <c r="B828" s="1" t="s">
        <v>17</v>
      </c>
      <c r="C828" s="1" t="s">
        <v>15</v>
      </c>
      <c r="D828" s="1" t="s">
        <v>14</v>
      </c>
      <c r="E828">
        <v>127</v>
      </c>
      <c r="F828">
        <v>31</v>
      </c>
      <c r="G828">
        <v>66</v>
      </c>
      <c r="H828">
        <v>7.4652500000000002</v>
      </c>
      <c r="I828">
        <v>1.83508</v>
      </c>
      <c r="J828">
        <v>9.3003300000000007</v>
      </c>
    </row>
    <row r="829" spans="1:10" x14ac:dyDescent="0.3">
      <c r="A829" s="1" t="s">
        <v>23</v>
      </c>
      <c r="B829" s="1" t="s">
        <v>17</v>
      </c>
      <c r="C829" s="1" t="s">
        <v>15</v>
      </c>
      <c r="D829" s="1" t="s">
        <v>14</v>
      </c>
      <c r="E829">
        <v>128</v>
      </c>
      <c r="F829">
        <v>31</v>
      </c>
      <c r="G829">
        <v>72</v>
      </c>
      <c r="H829">
        <v>9.6660299999999992</v>
      </c>
      <c r="I829">
        <v>1.7899700000000001</v>
      </c>
      <c r="J829">
        <v>11.456</v>
      </c>
    </row>
    <row r="830" spans="1:10" x14ac:dyDescent="0.3">
      <c r="A830" s="1" t="s">
        <v>23</v>
      </c>
      <c r="B830" s="1" t="s">
        <v>18</v>
      </c>
      <c r="C830" s="1" t="s">
        <v>12</v>
      </c>
      <c r="D830" s="1" t="s">
        <v>13</v>
      </c>
      <c r="E830">
        <v>102</v>
      </c>
      <c r="F830">
        <v>31</v>
      </c>
      <c r="G830">
        <v>46</v>
      </c>
      <c r="H830">
        <v>7.9677699999999998</v>
      </c>
      <c r="I830">
        <v>0.18071999999999999</v>
      </c>
      <c r="J830">
        <v>8.1484900000000007</v>
      </c>
    </row>
    <row r="831" spans="1:10" x14ac:dyDescent="0.3">
      <c r="A831" s="1" t="s">
        <v>23</v>
      </c>
      <c r="B831" s="1" t="s">
        <v>18</v>
      </c>
      <c r="C831" s="1" t="s">
        <v>12</v>
      </c>
      <c r="D831" s="1" t="s">
        <v>13</v>
      </c>
      <c r="E831">
        <v>106</v>
      </c>
      <c r="F831">
        <v>31</v>
      </c>
      <c r="G831">
        <v>53</v>
      </c>
      <c r="H831">
        <v>7.4457000000000004</v>
      </c>
      <c r="I831">
        <v>0.14097999999999999</v>
      </c>
      <c r="J831">
        <v>7.5866800000000003</v>
      </c>
    </row>
    <row r="832" spans="1:10" x14ac:dyDescent="0.3">
      <c r="A832" s="1" t="s">
        <v>23</v>
      </c>
      <c r="B832" s="1" t="s">
        <v>18</v>
      </c>
      <c r="C832" s="1" t="s">
        <v>12</v>
      </c>
      <c r="D832" s="1" t="s">
        <v>13</v>
      </c>
      <c r="E832">
        <v>113</v>
      </c>
      <c r="F832">
        <v>31</v>
      </c>
      <c r="G832">
        <v>56</v>
      </c>
      <c r="H832">
        <v>7.9497499999999999</v>
      </c>
      <c r="I832">
        <v>0.148447</v>
      </c>
      <c r="J832">
        <v>8.0982000000000003</v>
      </c>
    </row>
    <row r="833" spans="1:10" x14ac:dyDescent="0.3">
      <c r="A833" s="1" t="s">
        <v>23</v>
      </c>
      <c r="B833" s="1" t="s">
        <v>18</v>
      </c>
      <c r="C833" s="1" t="s">
        <v>12</v>
      </c>
      <c r="D833" s="1" t="s">
        <v>13</v>
      </c>
      <c r="E833">
        <v>109</v>
      </c>
      <c r="F833">
        <v>31</v>
      </c>
      <c r="G833">
        <v>65</v>
      </c>
      <c r="H833">
        <v>7.5072299999999998</v>
      </c>
      <c r="I833">
        <v>0.184999</v>
      </c>
      <c r="J833">
        <v>7.6922300000000003</v>
      </c>
    </row>
    <row r="834" spans="1:10" x14ac:dyDescent="0.3">
      <c r="A834" s="1" t="s">
        <v>23</v>
      </c>
      <c r="B834" s="1" t="s">
        <v>18</v>
      </c>
      <c r="C834" s="1" t="s">
        <v>12</v>
      </c>
      <c r="D834" s="1" t="s">
        <v>13</v>
      </c>
      <c r="E834">
        <v>125</v>
      </c>
      <c r="F834">
        <v>31</v>
      </c>
      <c r="G834">
        <v>55</v>
      </c>
      <c r="H834">
        <v>7.7382799999999996</v>
      </c>
      <c r="I834">
        <v>0.148534</v>
      </c>
      <c r="J834">
        <v>7.8868099999999997</v>
      </c>
    </row>
    <row r="835" spans="1:10" x14ac:dyDescent="0.3">
      <c r="A835" s="1" t="s">
        <v>23</v>
      </c>
      <c r="B835" s="1" t="s">
        <v>18</v>
      </c>
      <c r="C835" s="1" t="s">
        <v>12</v>
      </c>
      <c r="D835" s="1" t="s">
        <v>13</v>
      </c>
      <c r="E835">
        <v>130</v>
      </c>
      <c r="F835">
        <v>31</v>
      </c>
      <c r="G835">
        <v>64</v>
      </c>
      <c r="H835">
        <v>7.1324500000000004</v>
      </c>
      <c r="I835">
        <v>0.18699299999999999</v>
      </c>
      <c r="J835">
        <v>7.3194400000000002</v>
      </c>
    </row>
    <row r="836" spans="1:10" x14ac:dyDescent="0.3">
      <c r="A836" s="1" t="s">
        <v>23</v>
      </c>
      <c r="B836" s="1" t="s">
        <v>18</v>
      </c>
      <c r="C836" s="1" t="s">
        <v>12</v>
      </c>
      <c r="D836" s="1" t="s">
        <v>13</v>
      </c>
      <c r="E836">
        <v>129</v>
      </c>
      <c r="F836">
        <v>31</v>
      </c>
      <c r="G836">
        <v>66</v>
      </c>
      <c r="H836">
        <v>7.38924</v>
      </c>
      <c r="I836">
        <v>0.18589900000000001</v>
      </c>
      <c r="J836">
        <v>7.5751400000000002</v>
      </c>
    </row>
    <row r="837" spans="1:10" x14ac:dyDescent="0.3">
      <c r="A837" s="1" t="s">
        <v>23</v>
      </c>
      <c r="B837" s="1" t="s">
        <v>18</v>
      </c>
      <c r="C837" s="1" t="s">
        <v>12</v>
      </c>
      <c r="D837" s="1" t="s">
        <v>13</v>
      </c>
      <c r="E837">
        <v>127</v>
      </c>
      <c r="F837">
        <v>31</v>
      </c>
      <c r="G837">
        <v>71</v>
      </c>
      <c r="H837">
        <v>8.3178999999999998</v>
      </c>
      <c r="I837">
        <v>0.18332799999999999</v>
      </c>
      <c r="J837">
        <v>8.5012299999999996</v>
      </c>
    </row>
    <row r="838" spans="1:10" x14ac:dyDescent="0.3">
      <c r="A838" s="1" t="s">
        <v>23</v>
      </c>
      <c r="B838" s="1" t="s">
        <v>18</v>
      </c>
      <c r="C838" s="1" t="s">
        <v>12</v>
      </c>
      <c r="D838" s="1" t="s">
        <v>13</v>
      </c>
      <c r="E838">
        <v>128</v>
      </c>
      <c r="F838">
        <v>31</v>
      </c>
      <c r="G838">
        <v>73</v>
      </c>
      <c r="H838">
        <v>7.9107399999999997</v>
      </c>
      <c r="I838">
        <v>0.17744599999999999</v>
      </c>
      <c r="J838">
        <v>8.0881799999999995</v>
      </c>
    </row>
    <row r="839" spans="1:10" x14ac:dyDescent="0.3">
      <c r="A839" s="1" t="s">
        <v>23</v>
      </c>
      <c r="B839" s="1" t="s">
        <v>18</v>
      </c>
      <c r="C839" s="1" t="s">
        <v>12</v>
      </c>
      <c r="D839" s="1" t="s">
        <v>14</v>
      </c>
      <c r="E839">
        <v>102</v>
      </c>
      <c r="F839">
        <v>31</v>
      </c>
      <c r="G839">
        <v>42</v>
      </c>
      <c r="H839">
        <v>7.8092800000000002</v>
      </c>
      <c r="I839">
        <v>0.23876</v>
      </c>
      <c r="J839">
        <v>8.0480400000000003</v>
      </c>
    </row>
    <row r="840" spans="1:10" x14ac:dyDescent="0.3">
      <c r="A840" s="1" t="s">
        <v>23</v>
      </c>
      <c r="B840" s="1" t="s">
        <v>18</v>
      </c>
      <c r="C840" s="1" t="s">
        <v>12</v>
      </c>
      <c r="D840" s="1" t="s">
        <v>14</v>
      </c>
      <c r="E840">
        <v>106</v>
      </c>
      <c r="F840">
        <v>31</v>
      </c>
      <c r="G840">
        <v>36</v>
      </c>
      <c r="H840">
        <v>7.6975199999999999</v>
      </c>
      <c r="I840">
        <v>0.23546600000000001</v>
      </c>
      <c r="J840">
        <v>7.9329900000000002</v>
      </c>
    </row>
    <row r="841" spans="1:10" x14ac:dyDescent="0.3">
      <c r="A841" s="1" t="s">
        <v>23</v>
      </c>
      <c r="B841" s="1" t="s">
        <v>18</v>
      </c>
      <c r="C841" s="1" t="s">
        <v>12</v>
      </c>
      <c r="D841" s="1" t="s">
        <v>14</v>
      </c>
      <c r="E841">
        <v>113</v>
      </c>
      <c r="F841">
        <v>31</v>
      </c>
      <c r="G841">
        <v>44</v>
      </c>
      <c r="H841">
        <v>7.79312</v>
      </c>
      <c r="I841">
        <v>0.25556899999999999</v>
      </c>
      <c r="J841">
        <v>8.0486900000000006</v>
      </c>
    </row>
    <row r="842" spans="1:10" x14ac:dyDescent="0.3">
      <c r="A842" s="1" t="s">
        <v>23</v>
      </c>
      <c r="B842" s="1" t="s">
        <v>18</v>
      </c>
      <c r="C842" s="1" t="s">
        <v>12</v>
      </c>
      <c r="D842" s="1" t="s">
        <v>14</v>
      </c>
      <c r="E842">
        <v>109</v>
      </c>
      <c r="F842">
        <v>31</v>
      </c>
      <c r="G842">
        <v>47</v>
      </c>
      <c r="H842">
        <v>8.0225500000000007</v>
      </c>
      <c r="I842">
        <v>0.243594</v>
      </c>
      <c r="J842">
        <v>8.26614</v>
      </c>
    </row>
    <row r="843" spans="1:10" x14ac:dyDescent="0.3">
      <c r="A843" s="1" t="s">
        <v>23</v>
      </c>
      <c r="B843" s="1" t="s">
        <v>18</v>
      </c>
      <c r="C843" s="1" t="s">
        <v>12</v>
      </c>
      <c r="D843" s="1" t="s">
        <v>14</v>
      </c>
      <c r="E843">
        <v>125</v>
      </c>
      <c r="F843">
        <v>31</v>
      </c>
      <c r="G843">
        <v>44</v>
      </c>
      <c r="H843">
        <v>7.4199299999999999</v>
      </c>
      <c r="I843">
        <v>0.212614</v>
      </c>
      <c r="J843">
        <v>7.6325399999999997</v>
      </c>
    </row>
    <row r="844" spans="1:10" x14ac:dyDescent="0.3">
      <c r="A844" s="1" t="s">
        <v>23</v>
      </c>
      <c r="B844" s="1" t="s">
        <v>18</v>
      </c>
      <c r="C844" s="1" t="s">
        <v>12</v>
      </c>
      <c r="D844" s="1" t="s">
        <v>14</v>
      </c>
      <c r="E844">
        <v>130</v>
      </c>
      <c r="F844">
        <v>31</v>
      </c>
      <c r="G844">
        <v>51</v>
      </c>
      <c r="H844">
        <v>8.2717600000000004</v>
      </c>
      <c r="I844">
        <v>0.226298</v>
      </c>
      <c r="J844">
        <v>8.4980600000000006</v>
      </c>
    </row>
    <row r="845" spans="1:10" x14ac:dyDescent="0.3">
      <c r="A845" s="1" t="s">
        <v>23</v>
      </c>
      <c r="B845" s="1" t="s">
        <v>18</v>
      </c>
      <c r="C845" s="1" t="s">
        <v>12</v>
      </c>
      <c r="D845" s="1" t="s">
        <v>14</v>
      </c>
      <c r="E845">
        <v>129</v>
      </c>
      <c r="F845">
        <v>31</v>
      </c>
      <c r="G845">
        <v>52</v>
      </c>
      <c r="H845">
        <v>7.9788699999999997</v>
      </c>
      <c r="I845">
        <v>0.26939400000000002</v>
      </c>
      <c r="J845">
        <v>8.2482600000000001</v>
      </c>
    </row>
    <row r="846" spans="1:10" x14ac:dyDescent="0.3">
      <c r="A846" s="1" t="s">
        <v>23</v>
      </c>
      <c r="B846" s="1" t="s">
        <v>18</v>
      </c>
      <c r="C846" s="1" t="s">
        <v>12</v>
      </c>
      <c r="D846" s="1" t="s">
        <v>14</v>
      </c>
      <c r="E846">
        <v>127</v>
      </c>
      <c r="F846">
        <v>31</v>
      </c>
      <c r="G846">
        <v>48</v>
      </c>
      <c r="H846">
        <v>7.7558999999999996</v>
      </c>
      <c r="I846">
        <v>0.254299</v>
      </c>
      <c r="J846">
        <v>8.0101999999999993</v>
      </c>
    </row>
    <row r="847" spans="1:10" x14ac:dyDescent="0.3">
      <c r="A847" s="1" t="s">
        <v>23</v>
      </c>
      <c r="B847" s="1" t="s">
        <v>18</v>
      </c>
      <c r="C847" s="1" t="s">
        <v>12</v>
      </c>
      <c r="D847" s="1" t="s">
        <v>14</v>
      </c>
      <c r="E847">
        <v>128</v>
      </c>
      <c r="F847">
        <v>31</v>
      </c>
      <c r="G847">
        <v>56</v>
      </c>
      <c r="H847">
        <v>8.3010599999999997</v>
      </c>
      <c r="I847">
        <v>0.27371400000000001</v>
      </c>
      <c r="J847">
        <v>8.5747800000000005</v>
      </c>
    </row>
    <row r="848" spans="1:10" x14ac:dyDescent="0.3">
      <c r="A848" s="1" t="s">
        <v>23</v>
      </c>
      <c r="B848" s="1" t="s">
        <v>18</v>
      </c>
      <c r="C848" s="1" t="s">
        <v>15</v>
      </c>
      <c r="D848" s="1" t="s">
        <v>13</v>
      </c>
      <c r="E848">
        <v>102</v>
      </c>
      <c r="F848">
        <v>31</v>
      </c>
      <c r="G848">
        <v>46</v>
      </c>
      <c r="H848">
        <v>8.1396200000000007</v>
      </c>
      <c r="I848">
        <v>0.695743</v>
      </c>
      <c r="J848">
        <v>8.8353599999999997</v>
      </c>
    </row>
    <row r="849" spans="1:10" x14ac:dyDescent="0.3">
      <c r="A849" s="1" t="s">
        <v>23</v>
      </c>
      <c r="B849" s="1" t="s">
        <v>18</v>
      </c>
      <c r="C849" s="1" t="s">
        <v>15</v>
      </c>
      <c r="D849" s="1" t="s">
        <v>13</v>
      </c>
      <c r="E849">
        <v>106</v>
      </c>
      <c r="F849">
        <v>31</v>
      </c>
      <c r="G849">
        <v>53</v>
      </c>
      <c r="H849">
        <v>7.8798199999999996</v>
      </c>
      <c r="I849">
        <v>0.828152</v>
      </c>
      <c r="J849">
        <v>8.7079699999999995</v>
      </c>
    </row>
    <row r="850" spans="1:10" x14ac:dyDescent="0.3">
      <c r="A850" s="1" t="s">
        <v>23</v>
      </c>
      <c r="B850" s="1" t="s">
        <v>18</v>
      </c>
      <c r="C850" s="1" t="s">
        <v>15</v>
      </c>
      <c r="D850" s="1" t="s">
        <v>13</v>
      </c>
      <c r="E850">
        <v>113</v>
      </c>
      <c r="F850">
        <v>31</v>
      </c>
      <c r="G850">
        <v>56</v>
      </c>
      <c r="H850">
        <v>7.1814799999999996</v>
      </c>
      <c r="I850">
        <v>0.81532099999999996</v>
      </c>
      <c r="J850">
        <v>7.9968000000000004</v>
      </c>
    </row>
    <row r="851" spans="1:10" x14ac:dyDescent="0.3">
      <c r="A851" s="1" t="s">
        <v>23</v>
      </c>
      <c r="B851" s="1" t="s">
        <v>18</v>
      </c>
      <c r="C851" s="1" t="s">
        <v>15</v>
      </c>
      <c r="D851" s="1" t="s">
        <v>13</v>
      </c>
      <c r="E851">
        <v>109</v>
      </c>
      <c r="F851">
        <v>31</v>
      </c>
      <c r="G851">
        <v>65</v>
      </c>
      <c r="H851">
        <v>7.62669</v>
      </c>
      <c r="I851">
        <v>0.90555600000000003</v>
      </c>
      <c r="J851">
        <v>8.5322399999999998</v>
      </c>
    </row>
    <row r="852" spans="1:10" x14ac:dyDescent="0.3">
      <c r="A852" s="1" t="s">
        <v>23</v>
      </c>
      <c r="B852" s="1" t="s">
        <v>18</v>
      </c>
      <c r="C852" s="1" t="s">
        <v>15</v>
      </c>
      <c r="D852" s="1" t="s">
        <v>13</v>
      </c>
      <c r="E852">
        <v>125</v>
      </c>
      <c r="F852">
        <v>31</v>
      </c>
      <c r="G852">
        <v>55</v>
      </c>
      <c r="H852">
        <v>7.6449699999999998</v>
      </c>
      <c r="I852">
        <v>0.782636</v>
      </c>
      <c r="J852">
        <v>8.4276</v>
      </c>
    </row>
    <row r="853" spans="1:10" x14ac:dyDescent="0.3">
      <c r="A853" s="1" t="s">
        <v>23</v>
      </c>
      <c r="B853" s="1" t="s">
        <v>18</v>
      </c>
      <c r="C853" s="1" t="s">
        <v>15</v>
      </c>
      <c r="D853" s="1" t="s">
        <v>13</v>
      </c>
      <c r="E853">
        <v>130</v>
      </c>
      <c r="F853">
        <v>31</v>
      </c>
      <c r="G853">
        <v>64</v>
      </c>
      <c r="H853">
        <v>8.3768200000000004</v>
      </c>
      <c r="I853">
        <v>1.1239399999999999</v>
      </c>
      <c r="J853">
        <v>9.5007599999999996</v>
      </c>
    </row>
    <row r="854" spans="1:10" x14ac:dyDescent="0.3">
      <c r="A854" s="1" t="s">
        <v>23</v>
      </c>
      <c r="B854" s="1" t="s">
        <v>18</v>
      </c>
      <c r="C854" s="1" t="s">
        <v>15</v>
      </c>
      <c r="D854" s="1" t="s">
        <v>13</v>
      </c>
      <c r="E854">
        <v>129</v>
      </c>
      <c r="F854">
        <v>31</v>
      </c>
      <c r="G854">
        <v>66</v>
      </c>
      <c r="H854">
        <v>10.325100000000001</v>
      </c>
      <c r="I854">
        <v>0.93223699999999998</v>
      </c>
      <c r="J854">
        <v>11.257400000000001</v>
      </c>
    </row>
    <row r="855" spans="1:10" x14ac:dyDescent="0.3">
      <c r="A855" s="1" t="s">
        <v>23</v>
      </c>
      <c r="B855" s="1" t="s">
        <v>18</v>
      </c>
      <c r="C855" s="1" t="s">
        <v>15</v>
      </c>
      <c r="D855" s="1" t="s">
        <v>13</v>
      </c>
      <c r="E855">
        <v>127</v>
      </c>
      <c r="F855">
        <v>31</v>
      </c>
      <c r="G855">
        <v>71</v>
      </c>
      <c r="H855">
        <v>7.8096699999999997</v>
      </c>
      <c r="I855">
        <v>1.0527500000000001</v>
      </c>
      <c r="J855">
        <v>8.8624100000000006</v>
      </c>
    </row>
    <row r="856" spans="1:10" x14ac:dyDescent="0.3">
      <c r="A856" s="1" t="s">
        <v>23</v>
      </c>
      <c r="B856" s="1" t="s">
        <v>18</v>
      </c>
      <c r="C856" s="1" t="s">
        <v>15</v>
      </c>
      <c r="D856" s="1" t="s">
        <v>13</v>
      </c>
      <c r="E856">
        <v>128</v>
      </c>
      <c r="F856">
        <v>31</v>
      </c>
      <c r="G856">
        <v>73</v>
      </c>
      <c r="H856">
        <v>7.8298899999999998</v>
      </c>
      <c r="I856">
        <v>1.1475299999999999</v>
      </c>
      <c r="J856">
        <v>8.9774200000000004</v>
      </c>
    </row>
    <row r="857" spans="1:10" x14ac:dyDescent="0.3">
      <c r="A857" s="1" t="s">
        <v>23</v>
      </c>
      <c r="B857" s="1" t="s">
        <v>18</v>
      </c>
      <c r="C857" s="1" t="s">
        <v>15</v>
      </c>
      <c r="D857" s="1" t="s">
        <v>14</v>
      </c>
      <c r="E857">
        <v>102</v>
      </c>
      <c r="F857">
        <v>31</v>
      </c>
      <c r="G857">
        <v>39</v>
      </c>
      <c r="H857">
        <v>10.199199999999999</v>
      </c>
      <c r="I857">
        <v>0.71585100000000002</v>
      </c>
      <c r="J857">
        <v>10.915100000000001</v>
      </c>
    </row>
    <row r="858" spans="1:10" x14ac:dyDescent="0.3">
      <c r="A858" s="1" t="s">
        <v>23</v>
      </c>
      <c r="B858" s="1" t="s">
        <v>18</v>
      </c>
      <c r="C858" s="1" t="s">
        <v>15</v>
      </c>
      <c r="D858" s="1" t="s">
        <v>14</v>
      </c>
      <c r="E858">
        <v>106</v>
      </c>
      <c r="F858">
        <v>31</v>
      </c>
      <c r="G858">
        <v>34</v>
      </c>
      <c r="H858">
        <v>10.304500000000001</v>
      </c>
      <c r="I858">
        <v>0.85503899999999999</v>
      </c>
      <c r="J858">
        <v>11.1595</v>
      </c>
    </row>
    <row r="859" spans="1:10" x14ac:dyDescent="0.3">
      <c r="A859" s="1" t="s">
        <v>23</v>
      </c>
      <c r="B859" s="1" t="s">
        <v>18</v>
      </c>
      <c r="C859" s="1" t="s">
        <v>15</v>
      </c>
      <c r="D859" s="1" t="s">
        <v>14</v>
      </c>
      <c r="E859">
        <v>113</v>
      </c>
      <c r="F859">
        <v>31</v>
      </c>
      <c r="G859">
        <v>37</v>
      </c>
      <c r="H859">
        <v>10.6943</v>
      </c>
      <c r="I859">
        <v>0.87027600000000005</v>
      </c>
      <c r="J859">
        <v>11.5646</v>
      </c>
    </row>
    <row r="860" spans="1:10" x14ac:dyDescent="0.3">
      <c r="A860" s="1" t="s">
        <v>23</v>
      </c>
      <c r="B860" s="1" t="s">
        <v>18</v>
      </c>
      <c r="C860" s="1" t="s">
        <v>15</v>
      </c>
      <c r="D860" s="1" t="s">
        <v>14</v>
      </c>
      <c r="E860">
        <v>109</v>
      </c>
      <c r="F860">
        <v>31</v>
      </c>
      <c r="G860">
        <v>40</v>
      </c>
      <c r="H860">
        <v>10.5878</v>
      </c>
      <c r="I860">
        <v>0.97090299999999996</v>
      </c>
      <c r="J860">
        <v>11.5587</v>
      </c>
    </row>
    <row r="861" spans="1:10" x14ac:dyDescent="0.3">
      <c r="A861" s="1" t="s">
        <v>23</v>
      </c>
      <c r="B861" s="1" t="s">
        <v>18</v>
      </c>
      <c r="C861" s="1" t="s">
        <v>15</v>
      </c>
      <c r="D861" s="1" t="s">
        <v>14</v>
      </c>
      <c r="E861">
        <v>125</v>
      </c>
      <c r="F861">
        <v>31</v>
      </c>
      <c r="G861">
        <v>33</v>
      </c>
      <c r="H861">
        <v>10.052199999999999</v>
      </c>
      <c r="I861">
        <v>1.0534300000000001</v>
      </c>
      <c r="J861">
        <v>11.105700000000001</v>
      </c>
    </row>
    <row r="862" spans="1:10" x14ac:dyDescent="0.3">
      <c r="A862" s="1" t="s">
        <v>23</v>
      </c>
      <c r="B862" s="1" t="s">
        <v>18</v>
      </c>
      <c r="C862" s="1" t="s">
        <v>15</v>
      </c>
      <c r="D862" s="1" t="s">
        <v>14</v>
      </c>
      <c r="E862">
        <v>130</v>
      </c>
      <c r="F862">
        <v>31</v>
      </c>
      <c r="G862">
        <v>40</v>
      </c>
      <c r="H862">
        <v>8.0855200000000007</v>
      </c>
      <c r="I862">
        <v>1.12243</v>
      </c>
      <c r="J862">
        <v>9.2079400000000007</v>
      </c>
    </row>
    <row r="863" spans="1:10" x14ac:dyDescent="0.3">
      <c r="A863" s="1" t="s">
        <v>23</v>
      </c>
      <c r="B863" s="1" t="s">
        <v>18</v>
      </c>
      <c r="C863" s="1" t="s">
        <v>15</v>
      </c>
      <c r="D863" s="1" t="s">
        <v>14</v>
      </c>
      <c r="E863">
        <v>129</v>
      </c>
      <c r="F863">
        <v>31</v>
      </c>
      <c r="G863">
        <v>41</v>
      </c>
      <c r="H863">
        <v>11.073700000000001</v>
      </c>
      <c r="I863">
        <v>1.15018</v>
      </c>
      <c r="J863">
        <v>12.2239</v>
      </c>
    </row>
    <row r="864" spans="1:10" x14ac:dyDescent="0.3">
      <c r="A864" s="1" t="s">
        <v>23</v>
      </c>
      <c r="B864" s="1" t="s">
        <v>18</v>
      </c>
      <c r="C864" s="1" t="s">
        <v>15</v>
      </c>
      <c r="D864" s="1" t="s">
        <v>14</v>
      </c>
      <c r="E864">
        <v>127</v>
      </c>
      <c r="F864">
        <v>31</v>
      </c>
      <c r="G864">
        <v>39</v>
      </c>
      <c r="H864">
        <v>11.731199999999999</v>
      </c>
      <c r="I864">
        <v>1.0567</v>
      </c>
      <c r="J864">
        <v>12.7879</v>
      </c>
    </row>
    <row r="865" spans="1:10" x14ac:dyDescent="0.3">
      <c r="A865" s="1" t="s">
        <v>23</v>
      </c>
      <c r="B865" s="1" t="s">
        <v>18</v>
      </c>
      <c r="C865" s="1" t="s">
        <v>15</v>
      </c>
      <c r="D865" s="1" t="s">
        <v>14</v>
      </c>
      <c r="E865">
        <v>128</v>
      </c>
      <c r="F865">
        <v>31</v>
      </c>
      <c r="G865">
        <v>44</v>
      </c>
      <c r="H865">
        <v>9.8326700000000002</v>
      </c>
      <c r="I865">
        <v>1.0961000000000001</v>
      </c>
      <c r="J865">
        <v>10.928800000000001</v>
      </c>
    </row>
    <row r="866" spans="1:10" x14ac:dyDescent="0.3">
      <c r="A866" s="1" t="s">
        <v>23</v>
      </c>
      <c r="B866" s="1" t="s">
        <v>19</v>
      </c>
      <c r="C866" s="1" t="s">
        <v>12</v>
      </c>
      <c r="D866" s="1" t="s">
        <v>13</v>
      </c>
      <c r="E866">
        <v>102</v>
      </c>
      <c r="F866">
        <v>31</v>
      </c>
      <c r="G866">
        <v>92</v>
      </c>
      <c r="H866">
        <v>7.6947999999999999</v>
      </c>
      <c r="I866">
        <v>0.32716200000000001</v>
      </c>
      <c r="J866">
        <v>8.02196</v>
      </c>
    </row>
    <row r="867" spans="1:10" x14ac:dyDescent="0.3">
      <c r="A867" s="1" t="s">
        <v>23</v>
      </c>
      <c r="B867" s="1" t="s">
        <v>19</v>
      </c>
      <c r="C867" s="1" t="s">
        <v>12</v>
      </c>
      <c r="D867" s="1" t="s">
        <v>13</v>
      </c>
      <c r="E867">
        <v>106</v>
      </c>
      <c r="F867">
        <v>31</v>
      </c>
      <c r="G867">
        <v>102</v>
      </c>
      <c r="H867">
        <v>8.3395700000000001</v>
      </c>
      <c r="I867">
        <v>0.33888699999999999</v>
      </c>
      <c r="J867">
        <v>8.6784599999999994</v>
      </c>
    </row>
    <row r="868" spans="1:10" x14ac:dyDescent="0.3">
      <c r="A868" s="1" t="s">
        <v>23</v>
      </c>
      <c r="B868" s="1" t="s">
        <v>19</v>
      </c>
      <c r="C868" s="1" t="s">
        <v>12</v>
      </c>
      <c r="D868" s="1" t="s">
        <v>13</v>
      </c>
      <c r="E868">
        <v>113</v>
      </c>
      <c r="F868">
        <v>31</v>
      </c>
      <c r="G868">
        <v>106</v>
      </c>
      <c r="H868">
        <v>9.9009800000000006</v>
      </c>
      <c r="I868">
        <v>0.33567399999999997</v>
      </c>
      <c r="J868">
        <v>10.236700000000001</v>
      </c>
    </row>
    <row r="869" spans="1:10" x14ac:dyDescent="0.3">
      <c r="A869" s="1" t="s">
        <v>23</v>
      </c>
      <c r="B869" s="1" t="s">
        <v>19</v>
      </c>
      <c r="C869" s="1" t="s">
        <v>12</v>
      </c>
      <c r="D869" s="1" t="s">
        <v>13</v>
      </c>
      <c r="E869">
        <v>109</v>
      </c>
      <c r="F869">
        <v>31</v>
      </c>
      <c r="G869">
        <v>113</v>
      </c>
      <c r="H869">
        <v>10.2202</v>
      </c>
      <c r="I869">
        <v>0.339895</v>
      </c>
      <c r="J869">
        <v>10.5601</v>
      </c>
    </row>
    <row r="870" spans="1:10" x14ac:dyDescent="0.3">
      <c r="A870" s="1" t="s">
        <v>23</v>
      </c>
      <c r="B870" s="1" t="s">
        <v>19</v>
      </c>
      <c r="C870" s="1" t="s">
        <v>12</v>
      </c>
      <c r="D870" s="1" t="s">
        <v>13</v>
      </c>
      <c r="E870">
        <v>125</v>
      </c>
      <c r="F870">
        <v>31</v>
      </c>
      <c r="G870">
        <v>109</v>
      </c>
      <c r="H870">
        <v>7.9759200000000003</v>
      </c>
      <c r="I870">
        <v>0.422819</v>
      </c>
      <c r="J870">
        <v>8.3987400000000001</v>
      </c>
    </row>
    <row r="871" spans="1:10" x14ac:dyDescent="0.3">
      <c r="A871" s="1" t="s">
        <v>23</v>
      </c>
      <c r="B871" s="1" t="s">
        <v>19</v>
      </c>
      <c r="C871" s="1" t="s">
        <v>12</v>
      </c>
      <c r="D871" s="1" t="s">
        <v>13</v>
      </c>
      <c r="E871">
        <v>130</v>
      </c>
      <c r="F871">
        <v>31</v>
      </c>
      <c r="G871">
        <v>125</v>
      </c>
      <c r="H871">
        <v>7.5397699999999999</v>
      </c>
      <c r="I871">
        <v>0.40610499999999999</v>
      </c>
      <c r="J871">
        <v>7.9458799999999998</v>
      </c>
    </row>
    <row r="872" spans="1:10" x14ac:dyDescent="0.3">
      <c r="A872" s="1" t="s">
        <v>23</v>
      </c>
      <c r="B872" s="1" t="s">
        <v>19</v>
      </c>
      <c r="C872" s="1" t="s">
        <v>12</v>
      </c>
      <c r="D872" s="1" t="s">
        <v>13</v>
      </c>
      <c r="E872">
        <v>129</v>
      </c>
      <c r="F872">
        <v>31</v>
      </c>
      <c r="G872">
        <v>130</v>
      </c>
      <c r="H872">
        <v>7.7878999999999996</v>
      </c>
      <c r="I872">
        <v>0.44487399999999999</v>
      </c>
      <c r="J872">
        <v>8.2327700000000004</v>
      </c>
    </row>
    <row r="873" spans="1:10" x14ac:dyDescent="0.3">
      <c r="A873" s="1" t="s">
        <v>23</v>
      </c>
      <c r="B873" s="1" t="s">
        <v>19</v>
      </c>
      <c r="C873" s="1" t="s">
        <v>12</v>
      </c>
      <c r="D873" s="1" t="s">
        <v>13</v>
      </c>
      <c r="E873">
        <v>127</v>
      </c>
      <c r="F873">
        <v>31</v>
      </c>
      <c r="G873">
        <v>129</v>
      </c>
      <c r="H873">
        <v>7.4472500000000004</v>
      </c>
      <c r="I873">
        <v>0.50199499999999997</v>
      </c>
      <c r="J873">
        <v>7.9492399999999996</v>
      </c>
    </row>
    <row r="874" spans="1:10" x14ac:dyDescent="0.3">
      <c r="A874" s="1" t="s">
        <v>23</v>
      </c>
      <c r="B874" s="1" t="s">
        <v>19</v>
      </c>
      <c r="C874" s="1" t="s">
        <v>12</v>
      </c>
      <c r="D874" s="1" t="s">
        <v>13</v>
      </c>
      <c r="E874">
        <v>128</v>
      </c>
      <c r="F874">
        <v>31</v>
      </c>
      <c r="G874">
        <v>127</v>
      </c>
      <c r="H874">
        <v>7.8530499999999996</v>
      </c>
      <c r="I874">
        <v>0.403949</v>
      </c>
      <c r="J874">
        <v>8.2569999999999997</v>
      </c>
    </row>
    <row r="875" spans="1:10" x14ac:dyDescent="0.3">
      <c r="A875" s="1" t="s">
        <v>23</v>
      </c>
      <c r="B875" s="1" t="s">
        <v>19</v>
      </c>
      <c r="C875" s="1" t="s">
        <v>12</v>
      </c>
      <c r="D875" s="1" t="s">
        <v>14</v>
      </c>
      <c r="E875">
        <v>102</v>
      </c>
      <c r="F875">
        <v>31</v>
      </c>
      <c r="G875">
        <v>67</v>
      </c>
      <c r="H875">
        <v>7.5602</v>
      </c>
      <c r="I875">
        <v>0.37459500000000001</v>
      </c>
      <c r="J875">
        <v>7.9348000000000001</v>
      </c>
    </row>
    <row r="876" spans="1:10" x14ac:dyDescent="0.3">
      <c r="A876" s="1" t="s">
        <v>23</v>
      </c>
      <c r="B876" s="1" t="s">
        <v>19</v>
      </c>
      <c r="C876" s="1" t="s">
        <v>12</v>
      </c>
      <c r="D876" s="1" t="s">
        <v>14</v>
      </c>
      <c r="E876">
        <v>106</v>
      </c>
      <c r="F876">
        <v>31</v>
      </c>
      <c r="G876">
        <v>79</v>
      </c>
      <c r="H876">
        <v>7.5838299999999998</v>
      </c>
      <c r="I876">
        <v>0.40152100000000002</v>
      </c>
      <c r="J876">
        <v>7.9853500000000004</v>
      </c>
    </row>
    <row r="877" spans="1:10" x14ac:dyDescent="0.3">
      <c r="A877" s="1" t="s">
        <v>23</v>
      </c>
      <c r="B877" s="1" t="s">
        <v>19</v>
      </c>
      <c r="C877" s="1" t="s">
        <v>12</v>
      </c>
      <c r="D877" s="1" t="s">
        <v>14</v>
      </c>
      <c r="E877">
        <v>113</v>
      </c>
      <c r="F877">
        <v>31</v>
      </c>
      <c r="G877">
        <v>78</v>
      </c>
      <c r="H877">
        <v>7.5640400000000003</v>
      </c>
      <c r="I877">
        <v>0.41895199999999999</v>
      </c>
      <c r="J877">
        <v>7.98299</v>
      </c>
    </row>
    <row r="878" spans="1:10" x14ac:dyDescent="0.3">
      <c r="A878" s="1" t="s">
        <v>23</v>
      </c>
      <c r="B878" s="1" t="s">
        <v>19</v>
      </c>
      <c r="C878" s="1" t="s">
        <v>12</v>
      </c>
      <c r="D878" s="1" t="s">
        <v>14</v>
      </c>
      <c r="E878">
        <v>109</v>
      </c>
      <c r="F878">
        <v>31</v>
      </c>
      <c r="G878">
        <v>79</v>
      </c>
      <c r="H878">
        <v>7.6472600000000002</v>
      </c>
      <c r="I878">
        <v>0.41625400000000001</v>
      </c>
      <c r="J878">
        <v>8.0635200000000005</v>
      </c>
    </row>
    <row r="879" spans="1:10" x14ac:dyDescent="0.3">
      <c r="A879" s="1" t="s">
        <v>23</v>
      </c>
      <c r="B879" s="1" t="s">
        <v>19</v>
      </c>
      <c r="C879" s="1" t="s">
        <v>12</v>
      </c>
      <c r="D879" s="1" t="s">
        <v>14</v>
      </c>
      <c r="E879">
        <v>125</v>
      </c>
      <c r="F879">
        <v>31</v>
      </c>
      <c r="G879">
        <v>82</v>
      </c>
      <c r="H879">
        <v>8.1448999999999998</v>
      </c>
      <c r="I879">
        <v>0.78504200000000002</v>
      </c>
      <c r="J879">
        <v>8.9299400000000002</v>
      </c>
    </row>
    <row r="880" spans="1:10" x14ac:dyDescent="0.3">
      <c r="A880" s="1" t="s">
        <v>23</v>
      </c>
      <c r="B880" s="1" t="s">
        <v>19</v>
      </c>
      <c r="C880" s="1" t="s">
        <v>12</v>
      </c>
      <c r="D880" s="1" t="s">
        <v>14</v>
      </c>
      <c r="E880">
        <v>130</v>
      </c>
      <c r="F880">
        <v>31</v>
      </c>
      <c r="G880">
        <v>95</v>
      </c>
      <c r="H880">
        <v>10.2989</v>
      </c>
      <c r="I880">
        <v>0.57962999999999998</v>
      </c>
      <c r="J880">
        <v>10.878500000000001</v>
      </c>
    </row>
    <row r="881" spans="1:10" x14ac:dyDescent="0.3">
      <c r="A881" s="1" t="s">
        <v>23</v>
      </c>
      <c r="B881" s="1" t="s">
        <v>19</v>
      </c>
      <c r="C881" s="1" t="s">
        <v>12</v>
      </c>
      <c r="D881" s="1" t="s">
        <v>14</v>
      </c>
      <c r="E881">
        <v>129</v>
      </c>
      <c r="F881">
        <v>31</v>
      </c>
      <c r="G881">
        <v>95</v>
      </c>
      <c r="H881">
        <v>10.7498</v>
      </c>
      <c r="I881">
        <v>0.60743899999999995</v>
      </c>
      <c r="J881">
        <v>11.3573</v>
      </c>
    </row>
    <row r="882" spans="1:10" x14ac:dyDescent="0.3">
      <c r="A882" s="1" t="s">
        <v>23</v>
      </c>
      <c r="B882" s="1" t="s">
        <v>19</v>
      </c>
      <c r="C882" s="1" t="s">
        <v>12</v>
      </c>
      <c r="D882" s="1" t="s">
        <v>14</v>
      </c>
      <c r="E882">
        <v>127</v>
      </c>
      <c r="F882">
        <v>31</v>
      </c>
      <c r="G882">
        <v>94</v>
      </c>
      <c r="H882">
        <v>8.4945699999999995</v>
      </c>
      <c r="I882">
        <v>0.56057100000000004</v>
      </c>
      <c r="J882">
        <v>9.0551399999999997</v>
      </c>
    </row>
    <row r="883" spans="1:10" x14ac:dyDescent="0.3">
      <c r="A883" s="1" t="s">
        <v>23</v>
      </c>
      <c r="B883" s="1" t="s">
        <v>19</v>
      </c>
      <c r="C883" s="1" t="s">
        <v>12</v>
      </c>
      <c r="D883" s="1" t="s">
        <v>14</v>
      </c>
      <c r="E883">
        <v>128</v>
      </c>
      <c r="F883">
        <v>31</v>
      </c>
      <c r="G883">
        <v>94</v>
      </c>
      <c r="H883">
        <v>8.5816300000000005</v>
      </c>
      <c r="I883">
        <v>0.48560199999999998</v>
      </c>
      <c r="J883">
        <v>9.06724</v>
      </c>
    </row>
    <row r="884" spans="1:10" x14ac:dyDescent="0.3">
      <c r="A884" s="1" t="s">
        <v>23</v>
      </c>
      <c r="B884" s="1" t="s">
        <v>19</v>
      </c>
      <c r="C884" s="1" t="s">
        <v>15</v>
      </c>
      <c r="D884" s="1" t="s">
        <v>13</v>
      </c>
      <c r="E884">
        <v>102</v>
      </c>
      <c r="F884">
        <v>31</v>
      </c>
      <c r="G884">
        <v>92</v>
      </c>
      <c r="H884">
        <v>8.0987899999999993</v>
      </c>
      <c r="I884">
        <v>1.9611099999999999</v>
      </c>
      <c r="J884">
        <v>10.059900000000001</v>
      </c>
    </row>
    <row r="885" spans="1:10" x14ac:dyDescent="0.3">
      <c r="A885" s="1" t="s">
        <v>23</v>
      </c>
      <c r="B885" s="1" t="s">
        <v>19</v>
      </c>
      <c r="C885" s="1" t="s">
        <v>15</v>
      </c>
      <c r="D885" s="1" t="s">
        <v>13</v>
      </c>
      <c r="E885">
        <v>106</v>
      </c>
      <c r="F885">
        <v>31</v>
      </c>
      <c r="G885">
        <v>102</v>
      </c>
      <c r="H885">
        <v>8.4563600000000001</v>
      </c>
      <c r="I885">
        <v>1.5547200000000001</v>
      </c>
      <c r="J885">
        <v>10.011100000000001</v>
      </c>
    </row>
    <row r="886" spans="1:10" x14ac:dyDescent="0.3">
      <c r="A886" s="1" t="s">
        <v>23</v>
      </c>
      <c r="B886" s="1" t="s">
        <v>19</v>
      </c>
      <c r="C886" s="1" t="s">
        <v>15</v>
      </c>
      <c r="D886" s="1" t="s">
        <v>13</v>
      </c>
      <c r="E886">
        <v>113</v>
      </c>
      <c r="F886">
        <v>31</v>
      </c>
      <c r="G886">
        <v>106</v>
      </c>
      <c r="H886">
        <v>7.5109300000000001</v>
      </c>
      <c r="I886">
        <v>1.7664800000000001</v>
      </c>
      <c r="J886">
        <v>9.2774199999999993</v>
      </c>
    </row>
    <row r="887" spans="1:10" x14ac:dyDescent="0.3">
      <c r="A887" s="1" t="s">
        <v>23</v>
      </c>
      <c r="B887" s="1" t="s">
        <v>19</v>
      </c>
      <c r="C887" s="1" t="s">
        <v>15</v>
      </c>
      <c r="D887" s="1" t="s">
        <v>13</v>
      </c>
      <c r="E887">
        <v>109</v>
      </c>
      <c r="F887">
        <v>31</v>
      </c>
      <c r="G887">
        <v>113</v>
      </c>
      <c r="H887">
        <v>11.033300000000001</v>
      </c>
      <c r="I887">
        <v>1.7252700000000001</v>
      </c>
      <c r="J887">
        <v>12.758599999999999</v>
      </c>
    </row>
    <row r="888" spans="1:10" x14ac:dyDescent="0.3">
      <c r="A888" s="1" t="s">
        <v>23</v>
      </c>
      <c r="B888" s="1" t="s">
        <v>19</v>
      </c>
      <c r="C888" s="1" t="s">
        <v>15</v>
      </c>
      <c r="D888" s="1" t="s">
        <v>13</v>
      </c>
      <c r="E888">
        <v>125</v>
      </c>
      <c r="F888">
        <v>31</v>
      </c>
      <c r="G888">
        <v>109</v>
      </c>
      <c r="H888">
        <v>11.5266</v>
      </c>
      <c r="I888">
        <v>2.5756600000000001</v>
      </c>
      <c r="J888">
        <v>14.1023</v>
      </c>
    </row>
    <row r="889" spans="1:10" x14ac:dyDescent="0.3">
      <c r="A889" s="1" t="s">
        <v>23</v>
      </c>
      <c r="B889" s="1" t="s">
        <v>19</v>
      </c>
      <c r="C889" s="1" t="s">
        <v>15</v>
      </c>
      <c r="D889" s="1" t="s">
        <v>13</v>
      </c>
      <c r="E889">
        <v>130</v>
      </c>
      <c r="F889">
        <v>31</v>
      </c>
      <c r="G889">
        <v>125</v>
      </c>
      <c r="H889">
        <v>10.683299999999999</v>
      </c>
      <c r="I889">
        <v>1.93344</v>
      </c>
      <c r="J889">
        <v>12.6167</v>
      </c>
    </row>
    <row r="890" spans="1:10" x14ac:dyDescent="0.3">
      <c r="A890" s="1" t="s">
        <v>23</v>
      </c>
      <c r="B890" s="1" t="s">
        <v>19</v>
      </c>
      <c r="C890" s="1" t="s">
        <v>15</v>
      </c>
      <c r="D890" s="1" t="s">
        <v>13</v>
      </c>
      <c r="E890">
        <v>129</v>
      </c>
      <c r="F890">
        <v>31</v>
      </c>
      <c r="G890">
        <v>130</v>
      </c>
      <c r="H890">
        <v>11.1198</v>
      </c>
      <c r="I890">
        <v>2.15334</v>
      </c>
      <c r="J890">
        <v>13.273099999999999</v>
      </c>
    </row>
    <row r="891" spans="1:10" x14ac:dyDescent="0.3">
      <c r="A891" s="1" t="s">
        <v>23</v>
      </c>
      <c r="B891" s="1" t="s">
        <v>19</v>
      </c>
      <c r="C891" s="1" t="s">
        <v>15</v>
      </c>
      <c r="D891" s="1" t="s">
        <v>13</v>
      </c>
      <c r="E891">
        <v>127</v>
      </c>
      <c r="F891">
        <v>31</v>
      </c>
      <c r="G891">
        <v>129</v>
      </c>
      <c r="H891">
        <v>10.0097</v>
      </c>
      <c r="I891">
        <v>2.0544199999999999</v>
      </c>
      <c r="J891">
        <v>12.0641</v>
      </c>
    </row>
    <row r="892" spans="1:10" x14ac:dyDescent="0.3">
      <c r="A892" s="1" t="s">
        <v>23</v>
      </c>
      <c r="B892" s="1" t="s">
        <v>19</v>
      </c>
      <c r="C892" s="1" t="s">
        <v>15</v>
      </c>
      <c r="D892" s="1" t="s">
        <v>13</v>
      </c>
      <c r="E892">
        <v>128</v>
      </c>
      <c r="F892">
        <v>31</v>
      </c>
      <c r="G892">
        <v>127</v>
      </c>
      <c r="H892">
        <v>8.7538699999999992</v>
      </c>
      <c r="I892">
        <v>1.9899899999999999</v>
      </c>
      <c r="J892">
        <v>10.7439</v>
      </c>
    </row>
    <row r="893" spans="1:10" x14ac:dyDescent="0.3">
      <c r="A893" s="1" t="s">
        <v>23</v>
      </c>
      <c r="B893" s="1" t="s">
        <v>19</v>
      </c>
      <c r="C893" s="1" t="s">
        <v>15</v>
      </c>
      <c r="D893" s="1" t="s">
        <v>14</v>
      </c>
      <c r="E893">
        <v>102</v>
      </c>
      <c r="F893">
        <v>31</v>
      </c>
      <c r="G893">
        <v>67</v>
      </c>
      <c r="H893">
        <v>7.6611099999999999</v>
      </c>
      <c r="I893">
        <v>2.0980699999999999</v>
      </c>
      <c r="J893">
        <v>9.7591800000000006</v>
      </c>
    </row>
    <row r="894" spans="1:10" x14ac:dyDescent="0.3">
      <c r="A894" s="1" t="s">
        <v>23</v>
      </c>
      <c r="B894" s="1" t="s">
        <v>19</v>
      </c>
      <c r="C894" s="1" t="s">
        <v>15</v>
      </c>
      <c r="D894" s="1" t="s">
        <v>14</v>
      </c>
      <c r="E894">
        <v>106</v>
      </c>
      <c r="F894">
        <v>31</v>
      </c>
      <c r="G894">
        <v>79</v>
      </c>
      <c r="H894">
        <v>7.9114000000000004</v>
      </c>
      <c r="I894">
        <v>1.76213</v>
      </c>
      <c r="J894">
        <v>9.6735299999999995</v>
      </c>
    </row>
    <row r="895" spans="1:10" x14ac:dyDescent="0.3">
      <c r="A895" s="1" t="s">
        <v>23</v>
      </c>
      <c r="B895" s="1" t="s">
        <v>19</v>
      </c>
      <c r="C895" s="1" t="s">
        <v>15</v>
      </c>
      <c r="D895" s="1" t="s">
        <v>14</v>
      </c>
      <c r="E895">
        <v>113</v>
      </c>
      <c r="F895">
        <v>31</v>
      </c>
      <c r="G895">
        <v>78</v>
      </c>
      <c r="H895">
        <v>10.2994</v>
      </c>
      <c r="I895">
        <v>1.96604</v>
      </c>
      <c r="J895">
        <v>12.265499999999999</v>
      </c>
    </row>
    <row r="896" spans="1:10" x14ac:dyDescent="0.3">
      <c r="A896" s="1" t="s">
        <v>23</v>
      </c>
      <c r="B896" s="1" t="s">
        <v>19</v>
      </c>
      <c r="C896" s="1" t="s">
        <v>15</v>
      </c>
      <c r="D896" s="1" t="s">
        <v>14</v>
      </c>
      <c r="E896">
        <v>109</v>
      </c>
      <c r="F896">
        <v>31</v>
      </c>
      <c r="G896">
        <v>79</v>
      </c>
      <c r="H896">
        <v>11.0238</v>
      </c>
      <c r="I896">
        <v>2.1447500000000002</v>
      </c>
      <c r="J896">
        <v>13.1685</v>
      </c>
    </row>
    <row r="897" spans="1:10" x14ac:dyDescent="0.3">
      <c r="A897" s="1" t="s">
        <v>23</v>
      </c>
      <c r="B897" s="1" t="s">
        <v>19</v>
      </c>
      <c r="C897" s="1" t="s">
        <v>15</v>
      </c>
      <c r="D897" s="1" t="s">
        <v>14</v>
      </c>
      <c r="E897">
        <v>125</v>
      </c>
      <c r="F897">
        <v>31</v>
      </c>
      <c r="G897">
        <v>82</v>
      </c>
      <c r="H897">
        <v>10.994899999999999</v>
      </c>
      <c r="I897">
        <v>2.0883400000000001</v>
      </c>
      <c r="J897">
        <v>13.0832</v>
      </c>
    </row>
    <row r="898" spans="1:10" x14ac:dyDescent="0.3">
      <c r="A898" s="1" t="s">
        <v>23</v>
      </c>
      <c r="B898" s="1" t="s">
        <v>19</v>
      </c>
      <c r="C898" s="1" t="s">
        <v>15</v>
      </c>
      <c r="D898" s="1" t="s">
        <v>14</v>
      </c>
      <c r="E898">
        <v>130</v>
      </c>
      <c r="F898">
        <v>31</v>
      </c>
      <c r="G898">
        <v>95</v>
      </c>
      <c r="H898">
        <v>11.1343</v>
      </c>
      <c r="I898">
        <v>2.3055400000000001</v>
      </c>
      <c r="J898">
        <v>13.4398</v>
      </c>
    </row>
    <row r="899" spans="1:10" x14ac:dyDescent="0.3">
      <c r="A899" s="1" t="s">
        <v>23</v>
      </c>
      <c r="B899" s="1" t="s">
        <v>19</v>
      </c>
      <c r="C899" s="1" t="s">
        <v>15</v>
      </c>
      <c r="D899" s="1" t="s">
        <v>14</v>
      </c>
      <c r="E899">
        <v>129</v>
      </c>
      <c r="F899">
        <v>31</v>
      </c>
      <c r="G899">
        <v>95</v>
      </c>
      <c r="H899">
        <v>7.9533500000000004</v>
      </c>
      <c r="I899">
        <v>2.3715299999999999</v>
      </c>
      <c r="J899">
        <v>10.3249</v>
      </c>
    </row>
    <row r="900" spans="1:10" x14ac:dyDescent="0.3">
      <c r="A900" s="1" t="s">
        <v>23</v>
      </c>
      <c r="B900" s="1" t="s">
        <v>19</v>
      </c>
      <c r="C900" s="1" t="s">
        <v>15</v>
      </c>
      <c r="D900" s="1" t="s">
        <v>14</v>
      </c>
      <c r="E900">
        <v>127</v>
      </c>
      <c r="F900">
        <v>31</v>
      </c>
      <c r="G900">
        <v>96</v>
      </c>
      <c r="H900">
        <v>11.098599999999999</v>
      </c>
      <c r="I900">
        <v>2.44638</v>
      </c>
      <c r="J900">
        <v>13.545</v>
      </c>
    </row>
    <row r="901" spans="1:10" x14ac:dyDescent="0.3">
      <c r="A901" s="1" t="s">
        <v>23</v>
      </c>
      <c r="B901" s="1" t="s">
        <v>19</v>
      </c>
      <c r="C901" s="1" t="s">
        <v>15</v>
      </c>
      <c r="D901" s="1" t="s">
        <v>14</v>
      </c>
      <c r="E901">
        <v>128</v>
      </c>
      <c r="F901">
        <v>31</v>
      </c>
      <c r="G901">
        <v>94</v>
      </c>
      <c r="H901">
        <v>8.2058099999999996</v>
      </c>
      <c r="I901">
        <v>2.36991</v>
      </c>
      <c r="J901">
        <v>10.575699999999999</v>
      </c>
    </row>
    <row r="902" spans="1:10" x14ac:dyDescent="0.3">
      <c r="A902" s="1" t="s">
        <v>24</v>
      </c>
      <c r="B902" s="1" t="s">
        <v>11</v>
      </c>
      <c r="C902" s="1" t="s">
        <v>12</v>
      </c>
      <c r="D902" s="1" t="s">
        <v>13</v>
      </c>
      <c r="E902">
        <v>157</v>
      </c>
      <c r="F902">
        <v>5</v>
      </c>
      <c r="G902">
        <v>166</v>
      </c>
      <c r="H902">
        <v>72.060199999999995</v>
      </c>
      <c r="I902">
        <v>0.43449399999999999</v>
      </c>
      <c r="J902">
        <v>72.494699999999995</v>
      </c>
    </row>
    <row r="903" spans="1:10" x14ac:dyDescent="0.3">
      <c r="A903" s="1" t="s">
        <v>24</v>
      </c>
      <c r="B903" s="1" t="s">
        <v>11</v>
      </c>
      <c r="C903" s="1" t="s">
        <v>12</v>
      </c>
      <c r="D903" s="1" t="s">
        <v>13</v>
      </c>
      <c r="E903">
        <v>161</v>
      </c>
      <c r="F903">
        <v>5</v>
      </c>
      <c r="G903">
        <v>157</v>
      </c>
      <c r="H903">
        <v>75.687200000000004</v>
      </c>
      <c r="I903">
        <v>0.42486299999999999</v>
      </c>
      <c r="J903">
        <v>76.111999999999995</v>
      </c>
    </row>
    <row r="904" spans="1:10" x14ac:dyDescent="0.3">
      <c r="A904" s="1" t="s">
        <v>24</v>
      </c>
      <c r="B904" s="1" t="s">
        <v>11</v>
      </c>
      <c r="C904" s="1" t="s">
        <v>12</v>
      </c>
      <c r="D904" s="1" t="s">
        <v>13</v>
      </c>
      <c r="E904">
        <v>155</v>
      </c>
      <c r="F904">
        <v>5</v>
      </c>
      <c r="G904">
        <v>161</v>
      </c>
      <c r="H904">
        <v>73.294499999999999</v>
      </c>
      <c r="I904">
        <v>0.48310700000000001</v>
      </c>
      <c r="J904">
        <v>73.777600000000007</v>
      </c>
    </row>
    <row r="905" spans="1:10" x14ac:dyDescent="0.3">
      <c r="A905" s="1" t="s">
        <v>24</v>
      </c>
      <c r="B905" s="1" t="s">
        <v>11</v>
      </c>
      <c r="C905" s="1" t="s">
        <v>12</v>
      </c>
      <c r="D905" s="1" t="s">
        <v>13</v>
      </c>
      <c r="E905">
        <v>163</v>
      </c>
      <c r="F905">
        <v>5</v>
      </c>
      <c r="G905">
        <v>155</v>
      </c>
      <c r="H905">
        <v>77.490700000000004</v>
      </c>
      <c r="I905">
        <v>0.41558099999999998</v>
      </c>
      <c r="J905">
        <v>77.906300000000002</v>
      </c>
    </row>
    <row r="906" spans="1:10" x14ac:dyDescent="0.3">
      <c r="A906" s="1" t="s">
        <v>24</v>
      </c>
      <c r="B906" s="1" t="s">
        <v>11</v>
      </c>
      <c r="C906" s="1" t="s">
        <v>12</v>
      </c>
      <c r="D906" s="1" t="s">
        <v>13</v>
      </c>
      <c r="E906">
        <v>164</v>
      </c>
      <c r="F906">
        <v>5</v>
      </c>
      <c r="G906">
        <v>163</v>
      </c>
      <c r="H906">
        <v>80.601600000000005</v>
      </c>
      <c r="I906">
        <v>0.468528</v>
      </c>
      <c r="J906">
        <v>81.070099999999996</v>
      </c>
    </row>
    <row r="907" spans="1:10" x14ac:dyDescent="0.3">
      <c r="A907" s="1" t="s">
        <v>24</v>
      </c>
      <c r="B907" s="1" t="s">
        <v>11</v>
      </c>
      <c r="C907" s="1" t="s">
        <v>12</v>
      </c>
      <c r="D907" s="1" t="s">
        <v>13</v>
      </c>
      <c r="E907">
        <v>173</v>
      </c>
      <c r="F907">
        <v>5</v>
      </c>
      <c r="G907">
        <v>164</v>
      </c>
      <c r="H907">
        <v>77.16</v>
      </c>
      <c r="I907">
        <v>0.55363600000000002</v>
      </c>
      <c r="J907">
        <v>77.713700000000003</v>
      </c>
    </row>
    <row r="908" spans="1:10" x14ac:dyDescent="0.3">
      <c r="A908" s="1" t="s">
        <v>24</v>
      </c>
      <c r="B908" s="1" t="s">
        <v>11</v>
      </c>
      <c r="C908" s="1" t="s">
        <v>12</v>
      </c>
      <c r="D908" s="1" t="s">
        <v>13</v>
      </c>
      <c r="E908">
        <v>175</v>
      </c>
      <c r="F908">
        <v>5</v>
      </c>
      <c r="G908">
        <v>173</v>
      </c>
      <c r="H908">
        <v>77.705200000000005</v>
      </c>
      <c r="I908">
        <v>0.50734800000000002</v>
      </c>
      <c r="J908">
        <v>78.212500000000006</v>
      </c>
    </row>
    <row r="909" spans="1:10" x14ac:dyDescent="0.3">
      <c r="A909" s="1" t="s">
        <v>24</v>
      </c>
      <c r="B909" s="1" t="s">
        <v>11</v>
      </c>
      <c r="C909" s="1" t="s">
        <v>12</v>
      </c>
      <c r="D909" s="1" t="s">
        <v>13</v>
      </c>
      <c r="E909">
        <v>177</v>
      </c>
      <c r="F909">
        <v>5</v>
      </c>
      <c r="G909">
        <v>175</v>
      </c>
      <c r="H909">
        <v>78.127200000000002</v>
      </c>
      <c r="I909">
        <v>0.58731500000000003</v>
      </c>
      <c r="J909">
        <v>78.714500000000001</v>
      </c>
    </row>
    <row r="910" spans="1:10" x14ac:dyDescent="0.3">
      <c r="A910" s="1" t="s">
        <v>24</v>
      </c>
      <c r="B910" s="1" t="s">
        <v>11</v>
      </c>
      <c r="C910" s="1" t="s">
        <v>12</v>
      </c>
      <c r="D910" s="1" t="s">
        <v>13</v>
      </c>
      <c r="E910">
        <v>179</v>
      </c>
      <c r="F910">
        <v>5</v>
      </c>
      <c r="G910">
        <v>177</v>
      </c>
      <c r="H910">
        <v>86.158799999999999</v>
      </c>
      <c r="I910">
        <v>0.49729299999999999</v>
      </c>
      <c r="J910">
        <v>86.656099999999995</v>
      </c>
    </row>
    <row r="911" spans="1:10" x14ac:dyDescent="0.3">
      <c r="A911" s="1" t="s">
        <v>24</v>
      </c>
      <c r="B911" s="1" t="s">
        <v>11</v>
      </c>
      <c r="C911" s="1" t="s">
        <v>12</v>
      </c>
      <c r="D911" s="1" t="s">
        <v>14</v>
      </c>
      <c r="E911">
        <v>157</v>
      </c>
      <c r="F911">
        <v>5</v>
      </c>
      <c r="G911">
        <v>137</v>
      </c>
      <c r="H911">
        <v>70.024799999999999</v>
      </c>
      <c r="I911">
        <v>0.54323999999999995</v>
      </c>
      <c r="J911">
        <v>70.568100000000001</v>
      </c>
    </row>
    <row r="912" spans="1:10" x14ac:dyDescent="0.3">
      <c r="A912" s="1" t="s">
        <v>24</v>
      </c>
      <c r="B912" s="1" t="s">
        <v>11</v>
      </c>
      <c r="C912" s="1" t="s">
        <v>12</v>
      </c>
      <c r="D912" s="1" t="s">
        <v>14</v>
      </c>
      <c r="E912">
        <v>161</v>
      </c>
      <c r="F912">
        <v>5</v>
      </c>
      <c r="G912">
        <v>125</v>
      </c>
      <c r="H912">
        <v>75.249399999999994</v>
      </c>
      <c r="I912">
        <v>0.51672700000000005</v>
      </c>
      <c r="J912">
        <v>75.766199999999998</v>
      </c>
    </row>
    <row r="913" spans="1:10" x14ac:dyDescent="0.3">
      <c r="A913" s="1" t="s">
        <v>24</v>
      </c>
      <c r="B913" s="1" t="s">
        <v>11</v>
      </c>
      <c r="C913" s="1" t="s">
        <v>12</v>
      </c>
      <c r="D913" s="1" t="s">
        <v>14</v>
      </c>
      <c r="E913">
        <v>155</v>
      </c>
      <c r="F913">
        <v>5</v>
      </c>
      <c r="G913">
        <v>129</v>
      </c>
      <c r="H913">
        <v>81.004199999999997</v>
      </c>
      <c r="I913">
        <v>0.55917399999999995</v>
      </c>
      <c r="J913">
        <v>81.563299999999998</v>
      </c>
    </row>
    <row r="914" spans="1:10" x14ac:dyDescent="0.3">
      <c r="A914" s="1" t="s">
        <v>24</v>
      </c>
      <c r="B914" s="1" t="s">
        <v>11</v>
      </c>
      <c r="C914" s="1" t="s">
        <v>12</v>
      </c>
      <c r="D914" s="1" t="s">
        <v>14</v>
      </c>
      <c r="E914">
        <v>163</v>
      </c>
      <c r="F914">
        <v>5</v>
      </c>
      <c r="G914">
        <v>129</v>
      </c>
      <c r="H914">
        <v>81.821799999999996</v>
      </c>
      <c r="I914">
        <v>0.51666999999999996</v>
      </c>
      <c r="J914">
        <v>82.338499999999996</v>
      </c>
    </row>
    <row r="915" spans="1:10" x14ac:dyDescent="0.3">
      <c r="A915" s="1" t="s">
        <v>24</v>
      </c>
      <c r="B915" s="1" t="s">
        <v>11</v>
      </c>
      <c r="C915" s="1" t="s">
        <v>12</v>
      </c>
      <c r="D915" s="1" t="s">
        <v>14</v>
      </c>
      <c r="E915">
        <v>164</v>
      </c>
      <c r="F915">
        <v>5</v>
      </c>
      <c r="G915">
        <v>131</v>
      </c>
      <c r="H915">
        <v>68.085300000000004</v>
      </c>
      <c r="I915">
        <v>0.62569799999999998</v>
      </c>
      <c r="J915">
        <v>68.710999999999999</v>
      </c>
    </row>
    <row r="916" spans="1:10" x14ac:dyDescent="0.3">
      <c r="A916" s="1" t="s">
        <v>24</v>
      </c>
      <c r="B916" s="1" t="s">
        <v>11</v>
      </c>
      <c r="C916" s="1" t="s">
        <v>12</v>
      </c>
      <c r="D916" s="1" t="s">
        <v>14</v>
      </c>
      <c r="E916">
        <v>173</v>
      </c>
      <c r="F916">
        <v>5</v>
      </c>
      <c r="G916">
        <v>132</v>
      </c>
      <c r="H916">
        <v>73.374499999999998</v>
      </c>
      <c r="I916">
        <v>0.57867100000000005</v>
      </c>
      <c r="J916">
        <v>73.953199999999995</v>
      </c>
    </row>
    <row r="917" spans="1:10" x14ac:dyDescent="0.3">
      <c r="A917" s="1" t="s">
        <v>24</v>
      </c>
      <c r="B917" s="1" t="s">
        <v>11</v>
      </c>
      <c r="C917" s="1" t="s">
        <v>12</v>
      </c>
      <c r="D917" s="1" t="s">
        <v>14</v>
      </c>
      <c r="E917">
        <v>175</v>
      </c>
      <c r="F917">
        <v>5</v>
      </c>
      <c r="G917">
        <v>142</v>
      </c>
      <c r="H917">
        <v>76.9529</v>
      </c>
      <c r="I917">
        <v>0.64790099999999995</v>
      </c>
      <c r="J917">
        <v>77.600800000000007</v>
      </c>
    </row>
    <row r="918" spans="1:10" x14ac:dyDescent="0.3">
      <c r="A918" s="1" t="s">
        <v>24</v>
      </c>
      <c r="B918" s="1" t="s">
        <v>11</v>
      </c>
      <c r="C918" s="1" t="s">
        <v>12</v>
      </c>
      <c r="D918" s="1" t="s">
        <v>14</v>
      </c>
      <c r="E918">
        <v>177</v>
      </c>
      <c r="F918">
        <v>5</v>
      </c>
      <c r="G918">
        <v>146</v>
      </c>
      <c r="H918">
        <v>77.623199999999997</v>
      </c>
      <c r="I918">
        <v>0.60935099999999998</v>
      </c>
      <c r="J918">
        <v>78.232500000000002</v>
      </c>
    </row>
    <row r="919" spans="1:10" x14ac:dyDescent="0.3">
      <c r="A919" s="1" t="s">
        <v>24</v>
      </c>
      <c r="B919" s="1" t="s">
        <v>11</v>
      </c>
      <c r="C919" s="1" t="s">
        <v>12</v>
      </c>
      <c r="D919" s="1" t="s">
        <v>14</v>
      </c>
      <c r="E919">
        <v>179</v>
      </c>
      <c r="F919">
        <v>5</v>
      </c>
      <c r="G919">
        <v>144</v>
      </c>
      <c r="H919">
        <v>87.151300000000006</v>
      </c>
      <c r="I919">
        <v>0.69142199999999998</v>
      </c>
      <c r="J919">
        <v>87.842699999999994</v>
      </c>
    </row>
    <row r="920" spans="1:10" x14ac:dyDescent="0.3">
      <c r="A920" s="1" t="s">
        <v>24</v>
      </c>
      <c r="B920" s="1" t="s">
        <v>11</v>
      </c>
      <c r="C920" s="1" t="s">
        <v>15</v>
      </c>
      <c r="D920" s="1" t="s">
        <v>13</v>
      </c>
      <c r="E920">
        <v>157</v>
      </c>
      <c r="F920">
        <v>5</v>
      </c>
      <c r="G920">
        <v>166</v>
      </c>
      <c r="H920">
        <v>72.968699999999998</v>
      </c>
      <c r="I920">
        <v>2.22539</v>
      </c>
      <c r="J920">
        <v>75.194100000000006</v>
      </c>
    </row>
    <row r="921" spans="1:10" x14ac:dyDescent="0.3">
      <c r="A921" s="1" t="s">
        <v>24</v>
      </c>
      <c r="B921" s="1" t="s">
        <v>11</v>
      </c>
      <c r="C921" s="1" t="s">
        <v>15</v>
      </c>
      <c r="D921" s="1" t="s">
        <v>13</v>
      </c>
      <c r="E921">
        <v>161</v>
      </c>
      <c r="F921">
        <v>5</v>
      </c>
      <c r="G921">
        <v>157</v>
      </c>
      <c r="H921">
        <v>78.647900000000007</v>
      </c>
      <c r="I921">
        <v>2.2988499999999998</v>
      </c>
      <c r="J921">
        <v>80.946799999999996</v>
      </c>
    </row>
    <row r="922" spans="1:10" x14ac:dyDescent="0.3">
      <c r="A922" s="1" t="s">
        <v>24</v>
      </c>
      <c r="B922" s="1" t="s">
        <v>11</v>
      </c>
      <c r="C922" s="1" t="s">
        <v>15</v>
      </c>
      <c r="D922" s="1" t="s">
        <v>13</v>
      </c>
      <c r="E922">
        <v>155</v>
      </c>
      <c r="F922">
        <v>5</v>
      </c>
      <c r="G922">
        <v>161</v>
      </c>
      <c r="H922">
        <v>85.861000000000004</v>
      </c>
      <c r="I922">
        <v>2.3186399999999998</v>
      </c>
      <c r="J922">
        <v>88.179599999999994</v>
      </c>
    </row>
    <row r="923" spans="1:10" x14ac:dyDescent="0.3">
      <c r="A923" s="1" t="s">
        <v>24</v>
      </c>
      <c r="B923" s="1" t="s">
        <v>11</v>
      </c>
      <c r="C923" s="1" t="s">
        <v>15</v>
      </c>
      <c r="D923" s="1" t="s">
        <v>13</v>
      </c>
      <c r="E923">
        <v>163</v>
      </c>
      <c r="F923">
        <v>5</v>
      </c>
      <c r="G923">
        <v>155</v>
      </c>
      <c r="H923">
        <v>82.177400000000006</v>
      </c>
      <c r="I923">
        <v>2.4238900000000001</v>
      </c>
      <c r="J923">
        <v>84.601299999999995</v>
      </c>
    </row>
    <row r="924" spans="1:10" x14ac:dyDescent="0.3">
      <c r="A924" s="1" t="s">
        <v>24</v>
      </c>
      <c r="B924" s="1" t="s">
        <v>11</v>
      </c>
      <c r="C924" s="1" t="s">
        <v>15</v>
      </c>
      <c r="D924" s="1" t="s">
        <v>13</v>
      </c>
      <c r="E924">
        <v>164</v>
      </c>
      <c r="F924">
        <v>5</v>
      </c>
      <c r="G924">
        <v>163</v>
      </c>
      <c r="H924">
        <v>87.701700000000002</v>
      </c>
      <c r="I924">
        <v>2.3944200000000002</v>
      </c>
      <c r="J924">
        <v>90.096100000000007</v>
      </c>
    </row>
    <row r="925" spans="1:10" x14ac:dyDescent="0.3">
      <c r="A925" s="1" t="s">
        <v>24</v>
      </c>
      <c r="B925" s="1" t="s">
        <v>11</v>
      </c>
      <c r="C925" s="1" t="s">
        <v>15</v>
      </c>
      <c r="D925" s="1" t="s">
        <v>13</v>
      </c>
      <c r="E925">
        <v>173</v>
      </c>
      <c r="F925">
        <v>5</v>
      </c>
      <c r="G925">
        <v>164</v>
      </c>
      <c r="H925">
        <v>75.558099999999996</v>
      </c>
      <c r="I925">
        <v>2.3763700000000001</v>
      </c>
      <c r="J925">
        <v>77.9345</v>
      </c>
    </row>
    <row r="926" spans="1:10" x14ac:dyDescent="0.3">
      <c r="A926" s="1" t="s">
        <v>24</v>
      </c>
      <c r="B926" s="1" t="s">
        <v>11</v>
      </c>
      <c r="C926" s="1" t="s">
        <v>15</v>
      </c>
      <c r="D926" s="1" t="s">
        <v>13</v>
      </c>
      <c r="E926">
        <v>175</v>
      </c>
      <c r="F926">
        <v>5</v>
      </c>
      <c r="G926">
        <v>173</v>
      </c>
      <c r="H926">
        <v>80.115200000000002</v>
      </c>
      <c r="I926">
        <v>2.43737</v>
      </c>
      <c r="J926">
        <v>82.552599999999998</v>
      </c>
    </row>
    <row r="927" spans="1:10" x14ac:dyDescent="0.3">
      <c r="A927" s="1" t="s">
        <v>24</v>
      </c>
      <c r="B927" s="1" t="s">
        <v>11</v>
      </c>
      <c r="C927" s="1" t="s">
        <v>15</v>
      </c>
      <c r="D927" s="1" t="s">
        <v>13</v>
      </c>
      <c r="E927">
        <v>177</v>
      </c>
      <c r="F927">
        <v>5</v>
      </c>
      <c r="G927">
        <v>175</v>
      </c>
      <c r="H927">
        <v>80.391000000000005</v>
      </c>
      <c r="I927">
        <v>2.3227899999999999</v>
      </c>
      <c r="J927">
        <v>82.713800000000006</v>
      </c>
    </row>
    <row r="928" spans="1:10" x14ac:dyDescent="0.3">
      <c r="A928" s="1" t="s">
        <v>24</v>
      </c>
      <c r="B928" s="1" t="s">
        <v>11</v>
      </c>
      <c r="C928" s="1" t="s">
        <v>15</v>
      </c>
      <c r="D928" s="1" t="s">
        <v>13</v>
      </c>
      <c r="E928">
        <v>179</v>
      </c>
      <c r="F928">
        <v>5</v>
      </c>
      <c r="G928">
        <v>177</v>
      </c>
      <c r="H928">
        <v>69.688800000000001</v>
      </c>
      <c r="I928">
        <v>2.3129</v>
      </c>
      <c r="J928">
        <v>72.0017</v>
      </c>
    </row>
    <row r="929" spans="1:10" x14ac:dyDescent="0.3">
      <c r="A929" s="1" t="s">
        <v>24</v>
      </c>
      <c r="B929" s="1" t="s">
        <v>11</v>
      </c>
      <c r="C929" s="1" t="s">
        <v>15</v>
      </c>
      <c r="D929" s="1" t="s">
        <v>14</v>
      </c>
      <c r="E929">
        <v>157</v>
      </c>
      <c r="F929">
        <v>5</v>
      </c>
      <c r="G929">
        <v>126</v>
      </c>
      <c r="H929">
        <v>87.126999999999995</v>
      </c>
      <c r="I929">
        <v>2.4245999999999999</v>
      </c>
      <c r="J929">
        <v>89.551599999999993</v>
      </c>
    </row>
    <row r="930" spans="1:10" x14ac:dyDescent="0.3">
      <c r="A930" s="1" t="s">
        <v>24</v>
      </c>
      <c r="B930" s="1" t="s">
        <v>11</v>
      </c>
      <c r="C930" s="1" t="s">
        <v>15</v>
      </c>
      <c r="D930" s="1" t="s">
        <v>14</v>
      </c>
      <c r="E930">
        <v>161</v>
      </c>
      <c r="F930">
        <v>5</v>
      </c>
      <c r="G930">
        <v>114</v>
      </c>
      <c r="H930">
        <v>80.245999999999995</v>
      </c>
      <c r="I930">
        <v>2.7828400000000002</v>
      </c>
      <c r="J930">
        <v>83.028800000000004</v>
      </c>
    </row>
    <row r="931" spans="1:10" x14ac:dyDescent="0.3">
      <c r="A931" s="1" t="s">
        <v>24</v>
      </c>
      <c r="B931" s="1" t="s">
        <v>11</v>
      </c>
      <c r="C931" s="1" t="s">
        <v>15</v>
      </c>
      <c r="D931" s="1" t="s">
        <v>14</v>
      </c>
      <c r="E931">
        <v>155</v>
      </c>
      <c r="F931">
        <v>5</v>
      </c>
      <c r="G931">
        <v>123</v>
      </c>
      <c r="H931">
        <v>72.930899999999994</v>
      </c>
      <c r="I931">
        <v>2.52624</v>
      </c>
      <c r="J931">
        <v>75.4572</v>
      </c>
    </row>
    <row r="932" spans="1:10" x14ac:dyDescent="0.3">
      <c r="A932" s="1" t="s">
        <v>24</v>
      </c>
      <c r="B932" s="1" t="s">
        <v>11</v>
      </c>
      <c r="C932" s="1" t="s">
        <v>15</v>
      </c>
      <c r="D932" s="1" t="s">
        <v>14</v>
      </c>
      <c r="E932">
        <v>163</v>
      </c>
      <c r="F932">
        <v>5</v>
      </c>
      <c r="G932">
        <v>117</v>
      </c>
      <c r="H932">
        <v>82.631500000000003</v>
      </c>
      <c r="I932">
        <v>2.42123</v>
      </c>
      <c r="J932">
        <v>85.052800000000005</v>
      </c>
    </row>
    <row r="933" spans="1:10" x14ac:dyDescent="0.3">
      <c r="A933" s="1" t="s">
        <v>24</v>
      </c>
      <c r="B933" s="1" t="s">
        <v>11</v>
      </c>
      <c r="C933" s="1" t="s">
        <v>15</v>
      </c>
      <c r="D933" s="1" t="s">
        <v>14</v>
      </c>
      <c r="E933">
        <v>164</v>
      </c>
      <c r="F933">
        <v>5</v>
      </c>
      <c r="G933">
        <v>115</v>
      </c>
      <c r="H933">
        <v>79.497799999999998</v>
      </c>
      <c r="I933">
        <v>2.6235300000000001</v>
      </c>
      <c r="J933">
        <v>82.121399999999994</v>
      </c>
    </row>
    <row r="934" spans="1:10" x14ac:dyDescent="0.3">
      <c r="A934" s="1" t="s">
        <v>24</v>
      </c>
      <c r="B934" s="1" t="s">
        <v>11</v>
      </c>
      <c r="C934" s="1" t="s">
        <v>15</v>
      </c>
      <c r="D934" s="1" t="s">
        <v>14</v>
      </c>
      <c r="E934">
        <v>173</v>
      </c>
      <c r="F934">
        <v>5</v>
      </c>
      <c r="G934">
        <v>119</v>
      </c>
      <c r="H934">
        <v>74.505700000000004</v>
      </c>
      <c r="I934">
        <v>2.5665499999999999</v>
      </c>
      <c r="J934">
        <v>77.072199999999995</v>
      </c>
    </row>
    <row r="935" spans="1:10" x14ac:dyDescent="0.3">
      <c r="A935" s="1" t="s">
        <v>24</v>
      </c>
      <c r="B935" s="1" t="s">
        <v>11</v>
      </c>
      <c r="C935" s="1" t="s">
        <v>15</v>
      </c>
      <c r="D935" s="1" t="s">
        <v>14</v>
      </c>
      <c r="E935">
        <v>175</v>
      </c>
      <c r="F935">
        <v>5</v>
      </c>
      <c r="G935">
        <v>134</v>
      </c>
      <c r="H935">
        <v>86.2102</v>
      </c>
      <c r="I935">
        <v>2.4106900000000002</v>
      </c>
      <c r="J935">
        <v>88.620900000000006</v>
      </c>
    </row>
    <row r="936" spans="1:10" x14ac:dyDescent="0.3">
      <c r="A936" s="1" t="s">
        <v>24</v>
      </c>
      <c r="B936" s="1" t="s">
        <v>11</v>
      </c>
      <c r="C936" s="1" t="s">
        <v>15</v>
      </c>
      <c r="D936" s="1" t="s">
        <v>14</v>
      </c>
      <c r="E936">
        <v>177</v>
      </c>
      <c r="F936">
        <v>5</v>
      </c>
      <c r="G936">
        <v>140</v>
      </c>
      <c r="H936">
        <v>79.173199999999994</v>
      </c>
      <c r="I936">
        <v>2.6848299999999998</v>
      </c>
      <c r="J936">
        <v>81.858000000000004</v>
      </c>
    </row>
    <row r="937" spans="1:10" x14ac:dyDescent="0.3">
      <c r="A937" s="1" t="s">
        <v>24</v>
      </c>
      <c r="B937" s="1" t="s">
        <v>11</v>
      </c>
      <c r="C937" s="1" t="s">
        <v>15</v>
      </c>
      <c r="D937" s="1" t="s">
        <v>14</v>
      </c>
      <c r="E937">
        <v>179</v>
      </c>
      <c r="F937">
        <v>5</v>
      </c>
      <c r="G937">
        <v>127</v>
      </c>
      <c r="H937">
        <v>82.641000000000005</v>
      </c>
      <c r="I937">
        <v>3.1047400000000001</v>
      </c>
      <c r="J937">
        <v>85.745699999999999</v>
      </c>
    </row>
    <row r="938" spans="1:10" x14ac:dyDescent="0.3">
      <c r="A938" s="1" t="s">
        <v>24</v>
      </c>
      <c r="B938" s="1" t="s">
        <v>16</v>
      </c>
      <c r="C938" s="1" t="s">
        <v>12</v>
      </c>
      <c r="D938" s="1" t="s">
        <v>13</v>
      </c>
      <c r="E938">
        <v>157</v>
      </c>
      <c r="F938">
        <v>5</v>
      </c>
      <c r="G938">
        <v>166</v>
      </c>
      <c r="H938">
        <v>78.642300000000006</v>
      </c>
      <c r="I938">
        <v>0.49560999999999999</v>
      </c>
      <c r="J938">
        <v>79.137900000000002</v>
      </c>
    </row>
    <row r="939" spans="1:10" x14ac:dyDescent="0.3">
      <c r="A939" s="1" t="s">
        <v>24</v>
      </c>
      <c r="B939" s="1" t="s">
        <v>16</v>
      </c>
      <c r="C939" s="1" t="s">
        <v>12</v>
      </c>
      <c r="D939" s="1" t="s">
        <v>13</v>
      </c>
      <c r="E939">
        <v>161</v>
      </c>
      <c r="F939">
        <v>5</v>
      </c>
      <c r="G939">
        <v>157</v>
      </c>
      <c r="H939">
        <v>77.094300000000004</v>
      </c>
      <c r="I939">
        <v>0.389407</v>
      </c>
      <c r="J939">
        <v>77.483699999999999</v>
      </c>
    </row>
    <row r="940" spans="1:10" x14ac:dyDescent="0.3">
      <c r="A940" s="1" t="s">
        <v>24</v>
      </c>
      <c r="B940" s="1" t="s">
        <v>16</v>
      </c>
      <c r="C940" s="1" t="s">
        <v>12</v>
      </c>
      <c r="D940" s="1" t="s">
        <v>13</v>
      </c>
      <c r="E940">
        <v>155</v>
      </c>
      <c r="F940">
        <v>5</v>
      </c>
      <c r="G940">
        <v>161</v>
      </c>
      <c r="H940">
        <v>80.470799999999997</v>
      </c>
      <c r="I940">
        <v>0.44223699999999999</v>
      </c>
      <c r="J940">
        <v>80.912999999999997</v>
      </c>
    </row>
    <row r="941" spans="1:10" x14ac:dyDescent="0.3">
      <c r="A941" s="1" t="s">
        <v>24</v>
      </c>
      <c r="B941" s="1" t="s">
        <v>16</v>
      </c>
      <c r="C941" s="1" t="s">
        <v>12</v>
      </c>
      <c r="D941" s="1" t="s">
        <v>13</v>
      </c>
      <c r="E941">
        <v>163</v>
      </c>
      <c r="F941">
        <v>5</v>
      </c>
      <c r="G941">
        <v>155</v>
      </c>
      <c r="H941">
        <v>74.387699999999995</v>
      </c>
      <c r="I941">
        <v>0.46129199999999998</v>
      </c>
      <c r="J941">
        <v>74.849000000000004</v>
      </c>
    </row>
    <row r="942" spans="1:10" x14ac:dyDescent="0.3">
      <c r="A942" s="1" t="s">
        <v>24</v>
      </c>
      <c r="B942" s="1" t="s">
        <v>16</v>
      </c>
      <c r="C942" s="1" t="s">
        <v>12</v>
      </c>
      <c r="D942" s="1" t="s">
        <v>13</v>
      </c>
      <c r="E942">
        <v>164</v>
      </c>
      <c r="F942">
        <v>5</v>
      </c>
      <c r="G942">
        <v>163</v>
      </c>
      <c r="H942">
        <v>86.4071</v>
      </c>
      <c r="I942">
        <v>0.44201000000000001</v>
      </c>
      <c r="J942">
        <v>86.849100000000007</v>
      </c>
    </row>
    <row r="943" spans="1:10" x14ac:dyDescent="0.3">
      <c r="A943" s="1" t="s">
        <v>24</v>
      </c>
      <c r="B943" s="1" t="s">
        <v>16</v>
      </c>
      <c r="C943" s="1" t="s">
        <v>12</v>
      </c>
      <c r="D943" s="1" t="s">
        <v>13</v>
      </c>
      <c r="E943">
        <v>173</v>
      </c>
      <c r="F943">
        <v>5</v>
      </c>
      <c r="G943">
        <v>164</v>
      </c>
      <c r="H943">
        <v>76.992999999999995</v>
      </c>
      <c r="I943">
        <v>0.44929799999999998</v>
      </c>
      <c r="J943">
        <v>77.442300000000003</v>
      </c>
    </row>
    <row r="944" spans="1:10" x14ac:dyDescent="0.3">
      <c r="A944" s="1" t="s">
        <v>24</v>
      </c>
      <c r="B944" s="1" t="s">
        <v>16</v>
      </c>
      <c r="C944" s="1" t="s">
        <v>12</v>
      </c>
      <c r="D944" s="1" t="s">
        <v>13</v>
      </c>
      <c r="E944">
        <v>175</v>
      </c>
      <c r="F944">
        <v>5</v>
      </c>
      <c r="G944">
        <v>173</v>
      </c>
      <c r="H944">
        <v>84.0214</v>
      </c>
      <c r="I944">
        <v>0.50811899999999999</v>
      </c>
      <c r="J944">
        <v>84.529499999999999</v>
      </c>
    </row>
    <row r="945" spans="1:10" x14ac:dyDescent="0.3">
      <c r="A945" s="1" t="s">
        <v>24</v>
      </c>
      <c r="B945" s="1" t="s">
        <v>16</v>
      </c>
      <c r="C945" s="1" t="s">
        <v>12</v>
      </c>
      <c r="D945" s="1" t="s">
        <v>13</v>
      </c>
      <c r="E945">
        <v>177</v>
      </c>
      <c r="F945">
        <v>5</v>
      </c>
      <c r="G945">
        <v>175</v>
      </c>
      <c r="H945">
        <v>73.301699999999997</v>
      </c>
      <c r="I945">
        <v>0.45299600000000001</v>
      </c>
      <c r="J945">
        <v>73.7547</v>
      </c>
    </row>
    <row r="946" spans="1:10" x14ac:dyDescent="0.3">
      <c r="A946" s="1" t="s">
        <v>24</v>
      </c>
      <c r="B946" s="1" t="s">
        <v>16</v>
      </c>
      <c r="C946" s="1" t="s">
        <v>12</v>
      </c>
      <c r="D946" s="1" t="s">
        <v>13</v>
      </c>
      <c r="E946">
        <v>179</v>
      </c>
      <c r="F946">
        <v>5</v>
      </c>
      <c r="G946">
        <v>177</v>
      </c>
      <c r="H946">
        <v>75.514099999999999</v>
      </c>
      <c r="I946">
        <v>0.47978700000000002</v>
      </c>
      <c r="J946">
        <v>75.993899999999996</v>
      </c>
    </row>
    <row r="947" spans="1:10" x14ac:dyDescent="0.3">
      <c r="A947" s="1" t="s">
        <v>24</v>
      </c>
      <c r="B947" s="1" t="s">
        <v>16</v>
      </c>
      <c r="C947" s="1" t="s">
        <v>12</v>
      </c>
      <c r="D947" s="1" t="s">
        <v>14</v>
      </c>
      <c r="E947">
        <v>157</v>
      </c>
      <c r="F947">
        <v>5</v>
      </c>
      <c r="G947">
        <v>141</v>
      </c>
      <c r="H947">
        <v>73.676699999999997</v>
      </c>
      <c r="I947">
        <v>0.53333699999999995</v>
      </c>
      <c r="J947">
        <v>74.210099999999997</v>
      </c>
    </row>
    <row r="948" spans="1:10" x14ac:dyDescent="0.3">
      <c r="A948" s="1" t="s">
        <v>24</v>
      </c>
      <c r="B948" s="1" t="s">
        <v>16</v>
      </c>
      <c r="C948" s="1" t="s">
        <v>12</v>
      </c>
      <c r="D948" s="1" t="s">
        <v>14</v>
      </c>
      <c r="E948">
        <v>161</v>
      </c>
      <c r="F948">
        <v>5</v>
      </c>
      <c r="G948">
        <v>134</v>
      </c>
      <c r="H948">
        <v>85.324700000000007</v>
      </c>
      <c r="I948">
        <v>0.61145300000000002</v>
      </c>
      <c r="J948">
        <v>85.936199999999999</v>
      </c>
    </row>
    <row r="949" spans="1:10" x14ac:dyDescent="0.3">
      <c r="A949" s="1" t="s">
        <v>24</v>
      </c>
      <c r="B949" s="1" t="s">
        <v>16</v>
      </c>
      <c r="C949" s="1" t="s">
        <v>12</v>
      </c>
      <c r="D949" s="1" t="s">
        <v>14</v>
      </c>
      <c r="E949">
        <v>155</v>
      </c>
      <c r="F949">
        <v>5</v>
      </c>
      <c r="G949">
        <v>131</v>
      </c>
      <c r="H949">
        <v>77.390299999999996</v>
      </c>
      <c r="I949">
        <v>0.95604900000000004</v>
      </c>
      <c r="J949">
        <v>78.346400000000003</v>
      </c>
    </row>
    <row r="950" spans="1:10" x14ac:dyDescent="0.3">
      <c r="A950" s="1" t="s">
        <v>24</v>
      </c>
      <c r="B950" s="1" t="s">
        <v>16</v>
      </c>
      <c r="C950" s="1" t="s">
        <v>12</v>
      </c>
      <c r="D950" s="1" t="s">
        <v>14</v>
      </c>
      <c r="E950">
        <v>163</v>
      </c>
      <c r="F950">
        <v>5</v>
      </c>
      <c r="G950">
        <v>130</v>
      </c>
      <c r="H950">
        <v>81.533299999999997</v>
      </c>
      <c r="I950">
        <v>0.60928800000000005</v>
      </c>
      <c r="J950">
        <v>82.142600000000002</v>
      </c>
    </row>
    <row r="951" spans="1:10" x14ac:dyDescent="0.3">
      <c r="A951" s="1" t="s">
        <v>24</v>
      </c>
      <c r="B951" s="1" t="s">
        <v>16</v>
      </c>
      <c r="C951" s="1" t="s">
        <v>12</v>
      </c>
      <c r="D951" s="1" t="s">
        <v>14</v>
      </c>
      <c r="E951">
        <v>164</v>
      </c>
      <c r="F951">
        <v>5</v>
      </c>
      <c r="G951">
        <v>134</v>
      </c>
      <c r="H951">
        <v>77.074799999999996</v>
      </c>
      <c r="I951">
        <v>0.52961400000000003</v>
      </c>
      <c r="J951">
        <v>77.604399999999998</v>
      </c>
    </row>
    <row r="952" spans="1:10" x14ac:dyDescent="0.3">
      <c r="A952" s="1" t="s">
        <v>24</v>
      </c>
      <c r="B952" s="1" t="s">
        <v>16</v>
      </c>
      <c r="C952" s="1" t="s">
        <v>12</v>
      </c>
      <c r="D952" s="1" t="s">
        <v>14</v>
      </c>
      <c r="E952">
        <v>173</v>
      </c>
      <c r="F952">
        <v>5</v>
      </c>
      <c r="G952">
        <v>146</v>
      </c>
      <c r="H952">
        <v>89.545100000000005</v>
      </c>
      <c r="I952">
        <v>0.56499699999999997</v>
      </c>
      <c r="J952">
        <v>90.110100000000003</v>
      </c>
    </row>
    <row r="953" spans="1:10" x14ac:dyDescent="0.3">
      <c r="A953" s="1" t="s">
        <v>24</v>
      </c>
      <c r="B953" s="1" t="s">
        <v>16</v>
      </c>
      <c r="C953" s="1" t="s">
        <v>12</v>
      </c>
      <c r="D953" s="1" t="s">
        <v>14</v>
      </c>
      <c r="E953">
        <v>175</v>
      </c>
      <c r="F953">
        <v>5</v>
      </c>
      <c r="G953">
        <v>150</v>
      </c>
      <c r="H953">
        <v>77.739500000000007</v>
      </c>
      <c r="I953">
        <v>0.78553200000000001</v>
      </c>
      <c r="J953">
        <v>78.525099999999995</v>
      </c>
    </row>
    <row r="954" spans="1:10" x14ac:dyDescent="0.3">
      <c r="A954" s="1" t="s">
        <v>24</v>
      </c>
      <c r="B954" s="1" t="s">
        <v>16</v>
      </c>
      <c r="C954" s="1" t="s">
        <v>12</v>
      </c>
      <c r="D954" s="1" t="s">
        <v>14</v>
      </c>
      <c r="E954">
        <v>177</v>
      </c>
      <c r="F954">
        <v>5</v>
      </c>
      <c r="G954">
        <v>148</v>
      </c>
      <c r="H954">
        <v>73.977099999999993</v>
      </c>
      <c r="I954">
        <v>0.69884800000000002</v>
      </c>
      <c r="J954">
        <v>74.676000000000002</v>
      </c>
    </row>
    <row r="955" spans="1:10" x14ac:dyDescent="0.3">
      <c r="A955" s="1" t="s">
        <v>24</v>
      </c>
      <c r="B955" s="1" t="s">
        <v>16</v>
      </c>
      <c r="C955" s="1" t="s">
        <v>12</v>
      </c>
      <c r="D955" s="1" t="s">
        <v>14</v>
      </c>
      <c r="E955">
        <v>179</v>
      </c>
      <c r="F955">
        <v>5</v>
      </c>
      <c r="G955">
        <v>152</v>
      </c>
      <c r="H955">
        <v>74.7166</v>
      </c>
      <c r="I955">
        <v>0.71122300000000005</v>
      </c>
      <c r="J955">
        <v>75.427800000000005</v>
      </c>
    </row>
    <row r="956" spans="1:10" x14ac:dyDescent="0.3">
      <c r="A956" s="1" t="s">
        <v>24</v>
      </c>
      <c r="B956" s="1" t="s">
        <v>16</v>
      </c>
      <c r="C956" s="1" t="s">
        <v>15</v>
      </c>
      <c r="D956" s="1" t="s">
        <v>13</v>
      </c>
      <c r="E956">
        <v>157</v>
      </c>
      <c r="F956">
        <v>5</v>
      </c>
      <c r="G956">
        <v>166</v>
      </c>
      <c r="H956">
        <v>80.430199999999999</v>
      </c>
      <c r="I956">
        <v>1.8200700000000001</v>
      </c>
      <c r="J956">
        <v>82.250299999999996</v>
      </c>
    </row>
    <row r="957" spans="1:10" x14ac:dyDescent="0.3">
      <c r="A957" s="1" t="s">
        <v>24</v>
      </c>
      <c r="B957" s="1" t="s">
        <v>16</v>
      </c>
      <c r="C957" s="1" t="s">
        <v>15</v>
      </c>
      <c r="D957" s="1" t="s">
        <v>13</v>
      </c>
      <c r="E957">
        <v>161</v>
      </c>
      <c r="F957">
        <v>5</v>
      </c>
      <c r="G957">
        <v>157</v>
      </c>
      <c r="H957">
        <v>79.371799999999993</v>
      </c>
      <c r="I957">
        <v>1.73628</v>
      </c>
      <c r="J957">
        <v>81.108099999999993</v>
      </c>
    </row>
    <row r="958" spans="1:10" x14ac:dyDescent="0.3">
      <c r="A958" s="1" t="s">
        <v>24</v>
      </c>
      <c r="B958" s="1" t="s">
        <v>16</v>
      </c>
      <c r="C958" s="1" t="s">
        <v>15</v>
      </c>
      <c r="D958" s="1" t="s">
        <v>13</v>
      </c>
      <c r="E958">
        <v>155</v>
      </c>
      <c r="F958">
        <v>5</v>
      </c>
      <c r="G958">
        <v>161</v>
      </c>
      <c r="H958">
        <v>78.891099999999994</v>
      </c>
      <c r="I958">
        <v>1.94035</v>
      </c>
      <c r="J958">
        <v>80.831400000000002</v>
      </c>
    </row>
    <row r="959" spans="1:10" x14ac:dyDescent="0.3">
      <c r="A959" s="1" t="s">
        <v>24</v>
      </c>
      <c r="B959" s="1" t="s">
        <v>16</v>
      </c>
      <c r="C959" s="1" t="s">
        <v>15</v>
      </c>
      <c r="D959" s="1" t="s">
        <v>13</v>
      </c>
      <c r="E959">
        <v>163</v>
      </c>
      <c r="F959">
        <v>5</v>
      </c>
      <c r="G959">
        <v>155</v>
      </c>
      <c r="H959">
        <v>82.285899999999998</v>
      </c>
      <c r="I959">
        <v>1.8595999999999999</v>
      </c>
      <c r="J959">
        <v>84.145499999999998</v>
      </c>
    </row>
    <row r="960" spans="1:10" x14ac:dyDescent="0.3">
      <c r="A960" s="1" t="s">
        <v>24</v>
      </c>
      <c r="B960" s="1" t="s">
        <v>16</v>
      </c>
      <c r="C960" s="1" t="s">
        <v>15</v>
      </c>
      <c r="D960" s="1" t="s">
        <v>13</v>
      </c>
      <c r="E960">
        <v>164</v>
      </c>
      <c r="F960">
        <v>5</v>
      </c>
      <c r="G960">
        <v>163</v>
      </c>
      <c r="H960">
        <v>80.025199999999998</v>
      </c>
      <c r="I960">
        <v>1.73264</v>
      </c>
      <c r="J960">
        <v>81.757900000000006</v>
      </c>
    </row>
    <row r="961" spans="1:10" x14ac:dyDescent="0.3">
      <c r="A961" s="1" t="s">
        <v>24</v>
      </c>
      <c r="B961" s="1" t="s">
        <v>16</v>
      </c>
      <c r="C961" s="1" t="s">
        <v>15</v>
      </c>
      <c r="D961" s="1" t="s">
        <v>13</v>
      </c>
      <c r="E961">
        <v>173</v>
      </c>
      <c r="F961">
        <v>5</v>
      </c>
      <c r="G961">
        <v>164</v>
      </c>
      <c r="H961">
        <v>79.144999999999996</v>
      </c>
      <c r="I961">
        <v>1.8209599999999999</v>
      </c>
      <c r="J961">
        <v>80.965999999999994</v>
      </c>
    </row>
    <row r="962" spans="1:10" x14ac:dyDescent="0.3">
      <c r="A962" s="1" t="s">
        <v>24</v>
      </c>
      <c r="B962" s="1" t="s">
        <v>16</v>
      </c>
      <c r="C962" s="1" t="s">
        <v>15</v>
      </c>
      <c r="D962" s="1" t="s">
        <v>13</v>
      </c>
      <c r="E962">
        <v>175</v>
      </c>
      <c r="F962">
        <v>5</v>
      </c>
      <c r="G962">
        <v>173</v>
      </c>
      <c r="H962">
        <v>83.984700000000004</v>
      </c>
      <c r="I962">
        <v>1.9579899999999999</v>
      </c>
      <c r="J962">
        <v>85.942700000000002</v>
      </c>
    </row>
    <row r="963" spans="1:10" x14ac:dyDescent="0.3">
      <c r="A963" s="1" t="s">
        <v>24</v>
      </c>
      <c r="B963" s="1" t="s">
        <v>16</v>
      </c>
      <c r="C963" s="1" t="s">
        <v>15</v>
      </c>
      <c r="D963" s="1" t="s">
        <v>13</v>
      </c>
      <c r="E963">
        <v>177</v>
      </c>
      <c r="F963">
        <v>5</v>
      </c>
      <c r="G963">
        <v>175</v>
      </c>
      <c r="H963">
        <v>73.257000000000005</v>
      </c>
      <c r="I963">
        <v>2.2038099999999998</v>
      </c>
      <c r="J963">
        <v>75.460800000000006</v>
      </c>
    </row>
    <row r="964" spans="1:10" x14ac:dyDescent="0.3">
      <c r="A964" s="1" t="s">
        <v>24</v>
      </c>
      <c r="B964" s="1" t="s">
        <v>16</v>
      </c>
      <c r="C964" s="1" t="s">
        <v>15</v>
      </c>
      <c r="D964" s="1" t="s">
        <v>13</v>
      </c>
      <c r="E964">
        <v>179</v>
      </c>
      <c r="F964">
        <v>5</v>
      </c>
      <c r="G964">
        <v>177</v>
      </c>
      <c r="H964">
        <v>76.478700000000003</v>
      </c>
      <c r="I964">
        <v>2.6844000000000001</v>
      </c>
      <c r="J964">
        <v>79.1631</v>
      </c>
    </row>
    <row r="965" spans="1:10" x14ac:dyDescent="0.3">
      <c r="A965" s="1" t="s">
        <v>24</v>
      </c>
      <c r="B965" s="1" t="s">
        <v>16</v>
      </c>
      <c r="C965" s="1" t="s">
        <v>15</v>
      </c>
      <c r="D965" s="1" t="s">
        <v>14</v>
      </c>
      <c r="E965">
        <v>157</v>
      </c>
      <c r="F965">
        <v>5</v>
      </c>
      <c r="G965">
        <v>110</v>
      </c>
      <c r="H965">
        <v>78.222700000000003</v>
      </c>
      <c r="I965">
        <v>2.22566</v>
      </c>
      <c r="J965">
        <v>80.448300000000003</v>
      </c>
    </row>
    <row r="966" spans="1:10" x14ac:dyDescent="0.3">
      <c r="A966" s="1" t="s">
        <v>24</v>
      </c>
      <c r="B966" s="1" t="s">
        <v>16</v>
      </c>
      <c r="C966" s="1" t="s">
        <v>15</v>
      </c>
      <c r="D966" s="1" t="s">
        <v>14</v>
      </c>
      <c r="E966">
        <v>161</v>
      </c>
      <c r="F966">
        <v>5</v>
      </c>
      <c r="G966">
        <v>116</v>
      </c>
      <c r="H966">
        <v>75.312899999999999</v>
      </c>
      <c r="I966">
        <v>2.2299699999999998</v>
      </c>
      <c r="J966">
        <v>77.542900000000003</v>
      </c>
    </row>
    <row r="967" spans="1:10" x14ac:dyDescent="0.3">
      <c r="A967" s="1" t="s">
        <v>24</v>
      </c>
      <c r="B967" s="1" t="s">
        <v>16</v>
      </c>
      <c r="C967" s="1" t="s">
        <v>15</v>
      </c>
      <c r="D967" s="1" t="s">
        <v>14</v>
      </c>
      <c r="E967">
        <v>155</v>
      </c>
      <c r="F967">
        <v>5</v>
      </c>
      <c r="G967">
        <v>110</v>
      </c>
      <c r="H967">
        <v>73.517099999999999</v>
      </c>
      <c r="I967">
        <v>2.2847</v>
      </c>
      <c r="J967">
        <v>75.801699999999997</v>
      </c>
    </row>
    <row r="968" spans="1:10" x14ac:dyDescent="0.3">
      <c r="A968" s="1" t="s">
        <v>24</v>
      </c>
      <c r="B968" s="1" t="s">
        <v>16</v>
      </c>
      <c r="C968" s="1" t="s">
        <v>15</v>
      </c>
      <c r="D968" s="1" t="s">
        <v>14</v>
      </c>
      <c r="E968">
        <v>163</v>
      </c>
      <c r="F968">
        <v>5</v>
      </c>
      <c r="G968">
        <v>109</v>
      </c>
      <c r="H968">
        <v>80.627899999999997</v>
      </c>
      <c r="I968">
        <v>1.9398</v>
      </c>
      <c r="J968">
        <v>82.567700000000002</v>
      </c>
    </row>
    <row r="969" spans="1:10" x14ac:dyDescent="0.3">
      <c r="A969" s="1" t="s">
        <v>24</v>
      </c>
      <c r="B969" s="1" t="s">
        <v>16</v>
      </c>
      <c r="C969" s="1" t="s">
        <v>15</v>
      </c>
      <c r="D969" s="1" t="s">
        <v>14</v>
      </c>
      <c r="E969">
        <v>164</v>
      </c>
      <c r="F969">
        <v>5</v>
      </c>
      <c r="G969">
        <v>117</v>
      </c>
      <c r="H969">
        <v>77.247200000000007</v>
      </c>
      <c r="I969">
        <v>2.2903799999999999</v>
      </c>
      <c r="J969">
        <v>79.537599999999998</v>
      </c>
    </row>
    <row r="970" spans="1:10" x14ac:dyDescent="0.3">
      <c r="A970" s="1" t="s">
        <v>24</v>
      </c>
      <c r="B970" s="1" t="s">
        <v>16</v>
      </c>
      <c r="C970" s="1" t="s">
        <v>15</v>
      </c>
      <c r="D970" s="1" t="s">
        <v>14</v>
      </c>
      <c r="E970">
        <v>173</v>
      </c>
      <c r="F970">
        <v>5</v>
      </c>
      <c r="G970">
        <v>129</v>
      </c>
      <c r="H970">
        <v>85.429699999999997</v>
      </c>
      <c r="I970">
        <v>2.2953999999999999</v>
      </c>
      <c r="J970">
        <v>87.725099999999998</v>
      </c>
    </row>
    <row r="971" spans="1:10" x14ac:dyDescent="0.3">
      <c r="A971" s="1" t="s">
        <v>24</v>
      </c>
      <c r="B971" s="1" t="s">
        <v>16</v>
      </c>
      <c r="C971" s="1" t="s">
        <v>15</v>
      </c>
      <c r="D971" s="1" t="s">
        <v>14</v>
      </c>
      <c r="E971">
        <v>175</v>
      </c>
      <c r="F971">
        <v>5</v>
      </c>
      <c r="G971">
        <v>132</v>
      </c>
      <c r="H971">
        <v>80.527900000000002</v>
      </c>
      <c r="I971">
        <v>2.2489400000000002</v>
      </c>
      <c r="J971">
        <v>82.776899999999998</v>
      </c>
    </row>
    <row r="972" spans="1:10" x14ac:dyDescent="0.3">
      <c r="A972" s="1" t="s">
        <v>24</v>
      </c>
      <c r="B972" s="1" t="s">
        <v>16</v>
      </c>
      <c r="C972" s="1" t="s">
        <v>15</v>
      </c>
      <c r="D972" s="1" t="s">
        <v>14</v>
      </c>
      <c r="E972">
        <v>177</v>
      </c>
      <c r="F972">
        <v>5</v>
      </c>
      <c r="G972">
        <v>135</v>
      </c>
      <c r="H972">
        <v>76.661799999999999</v>
      </c>
      <c r="I972">
        <v>3.0678999999999998</v>
      </c>
      <c r="J972">
        <v>79.729699999999994</v>
      </c>
    </row>
    <row r="973" spans="1:10" x14ac:dyDescent="0.3">
      <c r="A973" s="1" t="s">
        <v>24</v>
      </c>
      <c r="B973" s="1" t="s">
        <v>16</v>
      </c>
      <c r="C973" s="1" t="s">
        <v>15</v>
      </c>
      <c r="D973" s="1" t="s">
        <v>14</v>
      </c>
      <c r="E973">
        <v>179</v>
      </c>
      <c r="F973">
        <v>5</v>
      </c>
      <c r="G973">
        <v>134</v>
      </c>
      <c r="H973">
        <v>84.8185</v>
      </c>
      <c r="I973">
        <v>2.1422300000000001</v>
      </c>
      <c r="J973">
        <v>86.960700000000003</v>
      </c>
    </row>
    <row r="974" spans="1:10" x14ac:dyDescent="0.3">
      <c r="A974" s="1" t="s">
        <v>24</v>
      </c>
      <c r="B974" s="1" t="s">
        <v>17</v>
      </c>
      <c r="C974" s="1" t="s">
        <v>12</v>
      </c>
      <c r="D974" s="1" t="s">
        <v>13</v>
      </c>
      <c r="E974">
        <v>157</v>
      </c>
      <c r="F974">
        <v>5</v>
      </c>
      <c r="G974">
        <v>166</v>
      </c>
      <c r="H974">
        <v>76.348100000000002</v>
      </c>
      <c r="I974">
        <v>0.56064800000000004</v>
      </c>
      <c r="J974">
        <v>76.908699999999996</v>
      </c>
    </row>
    <row r="975" spans="1:10" x14ac:dyDescent="0.3">
      <c r="A975" s="1" t="s">
        <v>24</v>
      </c>
      <c r="B975" s="1" t="s">
        <v>17</v>
      </c>
      <c r="C975" s="1" t="s">
        <v>12</v>
      </c>
      <c r="D975" s="1" t="s">
        <v>13</v>
      </c>
      <c r="E975">
        <v>161</v>
      </c>
      <c r="F975">
        <v>5</v>
      </c>
      <c r="G975">
        <v>157</v>
      </c>
      <c r="H975">
        <v>76.282600000000002</v>
      </c>
      <c r="I975">
        <v>0.40652700000000003</v>
      </c>
      <c r="J975">
        <v>76.689099999999996</v>
      </c>
    </row>
    <row r="976" spans="1:10" x14ac:dyDescent="0.3">
      <c r="A976" s="1" t="s">
        <v>24</v>
      </c>
      <c r="B976" s="1" t="s">
        <v>17</v>
      </c>
      <c r="C976" s="1" t="s">
        <v>12</v>
      </c>
      <c r="D976" s="1" t="s">
        <v>13</v>
      </c>
      <c r="E976">
        <v>155</v>
      </c>
      <c r="F976">
        <v>5</v>
      </c>
      <c r="G976">
        <v>161</v>
      </c>
      <c r="H976">
        <v>71.199100000000001</v>
      </c>
      <c r="I976">
        <v>0.42563800000000002</v>
      </c>
      <c r="J976">
        <v>71.624799999999993</v>
      </c>
    </row>
    <row r="977" spans="1:10" x14ac:dyDescent="0.3">
      <c r="A977" s="1" t="s">
        <v>24</v>
      </c>
      <c r="B977" s="1" t="s">
        <v>17</v>
      </c>
      <c r="C977" s="1" t="s">
        <v>12</v>
      </c>
      <c r="D977" s="1" t="s">
        <v>13</v>
      </c>
      <c r="E977">
        <v>163</v>
      </c>
      <c r="F977">
        <v>5</v>
      </c>
      <c r="G977">
        <v>155</v>
      </c>
      <c r="H977">
        <v>68.732500000000002</v>
      </c>
      <c r="I977">
        <v>0.45049099999999997</v>
      </c>
      <c r="J977">
        <v>69.183000000000007</v>
      </c>
    </row>
    <row r="978" spans="1:10" x14ac:dyDescent="0.3">
      <c r="A978" s="1" t="s">
        <v>24</v>
      </c>
      <c r="B978" s="1" t="s">
        <v>17</v>
      </c>
      <c r="C978" s="1" t="s">
        <v>12</v>
      </c>
      <c r="D978" s="1" t="s">
        <v>13</v>
      </c>
      <c r="E978">
        <v>164</v>
      </c>
      <c r="F978">
        <v>5</v>
      </c>
      <c r="G978">
        <v>163</v>
      </c>
      <c r="H978">
        <v>82.639499999999998</v>
      </c>
      <c r="I978">
        <v>0.386488</v>
      </c>
      <c r="J978">
        <v>83.025899999999993</v>
      </c>
    </row>
    <row r="979" spans="1:10" x14ac:dyDescent="0.3">
      <c r="A979" s="1" t="s">
        <v>24</v>
      </c>
      <c r="B979" s="1" t="s">
        <v>17</v>
      </c>
      <c r="C979" s="1" t="s">
        <v>12</v>
      </c>
      <c r="D979" s="1" t="s">
        <v>13</v>
      </c>
      <c r="E979">
        <v>173</v>
      </c>
      <c r="F979">
        <v>5</v>
      </c>
      <c r="G979">
        <v>164</v>
      </c>
      <c r="H979">
        <v>68.112099999999998</v>
      </c>
      <c r="I979">
        <v>0.45378099999999999</v>
      </c>
      <c r="J979">
        <v>68.565899999999999</v>
      </c>
    </row>
    <row r="980" spans="1:10" x14ac:dyDescent="0.3">
      <c r="A980" s="1" t="s">
        <v>24</v>
      </c>
      <c r="B980" s="1" t="s">
        <v>17</v>
      </c>
      <c r="C980" s="1" t="s">
        <v>12</v>
      </c>
      <c r="D980" s="1" t="s">
        <v>13</v>
      </c>
      <c r="E980">
        <v>175</v>
      </c>
      <c r="F980">
        <v>5</v>
      </c>
      <c r="G980">
        <v>173</v>
      </c>
      <c r="H980">
        <v>77.1203</v>
      </c>
      <c r="I980">
        <v>0.56214200000000003</v>
      </c>
      <c r="J980">
        <v>77.682500000000005</v>
      </c>
    </row>
    <row r="981" spans="1:10" x14ac:dyDescent="0.3">
      <c r="A981" s="1" t="s">
        <v>24</v>
      </c>
      <c r="B981" s="1" t="s">
        <v>17</v>
      </c>
      <c r="C981" s="1" t="s">
        <v>12</v>
      </c>
      <c r="D981" s="1" t="s">
        <v>13</v>
      </c>
      <c r="E981">
        <v>177</v>
      </c>
      <c r="F981">
        <v>5</v>
      </c>
      <c r="G981">
        <v>175</v>
      </c>
      <c r="H981">
        <v>75.953599999999994</v>
      </c>
      <c r="I981">
        <v>0.45508700000000002</v>
      </c>
      <c r="J981">
        <v>76.408699999999996</v>
      </c>
    </row>
    <row r="982" spans="1:10" x14ac:dyDescent="0.3">
      <c r="A982" s="1" t="s">
        <v>24</v>
      </c>
      <c r="B982" s="1" t="s">
        <v>17</v>
      </c>
      <c r="C982" s="1" t="s">
        <v>12</v>
      </c>
      <c r="D982" s="1" t="s">
        <v>13</v>
      </c>
      <c r="E982">
        <v>179</v>
      </c>
      <c r="F982">
        <v>5</v>
      </c>
      <c r="G982">
        <v>177</v>
      </c>
      <c r="H982">
        <v>83.211299999999994</v>
      </c>
      <c r="I982">
        <v>0.48359799999999997</v>
      </c>
      <c r="J982">
        <v>83.694900000000004</v>
      </c>
    </row>
    <row r="983" spans="1:10" x14ac:dyDescent="0.3">
      <c r="A983" s="1" t="s">
        <v>24</v>
      </c>
      <c r="B983" s="1" t="s">
        <v>17</v>
      </c>
      <c r="C983" s="1" t="s">
        <v>12</v>
      </c>
      <c r="D983" s="1" t="s">
        <v>14</v>
      </c>
      <c r="E983">
        <v>157</v>
      </c>
      <c r="F983">
        <v>5</v>
      </c>
      <c r="G983">
        <v>131</v>
      </c>
      <c r="H983">
        <v>77.058400000000006</v>
      </c>
      <c r="I983">
        <v>0.47498000000000001</v>
      </c>
      <c r="J983">
        <v>77.5334</v>
      </c>
    </row>
    <row r="984" spans="1:10" x14ac:dyDescent="0.3">
      <c r="A984" s="1" t="s">
        <v>24</v>
      </c>
      <c r="B984" s="1" t="s">
        <v>17</v>
      </c>
      <c r="C984" s="1" t="s">
        <v>12</v>
      </c>
      <c r="D984" s="1" t="s">
        <v>14</v>
      </c>
      <c r="E984">
        <v>161</v>
      </c>
      <c r="F984">
        <v>5</v>
      </c>
      <c r="G984">
        <v>129</v>
      </c>
      <c r="H984">
        <v>86.789100000000005</v>
      </c>
      <c r="I984">
        <v>0.59181899999999998</v>
      </c>
      <c r="J984">
        <v>87.380899999999997</v>
      </c>
    </row>
    <row r="985" spans="1:10" x14ac:dyDescent="0.3">
      <c r="A985" s="1" t="s">
        <v>24</v>
      </c>
      <c r="B985" s="1" t="s">
        <v>17</v>
      </c>
      <c r="C985" s="1" t="s">
        <v>12</v>
      </c>
      <c r="D985" s="1" t="s">
        <v>14</v>
      </c>
      <c r="E985">
        <v>155</v>
      </c>
      <c r="F985">
        <v>5</v>
      </c>
      <c r="G985">
        <v>127</v>
      </c>
      <c r="H985">
        <v>77.761099999999999</v>
      </c>
      <c r="I985">
        <v>0.49674299999999999</v>
      </c>
      <c r="J985">
        <v>78.257900000000006</v>
      </c>
    </row>
    <row r="986" spans="1:10" x14ac:dyDescent="0.3">
      <c r="A986" s="1" t="s">
        <v>24</v>
      </c>
      <c r="B986" s="1" t="s">
        <v>17</v>
      </c>
      <c r="C986" s="1" t="s">
        <v>12</v>
      </c>
      <c r="D986" s="1" t="s">
        <v>14</v>
      </c>
      <c r="E986">
        <v>163</v>
      </c>
      <c r="F986">
        <v>5</v>
      </c>
      <c r="G986">
        <v>117</v>
      </c>
      <c r="H986">
        <v>74.770099999999999</v>
      </c>
      <c r="I986">
        <v>0.47955100000000001</v>
      </c>
      <c r="J986">
        <v>75.249700000000004</v>
      </c>
    </row>
    <row r="987" spans="1:10" x14ac:dyDescent="0.3">
      <c r="A987" s="1" t="s">
        <v>24</v>
      </c>
      <c r="B987" s="1" t="s">
        <v>17</v>
      </c>
      <c r="C987" s="1" t="s">
        <v>12</v>
      </c>
      <c r="D987" s="1" t="s">
        <v>14</v>
      </c>
      <c r="E987">
        <v>164</v>
      </c>
      <c r="F987">
        <v>5</v>
      </c>
      <c r="G987">
        <v>130</v>
      </c>
      <c r="H987">
        <v>74.587599999999995</v>
      </c>
      <c r="I987">
        <v>0.50680199999999997</v>
      </c>
      <c r="J987">
        <v>75.094399999999993</v>
      </c>
    </row>
    <row r="988" spans="1:10" x14ac:dyDescent="0.3">
      <c r="A988" s="1" t="s">
        <v>24</v>
      </c>
      <c r="B988" s="1" t="s">
        <v>17</v>
      </c>
      <c r="C988" s="1" t="s">
        <v>12</v>
      </c>
      <c r="D988" s="1" t="s">
        <v>14</v>
      </c>
      <c r="E988">
        <v>173</v>
      </c>
      <c r="F988">
        <v>5</v>
      </c>
      <c r="G988">
        <v>131</v>
      </c>
      <c r="H988">
        <v>84.034099999999995</v>
      </c>
      <c r="I988">
        <v>0.49676799999999999</v>
      </c>
      <c r="J988">
        <v>84.530900000000003</v>
      </c>
    </row>
    <row r="989" spans="1:10" x14ac:dyDescent="0.3">
      <c r="A989" s="1" t="s">
        <v>24</v>
      </c>
      <c r="B989" s="1" t="s">
        <v>17</v>
      </c>
      <c r="C989" s="1" t="s">
        <v>12</v>
      </c>
      <c r="D989" s="1" t="s">
        <v>14</v>
      </c>
      <c r="E989">
        <v>175</v>
      </c>
      <c r="F989">
        <v>5</v>
      </c>
      <c r="G989">
        <v>137</v>
      </c>
      <c r="H989">
        <v>78.0655</v>
      </c>
      <c r="I989">
        <v>0.63928499999999999</v>
      </c>
      <c r="J989">
        <v>78.704800000000006</v>
      </c>
    </row>
    <row r="990" spans="1:10" x14ac:dyDescent="0.3">
      <c r="A990" s="1" t="s">
        <v>24</v>
      </c>
      <c r="B990" s="1" t="s">
        <v>17</v>
      </c>
      <c r="C990" s="1" t="s">
        <v>12</v>
      </c>
      <c r="D990" s="1" t="s">
        <v>14</v>
      </c>
      <c r="E990">
        <v>177</v>
      </c>
      <c r="F990">
        <v>5</v>
      </c>
      <c r="G990">
        <v>135</v>
      </c>
      <c r="H990">
        <v>77.403800000000004</v>
      </c>
      <c r="I990">
        <v>0.58733800000000003</v>
      </c>
      <c r="J990">
        <v>77.991100000000003</v>
      </c>
    </row>
    <row r="991" spans="1:10" x14ac:dyDescent="0.3">
      <c r="A991" s="1" t="s">
        <v>24</v>
      </c>
      <c r="B991" s="1" t="s">
        <v>17</v>
      </c>
      <c r="C991" s="1" t="s">
        <v>12</v>
      </c>
      <c r="D991" s="1" t="s">
        <v>14</v>
      </c>
      <c r="E991">
        <v>179</v>
      </c>
      <c r="F991">
        <v>5</v>
      </c>
      <c r="G991">
        <v>145</v>
      </c>
      <c r="H991">
        <v>69.593000000000004</v>
      </c>
      <c r="I991">
        <v>0.53509799999999996</v>
      </c>
      <c r="J991">
        <v>70.128100000000003</v>
      </c>
    </row>
    <row r="992" spans="1:10" x14ac:dyDescent="0.3">
      <c r="A992" s="1" t="s">
        <v>24</v>
      </c>
      <c r="B992" s="1" t="s">
        <v>17</v>
      </c>
      <c r="C992" s="1" t="s">
        <v>15</v>
      </c>
      <c r="D992" s="1" t="s">
        <v>13</v>
      </c>
      <c r="E992">
        <v>157</v>
      </c>
      <c r="F992">
        <v>5</v>
      </c>
      <c r="G992">
        <v>166</v>
      </c>
      <c r="H992">
        <v>76.358900000000006</v>
      </c>
      <c r="I992">
        <v>1.7546900000000001</v>
      </c>
      <c r="J992">
        <v>78.113600000000005</v>
      </c>
    </row>
    <row r="993" spans="1:10" x14ac:dyDescent="0.3">
      <c r="A993" s="1" t="s">
        <v>24</v>
      </c>
      <c r="B993" s="1" t="s">
        <v>17</v>
      </c>
      <c r="C993" s="1" t="s">
        <v>15</v>
      </c>
      <c r="D993" s="1" t="s">
        <v>13</v>
      </c>
      <c r="E993">
        <v>161</v>
      </c>
      <c r="F993">
        <v>5</v>
      </c>
      <c r="G993">
        <v>157</v>
      </c>
      <c r="H993">
        <v>78.771299999999997</v>
      </c>
      <c r="I993">
        <v>1.8569500000000001</v>
      </c>
      <c r="J993">
        <v>80.628299999999996</v>
      </c>
    </row>
    <row r="994" spans="1:10" x14ac:dyDescent="0.3">
      <c r="A994" s="1" t="s">
        <v>24</v>
      </c>
      <c r="B994" s="1" t="s">
        <v>17</v>
      </c>
      <c r="C994" s="1" t="s">
        <v>15</v>
      </c>
      <c r="D994" s="1" t="s">
        <v>13</v>
      </c>
      <c r="E994">
        <v>155</v>
      </c>
      <c r="F994">
        <v>5</v>
      </c>
      <c r="G994">
        <v>161</v>
      </c>
      <c r="H994">
        <v>79.269400000000005</v>
      </c>
      <c r="I994">
        <v>1.94224</v>
      </c>
      <c r="J994">
        <v>81.211699999999993</v>
      </c>
    </row>
    <row r="995" spans="1:10" x14ac:dyDescent="0.3">
      <c r="A995" s="1" t="s">
        <v>24</v>
      </c>
      <c r="B995" s="1" t="s">
        <v>17</v>
      </c>
      <c r="C995" s="1" t="s">
        <v>15</v>
      </c>
      <c r="D995" s="1" t="s">
        <v>13</v>
      </c>
      <c r="E995">
        <v>163</v>
      </c>
      <c r="F995">
        <v>5</v>
      </c>
      <c r="G995">
        <v>155</v>
      </c>
      <c r="H995">
        <v>81.165199999999999</v>
      </c>
      <c r="I995">
        <v>2.0600299999999998</v>
      </c>
      <c r="J995">
        <v>83.225200000000001</v>
      </c>
    </row>
    <row r="996" spans="1:10" x14ac:dyDescent="0.3">
      <c r="A996" s="1" t="s">
        <v>24</v>
      </c>
      <c r="B996" s="1" t="s">
        <v>17</v>
      </c>
      <c r="C996" s="1" t="s">
        <v>15</v>
      </c>
      <c r="D996" s="1" t="s">
        <v>13</v>
      </c>
      <c r="E996">
        <v>164</v>
      </c>
      <c r="F996">
        <v>5</v>
      </c>
      <c r="G996">
        <v>163</v>
      </c>
      <c r="H996">
        <v>75.352699999999999</v>
      </c>
      <c r="I996">
        <v>1.93329</v>
      </c>
      <c r="J996">
        <v>77.286000000000001</v>
      </c>
    </row>
    <row r="997" spans="1:10" x14ac:dyDescent="0.3">
      <c r="A997" s="1" t="s">
        <v>24</v>
      </c>
      <c r="B997" s="1" t="s">
        <v>17</v>
      </c>
      <c r="C997" s="1" t="s">
        <v>15</v>
      </c>
      <c r="D997" s="1" t="s">
        <v>13</v>
      </c>
      <c r="E997">
        <v>173</v>
      </c>
      <c r="F997">
        <v>5</v>
      </c>
      <c r="G997">
        <v>164</v>
      </c>
      <c r="H997">
        <v>68.533600000000007</v>
      </c>
      <c r="I997">
        <v>2.4584000000000001</v>
      </c>
      <c r="J997">
        <v>70.992000000000004</v>
      </c>
    </row>
    <row r="998" spans="1:10" x14ac:dyDescent="0.3">
      <c r="A998" s="1" t="s">
        <v>24</v>
      </c>
      <c r="B998" s="1" t="s">
        <v>17</v>
      </c>
      <c r="C998" s="1" t="s">
        <v>15</v>
      </c>
      <c r="D998" s="1" t="s">
        <v>13</v>
      </c>
      <c r="E998">
        <v>175</v>
      </c>
      <c r="F998">
        <v>5</v>
      </c>
      <c r="G998">
        <v>173</v>
      </c>
      <c r="H998">
        <v>71.706500000000005</v>
      </c>
      <c r="I998">
        <v>2.1749800000000001</v>
      </c>
      <c r="J998">
        <v>73.881399999999999</v>
      </c>
    </row>
    <row r="999" spans="1:10" x14ac:dyDescent="0.3">
      <c r="A999" s="1" t="s">
        <v>24</v>
      </c>
      <c r="B999" s="1" t="s">
        <v>17</v>
      </c>
      <c r="C999" s="1" t="s">
        <v>15</v>
      </c>
      <c r="D999" s="1" t="s">
        <v>13</v>
      </c>
      <c r="E999">
        <v>177</v>
      </c>
      <c r="F999">
        <v>5</v>
      </c>
      <c r="G999">
        <v>175</v>
      </c>
      <c r="H999">
        <v>74.986099999999993</v>
      </c>
      <c r="I999">
        <v>2.2264699999999999</v>
      </c>
      <c r="J999">
        <v>77.212599999999995</v>
      </c>
    </row>
    <row r="1000" spans="1:10" x14ac:dyDescent="0.3">
      <c r="A1000" s="1" t="s">
        <v>24</v>
      </c>
      <c r="B1000" s="1" t="s">
        <v>17</v>
      </c>
      <c r="C1000" s="1" t="s">
        <v>15</v>
      </c>
      <c r="D1000" s="1" t="s">
        <v>13</v>
      </c>
      <c r="E1000">
        <v>179</v>
      </c>
      <c r="F1000">
        <v>5</v>
      </c>
      <c r="G1000">
        <v>177</v>
      </c>
      <c r="H1000">
        <v>77.697900000000004</v>
      </c>
      <c r="I1000">
        <v>2.2127699999999999</v>
      </c>
      <c r="J1000">
        <v>79.910700000000006</v>
      </c>
    </row>
    <row r="1001" spans="1:10" x14ac:dyDescent="0.3">
      <c r="A1001" s="1" t="s">
        <v>24</v>
      </c>
      <c r="B1001" s="1" t="s">
        <v>17</v>
      </c>
      <c r="C1001" s="1" t="s">
        <v>15</v>
      </c>
      <c r="D1001" s="1" t="s">
        <v>14</v>
      </c>
      <c r="E1001">
        <v>157</v>
      </c>
      <c r="F1001">
        <v>5</v>
      </c>
      <c r="G1001">
        <v>102</v>
      </c>
      <c r="H1001">
        <v>77.759299999999996</v>
      </c>
      <c r="I1001">
        <v>2.1008</v>
      </c>
      <c r="J1001">
        <v>79.860100000000003</v>
      </c>
    </row>
    <row r="1002" spans="1:10" x14ac:dyDescent="0.3">
      <c r="A1002" s="1" t="s">
        <v>24</v>
      </c>
      <c r="B1002" s="1" t="s">
        <v>17</v>
      </c>
      <c r="C1002" s="1" t="s">
        <v>15</v>
      </c>
      <c r="D1002" s="1" t="s">
        <v>14</v>
      </c>
      <c r="E1002">
        <v>161</v>
      </c>
      <c r="F1002">
        <v>5</v>
      </c>
      <c r="G1002">
        <v>95</v>
      </c>
      <c r="H1002">
        <v>71.873900000000006</v>
      </c>
      <c r="I1002">
        <v>2.2879100000000001</v>
      </c>
      <c r="J1002">
        <v>74.161799999999999</v>
      </c>
    </row>
    <row r="1003" spans="1:10" x14ac:dyDescent="0.3">
      <c r="A1003" s="1" t="s">
        <v>24</v>
      </c>
      <c r="B1003" s="1" t="s">
        <v>17</v>
      </c>
      <c r="C1003" s="1" t="s">
        <v>15</v>
      </c>
      <c r="D1003" s="1" t="s">
        <v>14</v>
      </c>
      <c r="E1003">
        <v>155</v>
      </c>
      <c r="F1003">
        <v>5</v>
      </c>
      <c r="G1003">
        <v>95</v>
      </c>
      <c r="H1003">
        <v>74.918499999999995</v>
      </c>
      <c r="I1003">
        <v>1.9326099999999999</v>
      </c>
      <c r="J1003">
        <v>76.851100000000002</v>
      </c>
    </row>
    <row r="1004" spans="1:10" x14ac:dyDescent="0.3">
      <c r="A1004" s="1" t="s">
        <v>24</v>
      </c>
      <c r="B1004" s="1" t="s">
        <v>17</v>
      </c>
      <c r="C1004" s="1" t="s">
        <v>15</v>
      </c>
      <c r="D1004" s="1" t="s">
        <v>14</v>
      </c>
      <c r="E1004">
        <v>163</v>
      </c>
      <c r="F1004">
        <v>5</v>
      </c>
      <c r="G1004">
        <v>86</v>
      </c>
      <c r="H1004">
        <v>79.1113</v>
      </c>
      <c r="I1004">
        <v>2.2252900000000002</v>
      </c>
      <c r="J1004">
        <v>81.336600000000004</v>
      </c>
    </row>
    <row r="1005" spans="1:10" x14ac:dyDescent="0.3">
      <c r="A1005" s="1" t="s">
        <v>24</v>
      </c>
      <c r="B1005" s="1" t="s">
        <v>17</v>
      </c>
      <c r="C1005" s="1" t="s">
        <v>15</v>
      </c>
      <c r="D1005" s="1" t="s">
        <v>14</v>
      </c>
      <c r="E1005">
        <v>164</v>
      </c>
      <c r="F1005">
        <v>5</v>
      </c>
      <c r="G1005">
        <v>93</v>
      </c>
      <c r="H1005">
        <v>76.335599999999999</v>
      </c>
      <c r="I1005">
        <v>1.91259</v>
      </c>
      <c r="J1005">
        <v>78.248199999999997</v>
      </c>
    </row>
    <row r="1006" spans="1:10" x14ac:dyDescent="0.3">
      <c r="A1006" s="1" t="s">
        <v>24</v>
      </c>
      <c r="B1006" s="1" t="s">
        <v>17</v>
      </c>
      <c r="C1006" s="1" t="s">
        <v>15</v>
      </c>
      <c r="D1006" s="1" t="s">
        <v>14</v>
      </c>
      <c r="E1006">
        <v>173</v>
      </c>
      <c r="F1006">
        <v>5</v>
      </c>
      <c r="G1006">
        <v>117</v>
      </c>
      <c r="H1006">
        <v>81.8386</v>
      </c>
      <c r="I1006">
        <v>2.2860299999999998</v>
      </c>
      <c r="J1006">
        <v>84.124600000000001</v>
      </c>
    </row>
    <row r="1007" spans="1:10" x14ac:dyDescent="0.3">
      <c r="A1007" s="1" t="s">
        <v>24</v>
      </c>
      <c r="B1007" s="1" t="s">
        <v>17</v>
      </c>
      <c r="C1007" s="1" t="s">
        <v>15</v>
      </c>
      <c r="D1007" s="1" t="s">
        <v>14</v>
      </c>
      <c r="E1007">
        <v>175</v>
      </c>
      <c r="F1007">
        <v>5</v>
      </c>
      <c r="G1007">
        <v>101</v>
      </c>
      <c r="H1007">
        <v>72.275899999999993</v>
      </c>
      <c r="I1007">
        <v>2.1606200000000002</v>
      </c>
      <c r="J1007">
        <v>74.436499999999995</v>
      </c>
    </row>
    <row r="1008" spans="1:10" x14ac:dyDescent="0.3">
      <c r="A1008" s="1" t="s">
        <v>24</v>
      </c>
      <c r="B1008" s="1" t="s">
        <v>17</v>
      </c>
      <c r="C1008" s="1" t="s">
        <v>15</v>
      </c>
      <c r="D1008" s="1" t="s">
        <v>14</v>
      </c>
      <c r="E1008">
        <v>177</v>
      </c>
      <c r="F1008">
        <v>5</v>
      </c>
      <c r="G1008">
        <v>115</v>
      </c>
      <c r="H1008">
        <v>82.333699999999993</v>
      </c>
      <c r="I1008">
        <v>2.3323</v>
      </c>
      <c r="J1008">
        <v>84.665999999999997</v>
      </c>
    </row>
    <row r="1009" spans="1:10" x14ac:dyDescent="0.3">
      <c r="A1009" s="1" t="s">
        <v>24</v>
      </c>
      <c r="B1009" s="1" t="s">
        <v>17</v>
      </c>
      <c r="C1009" s="1" t="s">
        <v>15</v>
      </c>
      <c r="D1009" s="1" t="s">
        <v>14</v>
      </c>
      <c r="E1009">
        <v>179</v>
      </c>
      <c r="F1009">
        <v>5</v>
      </c>
      <c r="G1009">
        <v>120</v>
      </c>
      <c r="H1009">
        <v>76.288399999999996</v>
      </c>
      <c r="I1009">
        <v>2.54542</v>
      </c>
      <c r="J1009">
        <v>78.833799999999997</v>
      </c>
    </row>
    <row r="1010" spans="1:10" x14ac:dyDescent="0.3">
      <c r="A1010" s="1" t="s">
        <v>24</v>
      </c>
      <c r="B1010" s="1" t="s">
        <v>18</v>
      </c>
      <c r="C1010" s="1" t="s">
        <v>12</v>
      </c>
      <c r="D1010" s="1" t="s">
        <v>13</v>
      </c>
      <c r="E1010">
        <v>157</v>
      </c>
      <c r="F1010">
        <v>5</v>
      </c>
      <c r="G1010">
        <v>166</v>
      </c>
      <c r="H1010">
        <v>70.395700000000005</v>
      </c>
      <c r="I1010">
        <v>0.45685500000000001</v>
      </c>
      <c r="J1010">
        <v>70.852599999999995</v>
      </c>
    </row>
    <row r="1011" spans="1:10" x14ac:dyDescent="0.3">
      <c r="A1011" s="1" t="s">
        <v>24</v>
      </c>
      <c r="B1011" s="1" t="s">
        <v>18</v>
      </c>
      <c r="C1011" s="1" t="s">
        <v>12</v>
      </c>
      <c r="D1011" s="1" t="s">
        <v>13</v>
      </c>
      <c r="E1011">
        <v>161</v>
      </c>
      <c r="F1011">
        <v>5</v>
      </c>
      <c r="G1011">
        <v>157</v>
      </c>
      <c r="H1011">
        <v>70.292500000000004</v>
      </c>
      <c r="I1011">
        <v>0.43955</v>
      </c>
      <c r="J1011">
        <v>70.732100000000003</v>
      </c>
    </row>
    <row r="1012" spans="1:10" x14ac:dyDescent="0.3">
      <c r="A1012" s="1" t="s">
        <v>24</v>
      </c>
      <c r="B1012" s="1" t="s">
        <v>18</v>
      </c>
      <c r="C1012" s="1" t="s">
        <v>12</v>
      </c>
      <c r="D1012" s="1" t="s">
        <v>13</v>
      </c>
      <c r="E1012">
        <v>155</v>
      </c>
      <c r="F1012">
        <v>5</v>
      </c>
      <c r="G1012">
        <v>161</v>
      </c>
      <c r="H1012">
        <v>72.195599999999999</v>
      </c>
      <c r="I1012">
        <v>0.422956</v>
      </c>
      <c r="J1012">
        <v>72.618499999999997</v>
      </c>
    </row>
    <row r="1013" spans="1:10" x14ac:dyDescent="0.3">
      <c r="A1013" s="1" t="s">
        <v>24</v>
      </c>
      <c r="B1013" s="1" t="s">
        <v>18</v>
      </c>
      <c r="C1013" s="1" t="s">
        <v>12</v>
      </c>
      <c r="D1013" s="1" t="s">
        <v>13</v>
      </c>
      <c r="E1013">
        <v>163</v>
      </c>
      <c r="F1013">
        <v>5</v>
      </c>
      <c r="G1013">
        <v>155</v>
      </c>
      <c r="H1013">
        <v>71.784899999999993</v>
      </c>
      <c r="I1013">
        <v>0.45879999999999999</v>
      </c>
      <c r="J1013">
        <v>72.243700000000004</v>
      </c>
    </row>
    <row r="1014" spans="1:10" x14ac:dyDescent="0.3">
      <c r="A1014" s="1" t="s">
        <v>24</v>
      </c>
      <c r="B1014" s="1" t="s">
        <v>18</v>
      </c>
      <c r="C1014" s="1" t="s">
        <v>12</v>
      </c>
      <c r="D1014" s="1" t="s">
        <v>13</v>
      </c>
      <c r="E1014">
        <v>164</v>
      </c>
      <c r="F1014">
        <v>5</v>
      </c>
      <c r="G1014">
        <v>163</v>
      </c>
      <c r="H1014">
        <v>75.860399999999998</v>
      </c>
      <c r="I1014">
        <v>0.49383700000000003</v>
      </c>
      <c r="J1014">
        <v>76.354200000000006</v>
      </c>
    </row>
    <row r="1015" spans="1:10" x14ac:dyDescent="0.3">
      <c r="A1015" s="1" t="s">
        <v>24</v>
      </c>
      <c r="B1015" s="1" t="s">
        <v>18</v>
      </c>
      <c r="C1015" s="1" t="s">
        <v>12</v>
      </c>
      <c r="D1015" s="1" t="s">
        <v>13</v>
      </c>
      <c r="E1015">
        <v>173</v>
      </c>
      <c r="F1015">
        <v>5</v>
      </c>
      <c r="G1015">
        <v>164</v>
      </c>
      <c r="H1015">
        <v>70.585099999999997</v>
      </c>
      <c r="I1015">
        <v>0.457957</v>
      </c>
      <c r="J1015">
        <v>71.043000000000006</v>
      </c>
    </row>
    <row r="1016" spans="1:10" x14ac:dyDescent="0.3">
      <c r="A1016" s="1" t="s">
        <v>24</v>
      </c>
      <c r="B1016" s="1" t="s">
        <v>18</v>
      </c>
      <c r="C1016" s="1" t="s">
        <v>12</v>
      </c>
      <c r="D1016" s="1" t="s">
        <v>13</v>
      </c>
      <c r="E1016">
        <v>175</v>
      </c>
      <c r="F1016">
        <v>5</v>
      </c>
      <c r="G1016">
        <v>173</v>
      </c>
      <c r="H1016">
        <v>73.882499999999993</v>
      </c>
      <c r="I1016">
        <v>0.47547699999999998</v>
      </c>
      <c r="J1016">
        <v>74.358000000000004</v>
      </c>
    </row>
    <row r="1017" spans="1:10" x14ac:dyDescent="0.3">
      <c r="A1017" s="1" t="s">
        <v>24</v>
      </c>
      <c r="B1017" s="1" t="s">
        <v>18</v>
      </c>
      <c r="C1017" s="1" t="s">
        <v>12</v>
      </c>
      <c r="D1017" s="1" t="s">
        <v>13</v>
      </c>
      <c r="E1017">
        <v>177</v>
      </c>
      <c r="F1017">
        <v>5</v>
      </c>
      <c r="G1017">
        <v>175</v>
      </c>
      <c r="H1017">
        <v>71.0929</v>
      </c>
      <c r="I1017">
        <v>0.48526900000000001</v>
      </c>
      <c r="J1017">
        <v>71.578199999999995</v>
      </c>
    </row>
    <row r="1018" spans="1:10" x14ac:dyDescent="0.3">
      <c r="A1018" s="1" t="s">
        <v>24</v>
      </c>
      <c r="B1018" s="1" t="s">
        <v>18</v>
      </c>
      <c r="C1018" s="1" t="s">
        <v>12</v>
      </c>
      <c r="D1018" s="1" t="s">
        <v>13</v>
      </c>
      <c r="E1018">
        <v>179</v>
      </c>
      <c r="F1018">
        <v>5</v>
      </c>
      <c r="G1018">
        <v>177</v>
      </c>
      <c r="H1018">
        <v>81.550700000000006</v>
      </c>
      <c r="I1018">
        <v>0.52153700000000003</v>
      </c>
      <c r="J1018">
        <v>82.072199999999995</v>
      </c>
    </row>
    <row r="1019" spans="1:10" x14ac:dyDescent="0.3">
      <c r="A1019" s="1" t="s">
        <v>24</v>
      </c>
      <c r="B1019" s="1" t="s">
        <v>18</v>
      </c>
      <c r="C1019" s="1" t="s">
        <v>12</v>
      </c>
      <c r="D1019" s="1" t="s">
        <v>14</v>
      </c>
      <c r="E1019">
        <v>157</v>
      </c>
      <c r="F1019">
        <v>5</v>
      </c>
      <c r="G1019">
        <v>126</v>
      </c>
      <c r="H1019">
        <v>77.631200000000007</v>
      </c>
      <c r="I1019">
        <v>0.61572199999999999</v>
      </c>
      <c r="J1019">
        <v>78.246899999999997</v>
      </c>
    </row>
    <row r="1020" spans="1:10" x14ac:dyDescent="0.3">
      <c r="A1020" s="1" t="s">
        <v>24</v>
      </c>
      <c r="B1020" s="1" t="s">
        <v>18</v>
      </c>
      <c r="C1020" s="1" t="s">
        <v>12</v>
      </c>
      <c r="D1020" s="1" t="s">
        <v>14</v>
      </c>
      <c r="E1020">
        <v>161</v>
      </c>
      <c r="F1020">
        <v>5</v>
      </c>
      <c r="G1020">
        <v>129</v>
      </c>
      <c r="H1020">
        <v>77.671000000000006</v>
      </c>
      <c r="I1020">
        <v>0.52607499999999996</v>
      </c>
      <c r="J1020">
        <v>78.197100000000006</v>
      </c>
    </row>
    <row r="1021" spans="1:10" x14ac:dyDescent="0.3">
      <c r="A1021" s="1" t="s">
        <v>24</v>
      </c>
      <c r="B1021" s="1" t="s">
        <v>18</v>
      </c>
      <c r="C1021" s="1" t="s">
        <v>12</v>
      </c>
      <c r="D1021" s="1" t="s">
        <v>14</v>
      </c>
      <c r="E1021">
        <v>155</v>
      </c>
      <c r="F1021">
        <v>5</v>
      </c>
      <c r="G1021">
        <v>127</v>
      </c>
      <c r="H1021">
        <v>76.669300000000007</v>
      </c>
      <c r="I1021">
        <v>0.61440899999999998</v>
      </c>
      <c r="J1021">
        <v>77.283699999999996</v>
      </c>
    </row>
    <row r="1022" spans="1:10" x14ac:dyDescent="0.3">
      <c r="A1022" s="1" t="s">
        <v>24</v>
      </c>
      <c r="B1022" s="1" t="s">
        <v>18</v>
      </c>
      <c r="C1022" s="1" t="s">
        <v>12</v>
      </c>
      <c r="D1022" s="1" t="s">
        <v>14</v>
      </c>
      <c r="E1022">
        <v>163</v>
      </c>
      <c r="F1022">
        <v>5</v>
      </c>
      <c r="G1022">
        <v>121</v>
      </c>
      <c r="H1022">
        <v>76.059399999999997</v>
      </c>
      <c r="I1022">
        <v>0.58834799999999998</v>
      </c>
      <c r="J1022">
        <v>76.6477</v>
      </c>
    </row>
    <row r="1023" spans="1:10" x14ac:dyDescent="0.3">
      <c r="A1023" s="1" t="s">
        <v>24</v>
      </c>
      <c r="B1023" s="1" t="s">
        <v>18</v>
      </c>
      <c r="C1023" s="1" t="s">
        <v>12</v>
      </c>
      <c r="D1023" s="1" t="s">
        <v>14</v>
      </c>
      <c r="E1023">
        <v>164</v>
      </c>
      <c r="F1023">
        <v>5</v>
      </c>
      <c r="G1023">
        <v>122</v>
      </c>
      <c r="H1023">
        <v>74.072100000000006</v>
      </c>
      <c r="I1023">
        <v>0.60373100000000002</v>
      </c>
      <c r="J1023">
        <v>74.675799999999995</v>
      </c>
    </row>
    <row r="1024" spans="1:10" x14ac:dyDescent="0.3">
      <c r="A1024" s="1" t="s">
        <v>24</v>
      </c>
      <c r="B1024" s="1" t="s">
        <v>18</v>
      </c>
      <c r="C1024" s="1" t="s">
        <v>12</v>
      </c>
      <c r="D1024" s="1" t="s">
        <v>14</v>
      </c>
      <c r="E1024">
        <v>173</v>
      </c>
      <c r="F1024">
        <v>5</v>
      </c>
      <c r="G1024">
        <v>133</v>
      </c>
      <c r="H1024">
        <v>80.422499999999999</v>
      </c>
      <c r="I1024">
        <v>0.61009999999999998</v>
      </c>
      <c r="J1024">
        <v>81.032600000000002</v>
      </c>
    </row>
    <row r="1025" spans="1:10" x14ac:dyDescent="0.3">
      <c r="A1025" s="1" t="s">
        <v>24</v>
      </c>
      <c r="B1025" s="1" t="s">
        <v>18</v>
      </c>
      <c r="C1025" s="1" t="s">
        <v>12</v>
      </c>
      <c r="D1025" s="1" t="s">
        <v>14</v>
      </c>
      <c r="E1025">
        <v>175</v>
      </c>
      <c r="F1025">
        <v>5</v>
      </c>
      <c r="G1025">
        <v>144</v>
      </c>
      <c r="H1025">
        <v>73.73</v>
      </c>
      <c r="I1025">
        <v>0.59231</v>
      </c>
      <c r="J1025">
        <v>74.322299999999998</v>
      </c>
    </row>
    <row r="1026" spans="1:10" x14ac:dyDescent="0.3">
      <c r="A1026" s="1" t="s">
        <v>24</v>
      </c>
      <c r="B1026" s="1" t="s">
        <v>18</v>
      </c>
      <c r="C1026" s="1" t="s">
        <v>12</v>
      </c>
      <c r="D1026" s="1" t="s">
        <v>14</v>
      </c>
      <c r="E1026">
        <v>177</v>
      </c>
      <c r="F1026">
        <v>5</v>
      </c>
      <c r="G1026">
        <v>147</v>
      </c>
      <c r="H1026">
        <v>80.268600000000006</v>
      </c>
      <c r="I1026">
        <v>0.67259999999999998</v>
      </c>
      <c r="J1026">
        <v>80.941199999999995</v>
      </c>
    </row>
    <row r="1027" spans="1:10" x14ac:dyDescent="0.3">
      <c r="A1027" s="1" t="s">
        <v>24</v>
      </c>
      <c r="B1027" s="1" t="s">
        <v>18</v>
      </c>
      <c r="C1027" s="1" t="s">
        <v>12</v>
      </c>
      <c r="D1027" s="1" t="s">
        <v>14</v>
      </c>
      <c r="E1027">
        <v>179</v>
      </c>
      <c r="F1027">
        <v>5</v>
      </c>
      <c r="G1027">
        <v>138</v>
      </c>
      <c r="H1027">
        <v>71.694000000000003</v>
      </c>
      <c r="I1027">
        <v>0.61800100000000002</v>
      </c>
      <c r="J1027">
        <v>72.311999999999998</v>
      </c>
    </row>
    <row r="1028" spans="1:10" x14ac:dyDescent="0.3">
      <c r="A1028" s="1" t="s">
        <v>24</v>
      </c>
      <c r="B1028" s="1" t="s">
        <v>18</v>
      </c>
      <c r="C1028" s="1" t="s">
        <v>15</v>
      </c>
      <c r="D1028" s="1" t="s">
        <v>13</v>
      </c>
      <c r="E1028">
        <v>157</v>
      </c>
      <c r="F1028">
        <v>5</v>
      </c>
      <c r="G1028">
        <v>166</v>
      </c>
      <c r="H1028">
        <v>72.6952</v>
      </c>
      <c r="I1028">
        <v>2.1128</v>
      </c>
      <c r="J1028">
        <v>74.808000000000007</v>
      </c>
    </row>
    <row r="1029" spans="1:10" x14ac:dyDescent="0.3">
      <c r="A1029" s="1" t="s">
        <v>24</v>
      </c>
      <c r="B1029" s="1" t="s">
        <v>18</v>
      </c>
      <c r="C1029" s="1" t="s">
        <v>15</v>
      </c>
      <c r="D1029" s="1" t="s">
        <v>13</v>
      </c>
      <c r="E1029">
        <v>161</v>
      </c>
      <c r="F1029">
        <v>5</v>
      </c>
      <c r="G1029">
        <v>157</v>
      </c>
      <c r="H1029">
        <v>78.311099999999996</v>
      </c>
      <c r="I1029">
        <v>2.2813599999999998</v>
      </c>
      <c r="J1029">
        <v>80.592399999999998</v>
      </c>
    </row>
    <row r="1030" spans="1:10" x14ac:dyDescent="0.3">
      <c r="A1030" s="1" t="s">
        <v>24</v>
      </c>
      <c r="B1030" s="1" t="s">
        <v>18</v>
      </c>
      <c r="C1030" s="1" t="s">
        <v>15</v>
      </c>
      <c r="D1030" s="1" t="s">
        <v>13</v>
      </c>
      <c r="E1030">
        <v>155</v>
      </c>
      <c r="F1030">
        <v>5</v>
      </c>
      <c r="G1030">
        <v>161</v>
      </c>
      <c r="H1030">
        <v>78.624200000000002</v>
      </c>
      <c r="I1030">
        <v>2.2218</v>
      </c>
      <c r="J1030">
        <v>80.846000000000004</v>
      </c>
    </row>
    <row r="1031" spans="1:10" x14ac:dyDescent="0.3">
      <c r="A1031" s="1" t="s">
        <v>24</v>
      </c>
      <c r="B1031" s="1" t="s">
        <v>18</v>
      </c>
      <c r="C1031" s="1" t="s">
        <v>15</v>
      </c>
      <c r="D1031" s="1" t="s">
        <v>13</v>
      </c>
      <c r="E1031">
        <v>163</v>
      </c>
      <c r="F1031">
        <v>5</v>
      </c>
      <c r="G1031">
        <v>155</v>
      </c>
      <c r="H1031">
        <v>85.789400000000001</v>
      </c>
      <c r="I1031">
        <v>2.085</v>
      </c>
      <c r="J1031">
        <v>87.874399999999994</v>
      </c>
    </row>
    <row r="1032" spans="1:10" x14ac:dyDescent="0.3">
      <c r="A1032" s="1" t="s">
        <v>24</v>
      </c>
      <c r="B1032" s="1" t="s">
        <v>18</v>
      </c>
      <c r="C1032" s="1" t="s">
        <v>15</v>
      </c>
      <c r="D1032" s="1" t="s">
        <v>13</v>
      </c>
      <c r="E1032">
        <v>164</v>
      </c>
      <c r="F1032">
        <v>5</v>
      </c>
      <c r="G1032">
        <v>163</v>
      </c>
      <c r="H1032">
        <v>75.75</v>
      </c>
      <c r="I1032">
        <v>2.38063</v>
      </c>
      <c r="J1032">
        <v>78.130600000000001</v>
      </c>
    </row>
    <row r="1033" spans="1:10" x14ac:dyDescent="0.3">
      <c r="A1033" s="1" t="s">
        <v>24</v>
      </c>
      <c r="B1033" s="1" t="s">
        <v>18</v>
      </c>
      <c r="C1033" s="1" t="s">
        <v>15</v>
      </c>
      <c r="D1033" s="1" t="s">
        <v>13</v>
      </c>
      <c r="E1033">
        <v>173</v>
      </c>
      <c r="F1033">
        <v>5</v>
      </c>
      <c r="G1033">
        <v>164</v>
      </c>
      <c r="H1033">
        <v>82.813000000000002</v>
      </c>
      <c r="I1033">
        <v>2.5260400000000001</v>
      </c>
      <c r="J1033">
        <v>85.339100000000002</v>
      </c>
    </row>
    <row r="1034" spans="1:10" x14ac:dyDescent="0.3">
      <c r="A1034" s="1" t="s">
        <v>24</v>
      </c>
      <c r="B1034" s="1" t="s">
        <v>18</v>
      </c>
      <c r="C1034" s="1" t="s">
        <v>15</v>
      </c>
      <c r="D1034" s="1" t="s">
        <v>13</v>
      </c>
      <c r="E1034">
        <v>175</v>
      </c>
      <c r="F1034">
        <v>5</v>
      </c>
      <c r="G1034">
        <v>173</v>
      </c>
      <c r="H1034">
        <v>77.642300000000006</v>
      </c>
      <c r="I1034">
        <v>2.6119599999999998</v>
      </c>
      <c r="J1034">
        <v>80.254300000000001</v>
      </c>
    </row>
    <row r="1035" spans="1:10" x14ac:dyDescent="0.3">
      <c r="A1035" s="1" t="s">
        <v>24</v>
      </c>
      <c r="B1035" s="1" t="s">
        <v>18</v>
      </c>
      <c r="C1035" s="1" t="s">
        <v>15</v>
      </c>
      <c r="D1035" s="1" t="s">
        <v>13</v>
      </c>
      <c r="E1035">
        <v>177</v>
      </c>
      <c r="F1035">
        <v>5</v>
      </c>
      <c r="G1035">
        <v>175</v>
      </c>
      <c r="H1035">
        <v>84.215999999999994</v>
      </c>
      <c r="I1035">
        <v>2.3178000000000001</v>
      </c>
      <c r="J1035">
        <v>86.533799999999999</v>
      </c>
    </row>
    <row r="1036" spans="1:10" x14ac:dyDescent="0.3">
      <c r="A1036" s="1" t="s">
        <v>24</v>
      </c>
      <c r="B1036" s="1" t="s">
        <v>18</v>
      </c>
      <c r="C1036" s="1" t="s">
        <v>15</v>
      </c>
      <c r="D1036" s="1" t="s">
        <v>13</v>
      </c>
      <c r="E1036">
        <v>179</v>
      </c>
      <c r="F1036">
        <v>5</v>
      </c>
      <c r="G1036">
        <v>177</v>
      </c>
      <c r="H1036">
        <v>70.746799999999993</v>
      </c>
      <c r="I1036">
        <v>2.6642199999999998</v>
      </c>
      <c r="J1036">
        <v>73.411000000000001</v>
      </c>
    </row>
    <row r="1037" spans="1:10" x14ac:dyDescent="0.3">
      <c r="A1037" s="1" t="s">
        <v>24</v>
      </c>
      <c r="B1037" s="1" t="s">
        <v>18</v>
      </c>
      <c r="C1037" s="1" t="s">
        <v>15</v>
      </c>
      <c r="D1037" s="1" t="s">
        <v>14</v>
      </c>
      <c r="E1037">
        <v>157</v>
      </c>
      <c r="F1037">
        <v>5</v>
      </c>
      <c r="G1037">
        <v>103</v>
      </c>
      <c r="H1037">
        <v>74.660700000000006</v>
      </c>
      <c r="I1037">
        <v>2.4820799999999998</v>
      </c>
      <c r="J1037">
        <v>77.142799999999994</v>
      </c>
    </row>
    <row r="1038" spans="1:10" x14ac:dyDescent="0.3">
      <c r="A1038" s="1" t="s">
        <v>24</v>
      </c>
      <c r="B1038" s="1" t="s">
        <v>18</v>
      </c>
      <c r="C1038" s="1" t="s">
        <v>15</v>
      </c>
      <c r="D1038" s="1" t="s">
        <v>14</v>
      </c>
      <c r="E1038">
        <v>161</v>
      </c>
      <c r="F1038">
        <v>5</v>
      </c>
      <c r="G1038">
        <v>103</v>
      </c>
      <c r="H1038">
        <v>85.244799999999998</v>
      </c>
      <c r="I1038">
        <v>2.5656699999999999</v>
      </c>
      <c r="J1038">
        <v>87.810500000000005</v>
      </c>
    </row>
    <row r="1039" spans="1:10" x14ac:dyDescent="0.3">
      <c r="A1039" s="1" t="s">
        <v>24</v>
      </c>
      <c r="B1039" s="1" t="s">
        <v>18</v>
      </c>
      <c r="C1039" s="1" t="s">
        <v>15</v>
      </c>
      <c r="D1039" s="1" t="s">
        <v>14</v>
      </c>
      <c r="E1039">
        <v>155</v>
      </c>
      <c r="F1039">
        <v>5</v>
      </c>
      <c r="G1039">
        <v>93</v>
      </c>
      <c r="H1039">
        <v>76.875100000000003</v>
      </c>
      <c r="I1039">
        <v>2.43005</v>
      </c>
      <c r="J1039">
        <v>79.305199999999999</v>
      </c>
    </row>
    <row r="1040" spans="1:10" x14ac:dyDescent="0.3">
      <c r="A1040" s="1" t="s">
        <v>24</v>
      </c>
      <c r="B1040" s="1" t="s">
        <v>18</v>
      </c>
      <c r="C1040" s="1" t="s">
        <v>15</v>
      </c>
      <c r="D1040" s="1" t="s">
        <v>14</v>
      </c>
      <c r="E1040">
        <v>163</v>
      </c>
      <c r="F1040">
        <v>5</v>
      </c>
      <c r="G1040">
        <v>101</v>
      </c>
      <c r="H1040">
        <v>76.531300000000002</v>
      </c>
      <c r="I1040">
        <v>2.3073000000000001</v>
      </c>
      <c r="J1040">
        <v>78.8386</v>
      </c>
    </row>
    <row r="1041" spans="1:10" x14ac:dyDescent="0.3">
      <c r="A1041" s="1" t="s">
        <v>24</v>
      </c>
      <c r="B1041" s="1" t="s">
        <v>18</v>
      </c>
      <c r="C1041" s="1" t="s">
        <v>15</v>
      </c>
      <c r="D1041" s="1" t="s">
        <v>14</v>
      </c>
      <c r="E1041">
        <v>164</v>
      </c>
      <c r="F1041">
        <v>5</v>
      </c>
      <c r="G1041">
        <v>96</v>
      </c>
      <c r="H1041">
        <v>74.608900000000006</v>
      </c>
      <c r="I1041">
        <v>2.4647600000000001</v>
      </c>
      <c r="J1041">
        <v>77.073700000000002</v>
      </c>
    </row>
    <row r="1042" spans="1:10" x14ac:dyDescent="0.3">
      <c r="A1042" s="1" t="s">
        <v>24</v>
      </c>
      <c r="B1042" s="1" t="s">
        <v>18</v>
      </c>
      <c r="C1042" s="1" t="s">
        <v>15</v>
      </c>
      <c r="D1042" s="1" t="s">
        <v>14</v>
      </c>
      <c r="E1042">
        <v>173</v>
      </c>
      <c r="F1042">
        <v>5</v>
      </c>
      <c r="G1042">
        <v>115</v>
      </c>
      <c r="H1042">
        <v>76.760099999999994</v>
      </c>
      <c r="I1042">
        <v>2.4365399999999999</v>
      </c>
      <c r="J1042">
        <v>79.196600000000004</v>
      </c>
    </row>
    <row r="1043" spans="1:10" x14ac:dyDescent="0.3">
      <c r="A1043" s="1" t="s">
        <v>24</v>
      </c>
      <c r="B1043" s="1" t="s">
        <v>18</v>
      </c>
      <c r="C1043" s="1" t="s">
        <v>15</v>
      </c>
      <c r="D1043" s="1" t="s">
        <v>14</v>
      </c>
      <c r="E1043">
        <v>175</v>
      </c>
      <c r="F1043">
        <v>5</v>
      </c>
      <c r="G1043">
        <v>123</v>
      </c>
      <c r="H1043">
        <v>67.826700000000002</v>
      </c>
      <c r="I1043">
        <v>2.6978200000000001</v>
      </c>
      <c r="J1043">
        <v>70.524600000000007</v>
      </c>
    </row>
    <row r="1044" spans="1:10" x14ac:dyDescent="0.3">
      <c r="A1044" s="1" t="s">
        <v>24</v>
      </c>
      <c r="B1044" s="1" t="s">
        <v>18</v>
      </c>
      <c r="C1044" s="1" t="s">
        <v>15</v>
      </c>
      <c r="D1044" s="1" t="s">
        <v>14</v>
      </c>
      <c r="E1044">
        <v>177</v>
      </c>
      <c r="F1044">
        <v>5</v>
      </c>
      <c r="G1044">
        <v>116</v>
      </c>
      <c r="H1044">
        <v>70.69</v>
      </c>
      <c r="I1044">
        <v>2.52603</v>
      </c>
      <c r="J1044">
        <v>73.215999999999994</v>
      </c>
    </row>
    <row r="1045" spans="1:10" x14ac:dyDescent="0.3">
      <c r="A1045" s="1" t="s">
        <v>24</v>
      </c>
      <c r="B1045" s="1" t="s">
        <v>18</v>
      </c>
      <c r="C1045" s="1" t="s">
        <v>15</v>
      </c>
      <c r="D1045" s="1" t="s">
        <v>14</v>
      </c>
      <c r="E1045">
        <v>179</v>
      </c>
      <c r="F1045">
        <v>5</v>
      </c>
      <c r="G1045">
        <v>118</v>
      </c>
      <c r="H1045">
        <v>74.362799999999993</v>
      </c>
      <c r="I1045">
        <v>2.6274799999999998</v>
      </c>
      <c r="J1045">
        <v>76.990300000000005</v>
      </c>
    </row>
    <row r="1046" spans="1:10" x14ac:dyDescent="0.3">
      <c r="A1046" s="1" t="s">
        <v>24</v>
      </c>
      <c r="B1046" s="1" t="s">
        <v>25</v>
      </c>
      <c r="C1046" s="1" t="s">
        <v>12</v>
      </c>
      <c r="D1046" s="1" t="s">
        <v>13</v>
      </c>
      <c r="E1046">
        <v>157</v>
      </c>
      <c r="F1046">
        <v>5</v>
      </c>
      <c r="G1046">
        <v>166</v>
      </c>
      <c r="H1046">
        <v>75.2273</v>
      </c>
      <c r="I1046">
        <v>0.658613</v>
      </c>
      <c r="J1046">
        <v>75.885900000000007</v>
      </c>
    </row>
    <row r="1047" spans="1:10" x14ac:dyDescent="0.3">
      <c r="A1047" s="1" t="s">
        <v>24</v>
      </c>
      <c r="B1047" s="1" t="s">
        <v>25</v>
      </c>
      <c r="C1047" s="1" t="s">
        <v>12</v>
      </c>
      <c r="D1047" s="1" t="s">
        <v>13</v>
      </c>
      <c r="E1047">
        <v>161</v>
      </c>
      <c r="F1047">
        <v>5</v>
      </c>
      <c r="G1047">
        <v>157</v>
      </c>
      <c r="H1047">
        <v>77.298199999999994</v>
      </c>
      <c r="I1047">
        <v>0.63617000000000001</v>
      </c>
      <c r="J1047">
        <v>77.934299999999993</v>
      </c>
    </row>
    <row r="1048" spans="1:10" x14ac:dyDescent="0.3">
      <c r="A1048" s="1" t="s">
        <v>24</v>
      </c>
      <c r="B1048" s="1" t="s">
        <v>25</v>
      </c>
      <c r="C1048" s="1" t="s">
        <v>12</v>
      </c>
      <c r="D1048" s="1" t="s">
        <v>13</v>
      </c>
      <c r="E1048">
        <v>155</v>
      </c>
      <c r="F1048">
        <v>5</v>
      </c>
      <c r="G1048">
        <v>161</v>
      </c>
      <c r="H1048">
        <v>71.117099999999994</v>
      </c>
      <c r="I1048">
        <v>0.463397</v>
      </c>
      <c r="J1048">
        <v>71.580500000000001</v>
      </c>
    </row>
    <row r="1049" spans="1:10" x14ac:dyDescent="0.3">
      <c r="A1049" s="1" t="s">
        <v>24</v>
      </c>
      <c r="B1049" s="1" t="s">
        <v>25</v>
      </c>
      <c r="C1049" s="1" t="s">
        <v>12</v>
      </c>
      <c r="D1049" s="1" t="s">
        <v>13</v>
      </c>
      <c r="E1049">
        <v>163</v>
      </c>
      <c r="F1049">
        <v>5</v>
      </c>
      <c r="G1049">
        <v>155</v>
      </c>
      <c r="H1049">
        <v>67.390500000000003</v>
      </c>
      <c r="I1049">
        <v>0.466227</v>
      </c>
      <c r="J1049">
        <v>67.856700000000004</v>
      </c>
    </row>
    <row r="1050" spans="1:10" x14ac:dyDescent="0.3">
      <c r="A1050" s="1" t="s">
        <v>24</v>
      </c>
      <c r="B1050" s="1" t="s">
        <v>25</v>
      </c>
      <c r="C1050" s="1" t="s">
        <v>12</v>
      </c>
      <c r="D1050" s="1" t="s">
        <v>13</v>
      </c>
      <c r="E1050">
        <v>164</v>
      </c>
      <c r="F1050">
        <v>5</v>
      </c>
      <c r="G1050">
        <v>163</v>
      </c>
      <c r="H1050">
        <v>69.938100000000006</v>
      </c>
      <c r="I1050">
        <v>0.47060000000000002</v>
      </c>
      <c r="J1050">
        <v>70.408699999999996</v>
      </c>
    </row>
    <row r="1051" spans="1:10" x14ac:dyDescent="0.3">
      <c r="A1051" s="1" t="s">
        <v>24</v>
      </c>
      <c r="B1051" s="1" t="s">
        <v>25</v>
      </c>
      <c r="C1051" s="1" t="s">
        <v>12</v>
      </c>
      <c r="D1051" s="1" t="s">
        <v>13</v>
      </c>
      <c r="E1051">
        <v>173</v>
      </c>
      <c r="F1051">
        <v>5</v>
      </c>
      <c r="G1051">
        <v>164</v>
      </c>
      <c r="H1051">
        <v>69.421899999999994</v>
      </c>
      <c r="I1051">
        <v>0.484684</v>
      </c>
      <c r="J1051">
        <v>69.906599999999997</v>
      </c>
    </row>
    <row r="1052" spans="1:10" x14ac:dyDescent="0.3">
      <c r="A1052" s="1" t="s">
        <v>24</v>
      </c>
      <c r="B1052" s="1" t="s">
        <v>25</v>
      </c>
      <c r="C1052" s="1" t="s">
        <v>12</v>
      </c>
      <c r="D1052" s="1" t="s">
        <v>13</v>
      </c>
      <c r="E1052">
        <v>175</v>
      </c>
      <c r="F1052">
        <v>5</v>
      </c>
      <c r="G1052">
        <v>173</v>
      </c>
      <c r="H1052">
        <v>71.500699999999995</v>
      </c>
      <c r="I1052">
        <v>0.546956</v>
      </c>
      <c r="J1052">
        <v>72.047700000000006</v>
      </c>
    </row>
    <row r="1053" spans="1:10" x14ac:dyDescent="0.3">
      <c r="A1053" s="1" t="s">
        <v>24</v>
      </c>
      <c r="B1053" s="1" t="s">
        <v>25</v>
      </c>
      <c r="C1053" s="1" t="s">
        <v>12</v>
      </c>
      <c r="D1053" s="1" t="s">
        <v>13</v>
      </c>
      <c r="E1053">
        <v>177</v>
      </c>
      <c r="F1053">
        <v>5</v>
      </c>
      <c r="G1053">
        <v>175</v>
      </c>
      <c r="H1053">
        <v>75.297799999999995</v>
      </c>
      <c r="I1053">
        <v>0.56945400000000002</v>
      </c>
      <c r="J1053">
        <v>75.8673</v>
      </c>
    </row>
    <row r="1054" spans="1:10" x14ac:dyDescent="0.3">
      <c r="A1054" s="1" t="s">
        <v>24</v>
      </c>
      <c r="B1054" s="1" t="s">
        <v>25</v>
      </c>
      <c r="C1054" s="1" t="s">
        <v>12</v>
      </c>
      <c r="D1054" s="1" t="s">
        <v>13</v>
      </c>
      <c r="E1054">
        <v>179</v>
      </c>
      <c r="F1054">
        <v>5</v>
      </c>
      <c r="G1054">
        <v>177</v>
      </c>
      <c r="H1054">
        <v>79.378200000000007</v>
      </c>
      <c r="I1054">
        <v>0.688164</v>
      </c>
      <c r="J1054">
        <v>80.066400000000002</v>
      </c>
    </row>
    <row r="1055" spans="1:10" x14ac:dyDescent="0.3">
      <c r="A1055" s="1" t="s">
        <v>24</v>
      </c>
      <c r="B1055" s="1" t="s">
        <v>25</v>
      </c>
      <c r="C1055" s="1" t="s">
        <v>12</v>
      </c>
      <c r="D1055" s="1" t="s">
        <v>14</v>
      </c>
      <c r="E1055">
        <v>157</v>
      </c>
      <c r="F1055">
        <v>5</v>
      </c>
      <c r="G1055">
        <v>138</v>
      </c>
      <c r="H1055">
        <v>72.507999999999996</v>
      </c>
      <c r="I1055">
        <v>0.69762199999999996</v>
      </c>
      <c r="J1055">
        <v>73.205600000000004</v>
      </c>
    </row>
    <row r="1056" spans="1:10" x14ac:dyDescent="0.3">
      <c r="A1056" s="1" t="s">
        <v>24</v>
      </c>
      <c r="B1056" s="1" t="s">
        <v>25</v>
      </c>
      <c r="C1056" s="1" t="s">
        <v>12</v>
      </c>
      <c r="D1056" s="1" t="s">
        <v>14</v>
      </c>
      <c r="E1056">
        <v>161</v>
      </c>
      <c r="F1056">
        <v>5</v>
      </c>
      <c r="G1056">
        <v>138</v>
      </c>
      <c r="H1056">
        <v>74.276799999999994</v>
      </c>
      <c r="I1056">
        <v>0.55442100000000005</v>
      </c>
      <c r="J1056">
        <v>74.831199999999995</v>
      </c>
    </row>
    <row r="1057" spans="1:10" x14ac:dyDescent="0.3">
      <c r="A1057" s="1" t="s">
        <v>24</v>
      </c>
      <c r="B1057" s="1" t="s">
        <v>25</v>
      </c>
      <c r="C1057" s="1" t="s">
        <v>12</v>
      </c>
      <c r="D1057" s="1" t="s">
        <v>14</v>
      </c>
      <c r="E1057">
        <v>155</v>
      </c>
      <c r="F1057">
        <v>5</v>
      </c>
      <c r="G1057">
        <v>133</v>
      </c>
      <c r="H1057">
        <v>81.653499999999994</v>
      </c>
      <c r="I1057">
        <v>0.55867900000000004</v>
      </c>
      <c r="J1057">
        <v>82.212100000000007</v>
      </c>
    </row>
    <row r="1058" spans="1:10" x14ac:dyDescent="0.3">
      <c r="A1058" s="1" t="s">
        <v>24</v>
      </c>
      <c r="B1058" s="1" t="s">
        <v>25</v>
      </c>
      <c r="C1058" s="1" t="s">
        <v>12</v>
      </c>
      <c r="D1058" s="1" t="s">
        <v>14</v>
      </c>
      <c r="E1058">
        <v>163</v>
      </c>
      <c r="F1058">
        <v>5</v>
      </c>
      <c r="G1058">
        <v>127</v>
      </c>
      <c r="H1058">
        <v>78.628</v>
      </c>
      <c r="I1058">
        <v>0.56981300000000001</v>
      </c>
      <c r="J1058">
        <v>79.197800000000001</v>
      </c>
    </row>
    <row r="1059" spans="1:10" x14ac:dyDescent="0.3">
      <c r="A1059" s="1" t="s">
        <v>24</v>
      </c>
      <c r="B1059" s="1" t="s">
        <v>25</v>
      </c>
      <c r="C1059" s="1" t="s">
        <v>12</v>
      </c>
      <c r="D1059" s="1" t="s">
        <v>14</v>
      </c>
      <c r="E1059">
        <v>164</v>
      </c>
      <c r="F1059">
        <v>5</v>
      </c>
      <c r="G1059">
        <v>129</v>
      </c>
      <c r="H1059">
        <v>77.032200000000003</v>
      </c>
      <c r="I1059">
        <v>0.62424599999999997</v>
      </c>
      <c r="J1059">
        <v>77.656499999999994</v>
      </c>
    </row>
    <row r="1060" spans="1:10" x14ac:dyDescent="0.3">
      <c r="A1060" s="1" t="s">
        <v>24</v>
      </c>
      <c r="B1060" s="1" t="s">
        <v>25</v>
      </c>
      <c r="C1060" s="1" t="s">
        <v>12</v>
      </c>
      <c r="D1060" s="1" t="s">
        <v>14</v>
      </c>
      <c r="E1060">
        <v>173</v>
      </c>
      <c r="F1060">
        <v>5</v>
      </c>
      <c r="G1060">
        <v>146</v>
      </c>
      <c r="H1060">
        <v>75.045100000000005</v>
      </c>
      <c r="I1060">
        <v>0.603773</v>
      </c>
      <c r="J1060">
        <v>75.648799999999994</v>
      </c>
    </row>
    <row r="1061" spans="1:10" x14ac:dyDescent="0.3">
      <c r="A1061" s="1" t="s">
        <v>24</v>
      </c>
      <c r="B1061" s="1" t="s">
        <v>25</v>
      </c>
      <c r="C1061" s="1" t="s">
        <v>12</v>
      </c>
      <c r="D1061" s="1" t="s">
        <v>14</v>
      </c>
      <c r="E1061">
        <v>175</v>
      </c>
      <c r="F1061">
        <v>5</v>
      </c>
      <c r="G1061">
        <v>147</v>
      </c>
      <c r="H1061">
        <v>78.798299999999998</v>
      </c>
      <c r="I1061">
        <v>0.74556699999999998</v>
      </c>
      <c r="J1061">
        <v>79.543800000000005</v>
      </c>
    </row>
    <row r="1062" spans="1:10" x14ac:dyDescent="0.3">
      <c r="A1062" s="1" t="s">
        <v>24</v>
      </c>
      <c r="B1062" s="1" t="s">
        <v>25</v>
      </c>
      <c r="C1062" s="1" t="s">
        <v>12</v>
      </c>
      <c r="D1062" s="1" t="s">
        <v>14</v>
      </c>
      <c r="E1062">
        <v>177</v>
      </c>
      <c r="F1062">
        <v>5</v>
      </c>
      <c r="G1062">
        <v>151</v>
      </c>
      <c r="H1062">
        <v>78.141800000000003</v>
      </c>
      <c r="I1062">
        <v>0.68084699999999998</v>
      </c>
      <c r="J1062">
        <v>78.822599999999994</v>
      </c>
    </row>
    <row r="1063" spans="1:10" x14ac:dyDescent="0.3">
      <c r="A1063" s="1" t="s">
        <v>24</v>
      </c>
      <c r="B1063" s="1" t="s">
        <v>25</v>
      </c>
      <c r="C1063" s="1" t="s">
        <v>12</v>
      </c>
      <c r="D1063" s="1" t="s">
        <v>14</v>
      </c>
      <c r="E1063">
        <v>179</v>
      </c>
      <c r="F1063">
        <v>5</v>
      </c>
      <c r="G1063">
        <v>150</v>
      </c>
      <c r="H1063">
        <v>74.659700000000001</v>
      </c>
      <c r="I1063">
        <v>0.659161</v>
      </c>
      <c r="J1063">
        <v>75.318899999999999</v>
      </c>
    </row>
    <row r="1064" spans="1:10" x14ac:dyDescent="0.3">
      <c r="A1064" s="1" t="s">
        <v>24</v>
      </c>
      <c r="B1064" s="1" t="s">
        <v>25</v>
      </c>
      <c r="C1064" s="1" t="s">
        <v>15</v>
      </c>
      <c r="D1064" s="1" t="s">
        <v>13</v>
      </c>
      <c r="E1064">
        <v>157</v>
      </c>
      <c r="F1064">
        <v>5</v>
      </c>
      <c r="G1064">
        <v>166</v>
      </c>
      <c r="H1064">
        <v>74.176900000000003</v>
      </c>
      <c r="I1064">
        <v>2.2448399999999999</v>
      </c>
      <c r="J1064">
        <v>76.421800000000005</v>
      </c>
    </row>
    <row r="1065" spans="1:10" x14ac:dyDescent="0.3">
      <c r="A1065" s="1" t="s">
        <v>24</v>
      </c>
      <c r="B1065" s="1" t="s">
        <v>25</v>
      </c>
      <c r="C1065" s="1" t="s">
        <v>15</v>
      </c>
      <c r="D1065" s="1" t="s">
        <v>13</v>
      </c>
      <c r="E1065">
        <v>161</v>
      </c>
      <c r="F1065">
        <v>5</v>
      </c>
      <c r="G1065">
        <v>157</v>
      </c>
      <c r="H1065">
        <v>79.562200000000004</v>
      </c>
      <c r="I1065">
        <v>2.3266800000000001</v>
      </c>
      <c r="J1065">
        <v>81.888900000000007</v>
      </c>
    </row>
    <row r="1066" spans="1:10" x14ac:dyDescent="0.3">
      <c r="A1066" s="1" t="s">
        <v>24</v>
      </c>
      <c r="B1066" s="1" t="s">
        <v>25</v>
      </c>
      <c r="C1066" s="1" t="s">
        <v>15</v>
      </c>
      <c r="D1066" s="1" t="s">
        <v>13</v>
      </c>
      <c r="E1066">
        <v>155</v>
      </c>
      <c r="F1066">
        <v>5</v>
      </c>
      <c r="G1066">
        <v>161</v>
      </c>
      <c r="H1066">
        <v>80.289599999999993</v>
      </c>
      <c r="I1066">
        <v>2.1777500000000001</v>
      </c>
      <c r="J1066">
        <v>82.467299999999994</v>
      </c>
    </row>
    <row r="1067" spans="1:10" x14ac:dyDescent="0.3">
      <c r="A1067" s="1" t="s">
        <v>24</v>
      </c>
      <c r="B1067" s="1" t="s">
        <v>25</v>
      </c>
      <c r="C1067" s="1" t="s">
        <v>15</v>
      </c>
      <c r="D1067" s="1" t="s">
        <v>13</v>
      </c>
      <c r="E1067">
        <v>163</v>
      </c>
      <c r="F1067">
        <v>5</v>
      </c>
      <c r="G1067">
        <v>155</v>
      </c>
      <c r="H1067">
        <v>73.513300000000001</v>
      </c>
      <c r="I1067">
        <v>2.3319999999999999</v>
      </c>
      <c r="J1067">
        <v>75.845299999999995</v>
      </c>
    </row>
    <row r="1068" spans="1:10" x14ac:dyDescent="0.3">
      <c r="A1068" s="1" t="s">
        <v>24</v>
      </c>
      <c r="B1068" s="1" t="s">
        <v>25</v>
      </c>
      <c r="C1068" s="1" t="s">
        <v>15</v>
      </c>
      <c r="D1068" s="1" t="s">
        <v>13</v>
      </c>
      <c r="E1068">
        <v>164</v>
      </c>
      <c r="F1068">
        <v>5</v>
      </c>
      <c r="G1068">
        <v>163</v>
      </c>
      <c r="H1068">
        <v>80.521500000000003</v>
      </c>
      <c r="I1068">
        <v>2.0789900000000001</v>
      </c>
      <c r="J1068">
        <v>82.600499999999997</v>
      </c>
    </row>
    <row r="1069" spans="1:10" x14ac:dyDescent="0.3">
      <c r="A1069" s="1" t="s">
        <v>24</v>
      </c>
      <c r="B1069" s="1" t="s">
        <v>25</v>
      </c>
      <c r="C1069" s="1" t="s">
        <v>15</v>
      </c>
      <c r="D1069" s="1" t="s">
        <v>13</v>
      </c>
      <c r="E1069">
        <v>173</v>
      </c>
      <c r="F1069">
        <v>5</v>
      </c>
      <c r="G1069">
        <v>164</v>
      </c>
      <c r="H1069">
        <v>74.438900000000004</v>
      </c>
      <c r="I1069">
        <v>2.4538899999999999</v>
      </c>
      <c r="J1069">
        <v>76.892700000000005</v>
      </c>
    </row>
    <row r="1070" spans="1:10" x14ac:dyDescent="0.3">
      <c r="A1070" s="1" t="s">
        <v>24</v>
      </c>
      <c r="B1070" s="1" t="s">
        <v>25</v>
      </c>
      <c r="C1070" s="1" t="s">
        <v>15</v>
      </c>
      <c r="D1070" s="1" t="s">
        <v>13</v>
      </c>
      <c r="E1070">
        <v>175</v>
      </c>
      <c r="F1070">
        <v>5</v>
      </c>
      <c r="G1070">
        <v>173</v>
      </c>
      <c r="H1070">
        <v>80.268600000000006</v>
      </c>
      <c r="I1070">
        <v>2.2642899999999999</v>
      </c>
      <c r="J1070">
        <v>82.532899999999998</v>
      </c>
    </row>
    <row r="1071" spans="1:10" x14ac:dyDescent="0.3">
      <c r="A1071" s="1" t="s">
        <v>24</v>
      </c>
      <c r="B1071" s="1" t="s">
        <v>25</v>
      </c>
      <c r="C1071" s="1" t="s">
        <v>15</v>
      </c>
      <c r="D1071" s="1" t="s">
        <v>13</v>
      </c>
      <c r="E1071">
        <v>177</v>
      </c>
      <c r="F1071">
        <v>5</v>
      </c>
      <c r="G1071">
        <v>175</v>
      </c>
      <c r="H1071">
        <v>85.6798</v>
      </c>
      <c r="I1071">
        <v>2.4024899999999998</v>
      </c>
      <c r="J1071">
        <v>88.082300000000004</v>
      </c>
    </row>
    <row r="1072" spans="1:10" x14ac:dyDescent="0.3">
      <c r="A1072" s="1" t="s">
        <v>24</v>
      </c>
      <c r="B1072" s="1" t="s">
        <v>25</v>
      </c>
      <c r="C1072" s="1" t="s">
        <v>15</v>
      </c>
      <c r="D1072" s="1" t="s">
        <v>13</v>
      </c>
      <c r="E1072">
        <v>179</v>
      </c>
      <c r="F1072">
        <v>5</v>
      </c>
      <c r="G1072">
        <v>177</v>
      </c>
      <c r="H1072">
        <v>67.848200000000006</v>
      </c>
      <c r="I1072">
        <v>2.4093399999999998</v>
      </c>
      <c r="J1072">
        <v>70.257599999999996</v>
      </c>
    </row>
    <row r="1073" spans="1:10" x14ac:dyDescent="0.3">
      <c r="A1073" s="1" t="s">
        <v>24</v>
      </c>
      <c r="B1073" s="1" t="s">
        <v>25</v>
      </c>
      <c r="C1073" s="1" t="s">
        <v>15</v>
      </c>
      <c r="D1073" s="1" t="s">
        <v>14</v>
      </c>
      <c r="E1073">
        <v>157</v>
      </c>
      <c r="F1073">
        <v>5</v>
      </c>
      <c r="G1073">
        <v>126</v>
      </c>
      <c r="H1073">
        <v>79.778300000000002</v>
      </c>
      <c r="I1073">
        <v>2.5865900000000002</v>
      </c>
      <c r="J1073">
        <v>82.364900000000006</v>
      </c>
    </row>
    <row r="1074" spans="1:10" x14ac:dyDescent="0.3">
      <c r="A1074" s="1" t="s">
        <v>24</v>
      </c>
      <c r="B1074" s="1" t="s">
        <v>25</v>
      </c>
      <c r="C1074" s="1" t="s">
        <v>15</v>
      </c>
      <c r="D1074" s="1" t="s">
        <v>14</v>
      </c>
      <c r="E1074">
        <v>161</v>
      </c>
      <c r="F1074">
        <v>5</v>
      </c>
      <c r="G1074">
        <v>127</v>
      </c>
      <c r="H1074">
        <v>86.240899999999996</v>
      </c>
      <c r="I1074">
        <v>2.3504299999999998</v>
      </c>
      <c r="J1074">
        <v>88.591399999999993</v>
      </c>
    </row>
    <row r="1075" spans="1:10" x14ac:dyDescent="0.3">
      <c r="A1075" s="1" t="s">
        <v>24</v>
      </c>
      <c r="B1075" s="1" t="s">
        <v>25</v>
      </c>
      <c r="C1075" s="1" t="s">
        <v>15</v>
      </c>
      <c r="D1075" s="1" t="s">
        <v>14</v>
      </c>
      <c r="E1075">
        <v>155</v>
      </c>
      <c r="F1075">
        <v>5</v>
      </c>
      <c r="G1075">
        <v>125</v>
      </c>
      <c r="H1075">
        <v>78.403599999999997</v>
      </c>
      <c r="I1075">
        <v>2.6261700000000001</v>
      </c>
      <c r="J1075">
        <v>81.029799999999994</v>
      </c>
    </row>
    <row r="1076" spans="1:10" x14ac:dyDescent="0.3">
      <c r="A1076" s="1" t="s">
        <v>24</v>
      </c>
      <c r="B1076" s="1" t="s">
        <v>25</v>
      </c>
      <c r="C1076" s="1" t="s">
        <v>15</v>
      </c>
      <c r="D1076" s="1" t="s">
        <v>14</v>
      </c>
      <c r="E1076">
        <v>163</v>
      </c>
      <c r="F1076">
        <v>5</v>
      </c>
      <c r="G1076">
        <v>115</v>
      </c>
      <c r="H1076">
        <v>80.939400000000006</v>
      </c>
      <c r="I1076">
        <v>2.5352199999999998</v>
      </c>
      <c r="J1076">
        <v>83.474599999999995</v>
      </c>
    </row>
    <row r="1077" spans="1:10" x14ac:dyDescent="0.3">
      <c r="A1077" s="1" t="s">
        <v>24</v>
      </c>
      <c r="B1077" s="1" t="s">
        <v>25</v>
      </c>
      <c r="C1077" s="1" t="s">
        <v>15</v>
      </c>
      <c r="D1077" s="1" t="s">
        <v>14</v>
      </c>
      <c r="E1077">
        <v>164</v>
      </c>
      <c r="F1077">
        <v>5</v>
      </c>
      <c r="G1077">
        <v>120</v>
      </c>
      <c r="H1077">
        <v>80.025499999999994</v>
      </c>
      <c r="I1077">
        <v>2.38361</v>
      </c>
      <c r="J1077">
        <v>82.409099999999995</v>
      </c>
    </row>
    <row r="1078" spans="1:10" x14ac:dyDescent="0.3">
      <c r="A1078" s="1" t="s">
        <v>24</v>
      </c>
      <c r="B1078" s="1" t="s">
        <v>25</v>
      </c>
      <c r="C1078" s="1" t="s">
        <v>15</v>
      </c>
      <c r="D1078" s="1" t="s">
        <v>14</v>
      </c>
      <c r="E1078">
        <v>173</v>
      </c>
      <c r="F1078">
        <v>5</v>
      </c>
      <c r="G1078">
        <v>133</v>
      </c>
      <c r="H1078">
        <v>76.939099999999996</v>
      </c>
      <c r="I1078">
        <v>2.24533</v>
      </c>
      <c r="J1078">
        <v>79.1845</v>
      </c>
    </row>
    <row r="1079" spans="1:10" x14ac:dyDescent="0.3">
      <c r="A1079" s="1" t="s">
        <v>24</v>
      </c>
      <c r="B1079" s="1" t="s">
        <v>25</v>
      </c>
      <c r="C1079" s="1" t="s">
        <v>15</v>
      </c>
      <c r="D1079" s="1" t="s">
        <v>14</v>
      </c>
      <c r="E1079">
        <v>175</v>
      </c>
      <c r="F1079">
        <v>5</v>
      </c>
      <c r="G1079">
        <v>136</v>
      </c>
      <c r="H1079">
        <v>79.525599999999997</v>
      </c>
      <c r="I1079">
        <v>2.74533</v>
      </c>
      <c r="J1079">
        <v>82.270899999999997</v>
      </c>
    </row>
    <row r="1080" spans="1:10" x14ac:dyDescent="0.3">
      <c r="A1080" s="1" t="s">
        <v>24</v>
      </c>
      <c r="B1080" s="1" t="s">
        <v>25</v>
      </c>
      <c r="C1080" s="1" t="s">
        <v>15</v>
      </c>
      <c r="D1080" s="1" t="s">
        <v>14</v>
      </c>
      <c r="E1080">
        <v>177</v>
      </c>
      <c r="F1080">
        <v>5</v>
      </c>
      <c r="G1080">
        <v>141</v>
      </c>
      <c r="H1080">
        <v>78.188699999999997</v>
      </c>
      <c r="I1080">
        <v>2.6840799999999998</v>
      </c>
      <c r="J1080">
        <v>80.872799999999998</v>
      </c>
    </row>
    <row r="1081" spans="1:10" x14ac:dyDescent="0.3">
      <c r="A1081" s="1" t="s">
        <v>24</v>
      </c>
      <c r="B1081" s="1" t="s">
        <v>25</v>
      </c>
      <c r="C1081" s="1" t="s">
        <v>15</v>
      </c>
      <c r="D1081" s="1" t="s">
        <v>14</v>
      </c>
      <c r="E1081">
        <v>179</v>
      </c>
      <c r="F1081">
        <v>5</v>
      </c>
      <c r="G1081">
        <v>143</v>
      </c>
      <c r="H1081">
        <v>72.722300000000004</v>
      </c>
      <c r="I1081">
        <v>2.6611500000000001</v>
      </c>
      <c r="J1081">
        <v>75.383499999999998</v>
      </c>
    </row>
    <row r="1082" spans="1:10" x14ac:dyDescent="0.3">
      <c r="A1082" s="1" t="s">
        <v>24</v>
      </c>
      <c r="B1082" s="1" t="s">
        <v>19</v>
      </c>
      <c r="C1082" s="1" t="s">
        <v>12</v>
      </c>
      <c r="D1082" s="1" t="s">
        <v>13</v>
      </c>
      <c r="E1082">
        <v>157</v>
      </c>
      <c r="F1082">
        <v>5</v>
      </c>
      <c r="G1082">
        <v>166</v>
      </c>
      <c r="H1082">
        <v>71.415099999999995</v>
      </c>
      <c r="I1082">
        <v>0.63227900000000004</v>
      </c>
      <c r="J1082">
        <v>72.047300000000007</v>
      </c>
    </row>
    <row r="1083" spans="1:10" x14ac:dyDescent="0.3">
      <c r="A1083" s="1" t="s">
        <v>24</v>
      </c>
      <c r="B1083" s="1" t="s">
        <v>19</v>
      </c>
      <c r="C1083" s="1" t="s">
        <v>12</v>
      </c>
      <c r="D1083" s="1" t="s">
        <v>13</v>
      </c>
      <c r="E1083">
        <v>161</v>
      </c>
      <c r="F1083">
        <v>5</v>
      </c>
      <c r="G1083">
        <v>157</v>
      </c>
      <c r="H1083">
        <v>72.854399999999998</v>
      </c>
      <c r="I1083">
        <v>0.68043299999999995</v>
      </c>
      <c r="J1083">
        <v>73.534800000000004</v>
      </c>
    </row>
    <row r="1084" spans="1:10" x14ac:dyDescent="0.3">
      <c r="A1084" s="1" t="s">
        <v>24</v>
      </c>
      <c r="B1084" s="1" t="s">
        <v>19</v>
      </c>
      <c r="C1084" s="1" t="s">
        <v>12</v>
      </c>
      <c r="D1084" s="1" t="s">
        <v>13</v>
      </c>
      <c r="E1084">
        <v>155</v>
      </c>
      <c r="F1084">
        <v>5</v>
      </c>
      <c r="G1084">
        <v>161</v>
      </c>
      <c r="H1084">
        <v>72.781400000000005</v>
      </c>
      <c r="I1084">
        <v>0.60660199999999997</v>
      </c>
      <c r="J1084">
        <v>73.388000000000005</v>
      </c>
    </row>
    <row r="1085" spans="1:10" x14ac:dyDescent="0.3">
      <c r="A1085" s="1" t="s">
        <v>24</v>
      </c>
      <c r="B1085" s="1" t="s">
        <v>19</v>
      </c>
      <c r="C1085" s="1" t="s">
        <v>12</v>
      </c>
      <c r="D1085" s="1" t="s">
        <v>13</v>
      </c>
      <c r="E1085">
        <v>163</v>
      </c>
      <c r="F1085">
        <v>5</v>
      </c>
      <c r="G1085">
        <v>155</v>
      </c>
      <c r="H1085">
        <v>73.744299999999996</v>
      </c>
      <c r="I1085">
        <v>0.592893</v>
      </c>
      <c r="J1085">
        <v>74.337199999999996</v>
      </c>
    </row>
    <row r="1086" spans="1:10" x14ac:dyDescent="0.3">
      <c r="A1086" s="1" t="s">
        <v>24</v>
      </c>
      <c r="B1086" s="1" t="s">
        <v>19</v>
      </c>
      <c r="C1086" s="1" t="s">
        <v>12</v>
      </c>
      <c r="D1086" s="1" t="s">
        <v>13</v>
      </c>
      <c r="E1086">
        <v>164</v>
      </c>
      <c r="F1086">
        <v>5</v>
      </c>
      <c r="G1086">
        <v>163</v>
      </c>
      <c r="H1086">
        <v>72.261300000000006</v>
      </c>
      <c r="I1086">
        <v>0.77539199999999997</v>
      </c>
      <c r="J1086">
        <v>73.036699999999996</v>
      </c>
    </row>
    <row r="1087" spans="1:10" x14ac:dyDescent="0.3">
      <c r="A1087" s="1" t="s">
        <v>24</v>
      </c>
      <c r="B1087" s="1" t="s">
        <v>19</v>
      </c>
      <c r="C1087" s="1" t="s">
        <v>12</v>
      </c>
      <c r="D1087" s="1" t="s">
        <v>13</v>
      </c>
      <c r="E1087">
        <v>173</v>
      </c>
      <c r="F1087">
        <v>5</v>
      </c>
      <c r="G1087">
        <v>164</v>
      </c>
      <c r="H1087">
        <v>73.979600000000005</v>
      </c>
      <c r="I1087">
        <v>0.60562700000000003</v>
      </c>
      <c r="J1087">
        <v>74.5852</v>
      </c>
    </row>
    <row r="1088" spans="1:10" x14ac:dyDescent="0.3">
      <c r="A1088" s="1" t="s">
        <v>24</v>
      </c>
      <c r="B1088" s="1" t="s">
        <v>19</v>
      </c>
      <c r="C1088" s="1" t="s">
        <v>12</v>
      </c>
      <c r="D1088" s="1" t="s">
        <v>13</v>
      </c>
      <c r="E1088">
        <v>175</v>
      </c>
      <c r="F1088">
        <v>5</v>
      </c>
      <c r="G1088">
        <v>173</v>
      </c>
      <c r="H1088">
        <v>74.520700000000005</v>
      </c>
      <c r="I1088">
        <v>1.2361599999999999</v>
      </c>
      <c r="J1088">
        <v>75.756900000000002</v>
      </c>
    </row>
    <row r="1089" spans="1:10" x14ac:dyDescent="0.3">
      <c r="A1089" s="1" t="s">
        <v>24</v>
      </c>
      <c r="B1089" s="1" t="s">
        <v>19</v>
      </c>
      <c r="C1089" s="1" t="s">
        <v>12</v>
      </c>
      <c r="D1089" s="1" t="s">
        <v>13</v>
      </c>
      <c r="E1089">
        <v>177</v>
      </c>
      <c r="F1089">
        <v>5</v>
      </c>
      <c r="G1089">
        <v>175</v>
      </c>
      <c r="H1089">
        <v>71.229100000000003</v>
      </c>
      <c r="I1089">
        <v>0.99736800000000003</v>
      </c>
      <c r="J1089">
        <v>72.226500000000001</v>
      </c>
    </row>
    <row r="1090" spans="1:10" x14ac:dyDescent="0.3">
      <c r="A1090" s="1" t="s">
        <v>24</v>
      </c>
      <c r="B1090" s="1" t="s">
        <v>19</v>
      </c>
      <c r="C1090" s="1" t="s">
        <v>12</v>
      </c>
      <c r="D1090" s="1" t="s">
        <v>13</v>
      </c>
      <c r="E1090">
        <v>179</v>
      </c>
      <c r="F1090">
        <v>5</v>
      </c>
      <c r="G1090">
        <v>177</v>
      </c>
      <c r="H1090">
        <v>72.640500000000003</v>
      </c>
      <c r="I1090">
        <v>0.92457</v>
      </c>
      <c r="J1090">
        <v>73.564999999999998</v>
      </c>
    </row>
    <row r="1091" spans="1:10" x14ac:dyDescent="0.3">
      <c r="A1091" s="1" t="s">
        <v>24</v>
      </c>
      <c r="B1091" s="1" t="s">
        <v>19</v>
      </c>
      <c r="C1091" s="1" t="s">
        <v>12</v>
      </c>
      <c r="D1091" s="1" t="s">
        <v>14</v>
      </c>
      <c r="E1091">
        <v>157</v>
      </c>
      <c r="F1091">
        <v>5</v>
      </c>
      <c r="G1091">
        <v>134</v>
      </c>
      <c r="H1091">
        <v>82.118399999999994</v>
      </c>
      <c r="I1091">
        <v>0.79024099999999997</v>
      </c>
      <c r="J1091">
        <v>82.908600000000007</v>
      </c>
    </row>
    <row r="1092" spans="1:10" x14ac:dyDescent="0.3">
      <c r="A1092" s="1" t="s">
        <v>24</v>
      </c>
      <c r="B1092" s="1" t="s">
        <v>19</v>
      </c>
      <c r="C1092" s="1" t="s">
        <v>12</v>
      </c>
      <c r="D1092" s="1" t="s">
        <v>14</v>
      </c>
      <c r="E1092">
        <v>161</v>
      </c>
      <c r="F1092">
        <v>5</v>
      </c>
      <c r="G1092">
        <v>134</v>
      </c>
      <c r="H1092">
        <v>77.895099999999999</v>
      </c>
      <c r="I1092">
        <v>0.61536500000000005</v>
      </c>
      <c r="J1092">
        <v>78.510499999999993</v>
      </c>
    </row>
    <row r="1093" spans="1:10" x14ac:dyDescent="0.3">
      <c r="A1093" s="1" t="s">
        <v>24</v>
      </c>
      <c r="B1093" s="1" t="s">
        <v>19</v>
      </c>
      <c r="C1093" s="1" t="s">
        <v>12</v>
      </c>
      <c r="D1093" s="1" t="s">
        <v>14</v>
      </c>
      <c r="E1093">
        <v>155</v>
      </c>
      <c r="F1093">
        <v>5</v>
      </c>
      <c r="G1093">
        <v>130</v>
      </c>
      <c r="H1093">
        <v>76.253900000000002</v>
      </c>
      <c r="I1093">
        <v>0.62922199999999995</v>
      </c>
      <c r="J1093">
        <v>76.883200000000002</v>
      </c>
    </row>
    <row r="1094" spans="1:10" x14ac:dyDescent="0.3">
      <c r="A1094" s="1" t="s">
        <v>24</v>
      </c>
      <c r="B1094" s="1" t="s">
        <v>19</v>
      </c>
      <c r="C1094" s="1" t="s">
        <v>12</v>
      </c>
      <c r="D1094" s="1" t="s">
        <v>14</v>
      </c>
      <c r="E1094">
        <v>163</v>
      </c>
      <c r="F1094">
        <v>5</v>
      </c>
      <c r="G1094">
        <v>136</v>
      </c>
      <c r="H1094">
        <v>79.125699999999995</v>
      </c>
      <c r="I1094">
        <v>0.692496</v>
      </c>
      <c r="J1094">
        <v>79.818200000000004</v>
      </c>
    </row>
    <row r="1095" spans="1:10" x14ac:dyDescent="0.3">
      <c r="A1095" s="1" t="s">
        <v>24</v>
      </c>
      <c r="B1095" s="1" t="s">
        <v>19</v>
      </c>
      <c r="C1095" s="1" t="s">
        <v>12</v>
      </c>
      <c r="D1095" s="1" t="s">
        <v>14</v>
      </c>
      <c r="E1095">
        <v>164</v>
      </c>
      <c r="F1095">
        <v>5</v>
      </c>
      <c r="G1095">
        <v>137</v>
      </c>
      <c r="H1095">
        <v>81.2179</v>
      </c>
      <c r="I1095">
        <v>0.95268699999999995</v>
      </c>
      <c r="J1095">
        <v>82.170599999999993</v>
      </c>
    </row>
    <row r="1096" spans="1:10" x14ac:dyDescent="0.3">
      <c r="A1096" s="1" t="s">
        <v>24</v>
      </c>
      <c r="B1096" s="1" t="s">
        <v>19</v>
      </c>
      <c r="C1096" s="1" t="s">
        <v>12</v>
      </c>
      <c r="D1096" s="1" t="s">
        <v>14</v>
      </c>
      <c r="E1096">
        <v>173</v>
      </c>
      <c r="F1096">
        <v>5</v>
      </c>
      <c r="G1096">
        <v>147</v>
      </c>
      <c r="H1096">
        <v>76.765000000000001</v>
      </c>
      <c r="I1096">
        <v>0.86182599999999998</v>
      </c>
      <c r="J1096">
        <v>77.626800000000003</v>
      </c>
    </row>
    <row r="1097" spans="1:10" x14ac:dyDescent="0.3">
      <c r="A1097" s="1" t="s">
        <v>24</v>
      </c>
      <c r="B1097" s="1" t="s">
        <v>19</v>
      </c>
      <c r="C1097" s="1" t="s">
        <v>12</v>
      </c>
      <c r="D1097" s="1" t="s">
        <v>14</v>
      </c>
      <c r="E1097">
        <v>175</v>
      </c>
      <c r="F1097">
        <v>5</v>
      </c>
      <c r="G1097">
        <v>147</v>
      </c>
      <c r="H1097">
        <v>62.688499999999998</v>
      </c>
      <c r="I1097">
        <v>1.31105</v>
      </c>
      <c r="J1097">
        <v>63.999600000000001</v>
      </c>
    </row>
    <row r="1098" spans="1:10" x14ac:dyDescent="0.3">
      <c r="A1098" s="1" t="s">
        <v>24</v>
      </c>
      <c r="B1098" s="1" t="s">
        <v>19</v>
      </c>
      <c r="C1098" s="1" t="s">
        <v>12</v>
      </c>
      <c r="D1098" s="1" t="s">
        <v>14</v>
      </c>
      <c r="E1098">
        <v>177</v>
      </c>
      <c r="F1098">
        <v>5</v>
      </c>
      <c r="G1098">
        <v>154</v>
      </c>
      <c r="H1098">
        <v>71.440899999999999</v>
      </c>
      <c r="I1098">
        <v>0.81312600000000002</v>
      </c>
      <c r="J1098">
        <v>72.254099999999994</v>
      </c>
    </row>
    <row r="1099" spans="1:10" x14ac:dyDescent="0.3">
      <c r="A1099" s="1" t="s">
        <v>24</v>
      </c>
      <c r="B1099" s="1" t="s">
        <v>19</v>
      </c>
      <c r="C1099" s="1" t="s">
        <v>12</v>
      </c>
      <c r="D1099" s="1" t="s">
        <v>14</v>
      </c>
      <c r="E1099">
        <v>179</v>
      </c>
      <c r="F1099">
        <v>5</v>
      </c>
      <c r="G1099">
        <v>151</v>
      </c>
      <c r="H1099">
        <v>88.840599999999995</v>
      </c>
      <c r="I1099">
        <v>0.93406299999999998</v>
      </c>
      <c r="J1099">
        <v>89.774600000000007</v>
      </c>
    </row>
    <row r="1100" spans="1:10" x14ac:dyDescent="0.3">
      <c r="A1100" s="1" t="s">
        <v>24</v>
      </c>
      <c r="B1100" s="1" t="s">
        <v>19</v>
      </c>
      <c r="C1100" s="1" t="s">
        <v>15</v>
      </c>
      <c r="D1100" s="1" t="s">
        <v>13</v>
      </c>
      <c r="E1100">
        <v>157</v>
      </c>
      <c r="F1100">
        <v>5</v>
      </c>
      <c r="G1100">
        <v>166</v>
      </c>
      <c r="H1100">
        <v>74.118399999999994</v>
      </c>
      <c r="I1100">
        <v>2.7697099999999999</v>
      </c>
      <c r="J1100">
        <v>76.888099999999994</v>
      </c>
    </row>
    <row r="1101" spans="1:10" x14ac:dyDescent="0.3">
      <c r="A1101" s="1" t="s">
        <v>24</v>
      </c>
      <c r="B1101" s="1" t="s">
        <v>19</v>
      </c>
      <c r="C1101" s="1" t="s">
        <v>15</v>
      </c>
      <c r="D1101" s="1" t="s">
        <v>13</v>
      </c>
      <c r="E1101">
        <v>161</v>
      </c>
      <c r="F1101">
        <v>5</v>
      </c>
      <c r="G1101">
        <v>157</v>
      </c>
      <c r="H1101">
        <v>76.968500000000006</v>
      </c>
      <c r="I1101">
        <v>3.74586</v>
      </c>
      <c r="J1101">
        <v>80.714399999999998</v>
      </c>
    </row>
    <row r="1102" spans="1:10" x14ac:dyDescent="0.3">
      <c r="A1102" s="1" t="s">
        <v>24</v>
      </c>
      <c r="B1102" s="1" t="s">
        <v>19</v>
      </c>
      <c r="C1102" s="1" t="s">
        <v>15</v>
      </c>
      <c r="D1102" s="1" t="s">
        <v>13</v>
      </c>
      <c r="E1102">
        <v>155</v>
      </c>
      <c r="F1102">
        <v>5</v>
      </c>
      <c r="G1102">
        <v>161</v>
      </c>
      <c r="H1102">
        <v>83.399799999999999</v>
      </c>
      <c r="I1102">
        <v>3.09565</v>
      </c>
      <c r="J1102">
        <v>86.495500000000007</v>
      </c>
    </row>
    <row r="1103" spans="1:10" x14ac:dyDescent="0.3">
      <c r="A1103" s="1" t="s">
        <v>24</v>
      </c>
      <c r="B1103" s="1" t="s">
        <v>19</v>
      </c>
      <c r="C1103" s="1" t="s">
        <v>15</v>
      </c>
      <c r="D1103" s="1" t="s">
        <v>13</v>
      </c>
      <c r="E1103">
        <v>163</v>
      </c>
      <c r="F1103">
        <v>5</v>
      </c>
      <c r="G1103">
        <v>155</v>
      </c>
      <c r="H1103">
        <v>79.492699999999999</v>
      </c>
      <c r="I1103">
        <v>2.72777</v>
      </c>
      <c r="J1103">
        <v>82.220399999999998</v>
      </c>
    </row>
    <row r="1104" spans="1:10" x14ac:dyDescent="0.3">
      <c r="A1104" s="1" t="s">
        <v>24</v>
      </c>
      <c r="B1104" s="1" t="s">
        <v>19</v>
      </c>
      <c r="C1104" s="1" t="s">
        <v>15</v>
      </c>
      <c r="D1104" s="1" t="s">
        <v>13</v>
      </c>
      <c r="E1104">
        <v>164</v>
      </c>
      <c r="F1104">
        <v>5</v>
      </c>
      <c r="G1104">
        <v>163</v>
      </c>
      <c r="H1104">
        <v>81.012500000000003</v>
      </c>
      <c r="I1104">
        <v>3.0875499999999998</v>
      </c>
      <c r="J1104">
        <v>84.100099999999998</v>
      </c>
    </row>
    <row r="1105" spans="1:10" x14ac:dyDescent="0.3">
      <c r="A1105" s="1" t="s">
        <v>24</v>
      </c>
      <c r="B1105" s="1" t="s">
        <v>19</v>
      </c>
      <c r="C1105" s="1" t="s">
        <v>15</v>
      </c>
      <c r="D1105" s="1" t="s">
        <v>13</v>
      </c>
      <c r="E1105">
        <v>173</v>
      </c>
      <c r="F1105">
        <v>5</v>
      </c>
      <c r="G1105">
        <v>164</v>
      </c>
      <c r="H1105">
        <v>69.575699999999998</v>
      </c>
      <c r="I1105">
        <v>2.4446300000000001</v>
      </c>
      <c r="J1105">
        <v>72.020300000000006</v>
      </c>
    </row>
    <row r="1106" spans="1:10" x14ac:dyDescent="0.3">
      <c r="A1106" s="1" t="s">
        <v>24</v>
      </c>
      <c r="B1106" s="1" t="s">
        <v>19</v>
      </c>
      <c r="C1106" s="1" t="s">
        <v>15</v>
      </c>
      <c r="D1106" s="1" t="s">
        <v>13</v>
      </c>
      <c r="E1106">
        <v>175</v>
      </c>
      <c r="F1106">
        <v>5</v>
      </c>
      <c r="G1106">
        <v>173</v>
      </c>
      <c r="H1106">
        <v>76.546999999999997</v>
      </c>
      <c r="I1106">
        <v>2.9532099999999999</v>
      </c>
      <c r="J1106">
        <v>79.500200000000007</v>
      </c>
    </row>
    <row r="1107" spans="1:10" x14ac:dyDescent="0.3">
      <c r="A1107" s="1" t="s">
        <v>24</v>
      </c>
      <c r="B1107" s="1" t="s">
        <v>19</v>
      </c>
      <c r="C1107" s="1" t="s">
        <v>15</v>
      </c>
      <c r="D1107" s="1" t="s">
        <v>13</v>
      </c>
      <c r="E1107">
        <v>177</v>
      </c>
      <c r="F1107">
        <v>5</v>
      </c>
      <c r="G1107">
        <v>175</v>
      </c>
      <c r="H1107">
        <v>79.424199999999999</v>
      </c>
      <c r="I1107">
        <v>2.9995799999999999</v>
      </c>
      <c r="J1107">
        <v>82.4238</v>
      </c>
    </row>
    <row r="1108" spans="1:10" x14ac:dyDescent="0.3">
      <c r="A1108" s="1" t="s">
        <v>24</v>
      </c>
      <c r="B1108" s="1" t="s">
        <v>19</v>
      </c>
      <c r="C1108" s="1" t="s">
        <v>15</v>
      </c>
      <c r="D1108" s="1" t="s">
        <v>13</v>
      </c>
      <c r="E1108">
        <v>179</v>
      </c>
      <c r="F1108">
        <v>5</v>
      </c>
      <c r="G1108">
        <v>177</v>
      </c>
      <c r="H1108">
        <v>74.585300000000004</v>
      </c>
      <c r="I1108">
        <v>4.0441500000000001</v>
      </c>
      <c r="J1108">
        <v>78.629499999999993</v>
      </c>
    </row>
    <row r="1109" spans="1:10" x14ac:dyDescent="0.3">
      <c r="A1109" s="1" t="s">
        <v>24</v>
      </c>
      <c r="B1109" s="1" t="s">
        <v>19</v>
      </c>
      <c r="C1109" s="1" t="s">
        <v>15</v>
      </c>
      <c r="D1109" s="1" t="s">
        <v>14</v>
      </c>
      <c r="E1109">
        <v>157</v>
      </c>
      <c r="F1109">
        <v>5</v>
      </c>
      <c r="G1109">
        <v>135</v>
      </c>
      <c r="H1109">
        <v>75.260300000000001</v>
      </c>
      <c r="I1109">
        <v>3.0142500000000001</v>
      </c>
      <c r="J1109">
        <v>78.274600000000007</v>
      </c>
    </row>
    <row r="1110" spans="1:10" x14ac:dyDescent="0.3">
      <c r="A1110" s="1" t="s">
        <v>24</v>
      </c>
      <c r="B1110" s="1" t="s">
        <v>19</v>
      </c>
      <c r="C1110" s="1" t="s">
        <v>15</v>
      </c>
      <c r="D1110" s="1" t="s">
        <v>14</v>
      </c>
      <c r="E1110">
        <v>161</v>
      </c>
      <c r="F1110">
        <v>5</v>
      </c>
      <c r="G1110">
        <v>136</v>
      </c>
      <c r="H1110">
        <v>72.330500000000001</v>
      </c>
      <c r="I1110">
        <v>3.2622399999999998</v>
      </c>
      <c r="J1110">
        <v>75.592699999999994</v>
      </c>
    </row>
    <row r="1111" spans="1:10" x14ac:dyDescent="0.3">
      <c r="A1111" s="1" t="s">
        <v>24</v>
      </c>
      <c r="B1111" s="1" t="s">
        <v>19</v>
      </c>
      <c r="C1111" s="1" t="s">
        <v>15</v>
      </c>
      <c r="D1111" s="1" t="s">
        <v>14</v>
      </c>
      <c r="E1111">
        <v>155</v>
      </c>
      <c r="F1111">
        <v>5</v>
      </c>
      <c r="G1111">
        <v>132</v>
      </c>
      <c r="H1111">
        <v>75.395099999999999</v>
      </c>
      <c r="I1111">
        <v>3.9010899999999999</v>
      </c>
      <c r="J1111">
        <v>79.296199999999999</v>
      </c>
    </row>
    <row r="1112" spans="1:10" x14ac:dyDescent="0.3">
      <c r="A1112" s="1" t="s">
        <v>24</v>
      </c>
      <c r="B1112" s="1" t="s">
        <v>19</v>
      </c>
      <c r="C1112" s="1" t="s">
        <v>15</v>
      </c>
      <c r="D1112" s="1" t="s">
        <v>14</v>
      </c>
      <c r="E1112">
        <v>163</v>
      </c>
      <c r="F1112">
        <v>5</v>
      </c>
      <c r="G1112">
        <v>135</v>
      </c>
      <c r="H1112">
        <v>77.414299999999997</v>
      </c>
      <c r="I1112">
        <v>2.8943099999999999</v>
      </c>
      <c r="J1112">
        <v>80.308599999999998</v>
      </c>
    </row>
    <row r="1113" spans="1:10" x14ac:dyDescent="0.3">
      <c r="A1113" s="1" t="s">
        <v>24</v>
      </c>
      <c r="B1113" s="1" t="s">
        <v>19</v>
      </c>
      <c r="C1113" s="1" t="s">
        <v>15</v>
      </c>
      <c r="D1113" s="1" t="s">
        <v>14</v>
      </c>
      <c r="E1113">
        <v>164</v>
      </c>
      <c r="F1113">
        <v>5</v>
      </c>
      <c r="G1113">
        <v>137</v>
      </c>
      <c r="H1113">
        <v>70.715199999999996</v>
      </c>
      <c r="I1113">
        <v>4.2675200000000002</v>
      </c>
      <c r="J1113">
        <v>74.982699999999994</v>
      </c>
    </row>
    <row r="1114" spans="1:10" x14ac:dyDescent="0.3">
      <c r="A1114" s="1" t="s">
        <v>24</v>
      </c>
      <c r="B1114" s="1" t="s">
        <v>19</v>
      </c>
      <c r="C1114" s="1" t="s">
        <v>15</v>
      </c>
      <c r="D1114" s="1" t="s">
        <v>14</v>
      </c>
      <c r="E1114">
        <v>173</v>
      </c>
      <c r="F1114">
        <v>5</v>
      </c>
      <c r="G1114">
        <v>147</v>
      </c>
      <c r="H1114">
        <v>76.520600000000002</v>
      </c>
      <c r="I1114">
        <v>3.81846</v>
      </c>
      <c r="J1114">
        <v>80.338999999999999</v>
      </c>
    </row>
    <row r="1115" spans="1:10" x14ac:dyDescent="0.3">
      <c r="A1115" s="1" t="s">
        <v>24</v>
      </c>
      <c r="B1115" s="1" t="s">
        <v>19</v>
      </c>
      <c r="C1115" s="1" t="s">
        <v>15</v>
      </c>
      <c r="D1115" s="1" t="s">
        <v>14</v>
      </c>
      <c r="E1115">
        <v>175</v>
      </c>
      <c r="F1115">
        <v>5</v>
      </c>
      <c r="G1115">
        <v>149</v>
      </c>
      <c r="H1115">
        <v>77.769599999999997</v>
      </c>
      <c r="I1115">
        <v>4.69285</v>
      </c>
      <c r="J1115">
        <v>82.462500000000006</v>
      </c>
    </row>
    <row r="1116" spans="1:10" x14ac:dyDescent="0.3">
      <c r="A1116" s="1" t="s">
        <v>24</v>
      </c>
      <c r="B1116" s="1" t="s">
        <v>19</v>
      </c>
      <c r="C1116" s="1" t="s">
        <v>15</v>
      </c>
      <c r="D1116" s="1" t="s">
        <v>14</v>
      </c>
      <c r="E1116">
        <v>177</v>
      </c>
      <c r="F1116">
        <v>5</v>
      </c>
      <c r="G1116">
        <v>155</v>
      </c>
      <c r="H1116">
        <v>86.283100000000005</v>
      </c>
      <c r="I1116">
        <v>4.6057600000000001</v>
      </c>
      <c r="J1116">
        <v>90.888900000000007</v>
      </c>
    </row>
    <row r="1117" spans="1:10" x14ac:dyDescent="0.3">
      <c r="A1117" s="1" t="s">
        <v>24</v>
      </c>
      <c r="B1117" s="1" t="s">
        <v>19</v>
      </c>
      <c r="C1117" s="1" t="s">
        <v>15</v>
      </c>
      <c r="D1117" s="1" t="s">
        <v>14</v>
      </c>
      <c r="E1117">
        <v>179</v>
      </c>
      <c r="F1117">
        <v>5</v>
      </c>
      <c r="G1117">
        <v>151</v>
      </c>
      <c r="H1117">
        <v>70.696200000000005</v>
      </c>
      <c r="I1117">
        <v>4.9142599999999996</v>
      </c>
      <c r="J1117">
        <v>75.610399999999998</v>
      </c>
    </row>
    <row r="1118" spans="1:10" x14ac:dyDescent="0.3">
      <c r="A1118" s="1" t="s">
        <v>26</v>
      </c>
      <c r="B1118" s="1" t="s">
        <v>11</v>
      </c>
      <c r="C1118" s="1" t="s">
        <v>12</v>
      </c>
      <c r="D1118" s="1" t="s">
        <v>13</v>
      </c>
      <c r="E1118">
        <v>132</v>
      </c>
      <c r="F1118">
        <v>5</v>
      </c>
      <c r="G1118">
        <v>137</v>
      </c>
      <c r="H1118">
        <v>132.589</v>
      </c>
      <c r="I1118">
        <v>0.39862799999999998</v>
      </c>
      <c r="J1118">
        <v>132.988</v>
      </c>
    </row>
    <row r="1119" spans="1:10" x14ac:dyDescent="0.3">
      <c r="A1119" s="1" t="s">
        <v>26</v>
      </c>
      <c r="B1119" s="1" t="s">
        <v>11</v>
      </c>
      <c r="C1119" s="1" t="s">
        <v>12</v>
      </c>
      <c r="D1119" s="1" t="s">
        <v>13</v>
      </c>
      <c r="E1119">
        <v>124</v>
      </c>
      <c r="F1119">
        <v>5</v>
      </c>
      <c r="G1119">
        <v>132</v>
      </c>
      <c r="H1119">
        <v>135.70500000000001</v>
      </c>
      <c r="I1119">
        <v>0.40756199999999998</v>
      </c>
      <c r="J1119">
        <v>136.113</v>
      </c>
    </row>
    <row r="1120" spans="1:10" x14ac:dyDescent="0.3">
      <c r="A1120" s="1" t="s">
        <v>26</v>
      </c>
      <c r="B1120" s="1" t="s">
        <v>11</v>
      </c>
      <c r="C1120" s="1" t="s">
        <v>12</v>
      </c>
      <c r="D1120" s="1" t="s">
        <v>13</v>
      </c>
      <c r="E1120">
        <v>137</v>
      </c>
      <c r="F1120">
        <v>3</v>
      </c>
      <c r="G1120">
        <v>124</v>
      </c>
      <c r="H1120">
        <v>134.126</v>
      </c>
      <c r="I1120">
        <v>0.34137699999999999</v>
      </c>
      <c r="J1120">
        <v>134.46799999999999</v>
      </c>
    </row>
    <row r="1121" spans="1:10" x14ac:dyDescent="0.3">
      <c r="A1121" s="1" t="s">
        <v>26</v>
      </c>
      <c r="B1121" s="1" t="s">
        <v>11</v>
      </c>
      <c r="C1121" s="1" t="s">
        <v>12</v>
      </c>
      <c r="D1121" s="1" t="s">
        <v>13</v>
      </c>
      <c r="E1121">
        <v>134</v>
      </c>
      <c r="F1121">
        <v>3</v>
      </c>
      <c r="G1121">
        <v>137</v>
      </c>
      <c r="H1121">
        <v>132.459</v>
      </c>
      <c r="I1121">
        <v>0.362925</v>
      </c>
      <c r="J1121">
        <v>132.822</v>
      </c>
    </row>
    <row r="1122" spans="1:10" x14ac:dyDescent="0.3">
      <c r="A1122" s="1" t="s">
        <v>26</v>
      </c>
      <c r="B1122" s="1" t="s">
        <v>11</v>
      </c>
      <c r="C1122" s="1" t="s">
        <v>12</v>
      </c>
      <c r="D1122" s="1" t="s">
        <v>13</v>
      </c>
      <c r="E1122">
        <v>140</v>
      </c>
      <c r="F1122">
        <v>2</v>
      </c>
      <c r="G1122">
        <v>134</v>
      </c>
      <c r="H1122">
        <v>132.12899999999999</v>
      </c>
      <c r="I1122">
        <v>0.32484499999999999</v>
      </c>
      <c r="J1122">
        <v>132.453</v>
      </c>
    </row>
    <row r="1123" spans="1:10" x14ac:dyDescent="0.3">
      <c r="A1123" s="1" t="s">
        <v>26</v>
      </c>
      <c r="B1123" s="1" t="s">
        <v>11</v>
      </c>
      <c r="C1123" s="1" t="s">
        <v>12</v>
      </c>
      <c r="D1123" s="1" t="s">
        <v>13</v>
      </c>
      <c r="E1123">
        <v>137</v>
      </c>
      <c r="F1123">
        <v>3</v>
      </c>
      <c r="G1123">
        <v>140</v>
      </c>
      <c r="H1123">
        <v>123.63200000000001</v>
      </c>
      <c r="I1123">
        <v>0.44543199999999999</v>
      </c>
      <c r="J1123">
        <v>124.077</v>
      </c>
    </row>
    <row r="1124" spans="1:10" x14ac:dyDescent="0.3">
      <c r="A1124" s="1" t="s">
        <v>26</v>
      </c>
      <c r="B1124" s="1" t="s">
        <v>11</v>
      </c>
      <c r="C1124" s="1" t="s">
        <v>12</v>
      </c>
      <c r="D1124" s="1" t="s">
        <v>13</v>
      </c>
      <c r="E1124">
        <v>148</v>
      </c>
      <c r="F1124">
        <v>2</v>
      </c>
      <c r="G1124">
        <v>137</v>
      </c>
      <c r="H1124">
        <v>135.85</v>
      </c>
      <c r="I1124">
        <v>0.45898699999999998</v>
      </c>
      <c r="J1124">
        <v>136.309</v>
      </c>
    </row>
    <row r="1125" spans="1:10" x14ac:dyDescent="0.3">
      <c r="A1125" s="1" t="s">
        <v>26</v>
      </c>
      <c r="B1125" s="1" t="s">
        <v>11</v>
      </c>
      <c r="C1125" s="1" t="s">
        <v>12</v>
      </c>
      <c r="D1125" s="1" t="s">
        <v>13</v>
      </c>
      <c r="E1125">
        <v>159</v>
      </c>
      <c r="F1125">
        <v>2</v>
      </c>
      <c r="G1125">
        <v>148</v>
      </c>
      <c r="H1125">
        <v>131.762</v>
      </c>
      <c r="I1125">
        <v>0.51719499999999996</v>
      </c>
      <c r="J1125">
        <v>132.279</v>
      </c>
    </row>
    <row r="1126" spans="1:10" x14ac:dyDescent="0.3">
      <c r="A1126" s="1" t="s">
        <v>26</v>
      </c>
      <c r="B1126" s="1" t="s">
        <v>11</v>
      </c>
      <c r="C1126" s="1" t="s">
        <v>12</v>
      </c>
      <c r="D1126" s="1" t="s">
        <v>13</v>
      </c>
      <c r="E1126">
        <v>137</v>
      </c>
      <c r="F1126">
        <v>2</v>
      </c>
      <c r="G1126">
        <v>159</v>
      </c>
      <c r="H1126">
        <v>128.559</v>
      </c>
      <c r="I1126">
        <v>0.46090599999999998</v>
      </c>
      <c r="J1126">
        <v>129.02000000000001</v>
      </c>
    </row>
    <row r="1127" spans="1:10" x14ac:dyDescent="0.3">
      <c r="A1127" s="1" t="s">
        <v>26</v>
      </c>
      <c r="B1127" s="1" t="s">
        <v>11</v>
      </c>
      <c r="C1127" s="1" t="s">
        <v>12</v>
      </c>
      <c r="D1127" s="1" t="s">
        <v>14</v>
      </c>
      <c r="E1127">
        <v>132</v>
      </c>
      <c r="F1127">
        <v>5</v>
      </c>
      <c r="G1127">
        <v>64</v>
      </c>
      <c r="H1127">
        <v>132.92099999999999</v>
      </c>
      <c r="I1127">
        <v>0.36162899999999998</v>
      </c>
      <c r="J1127">
        <v>133.28200000000001</v>
      </c>
    </row>
    <row r="1128" spans="1:10" x14ac:dyDescent="0.3">
      <c r="A1128" s="1" t="s">
        <v>26</v>
      </c>
      <c r="B1128" s="1" t="s">
        <v>11</v>
      </c>
      <c r="C1128" s="1" t="s">
        <v>12</v>
      </c>
      <c r="D1128" s="1" t="s">
        <v>14</v>
      </c>
      <c r="E1128">
        <v>124</v>
      </c>
      <c r="F1128">
        <v>5</v>
      </c>
      <c r="G1128">
        <v>66</v>
      </c>
      <c r="H1128">
        <v>133.96100000000001</v>
      </c>
      <c r="I1128">
        <v>0.68310700000000002</v>
      </c>
      <c r="J1128">
        <v>134.64500000000001</v>
      </c>
    </row>
    <row r="1129" spans="1:10" x14ac:dyDescent="0.3">
      <c r="A1129" s="1" t="s">
        <v>26</v>
      </c>
      <c r="B1129" s="1" t="s">
        <v>11</v>
      </c>
      <c r="C1129" s="1" t="s">
        <v>12</v>
      </c>
      <c r="D1129" s="1" t="s">
        <v>14</v>
      </c>
      <c r="E1129">
        <v>137</v>
      </c>
      <c r="F1129">
        <v>3</v>
      </c>
      <c r="G1129">
        <v>62</v>
      </c>
      <c r="H1129">
        <v>128.209</v>
      </c>
      <c r="I1129">
        <v>0.43694899999999998</v>
      </c>
      <c r="J1129">
        <v>128.64599999999999</v>
      </c>
    </row>
    <row r="1130" spans="1:10" x14ac:dyDescent="0.3">
      <c r="A1130" s="1" t="s">
        <v>26</v>
      </c>
      <c r="B1130" s="1" t="s">
        <v>11</v>
      </c>
      <c r="C1130" s="1" t="s">
        <v>12</v>
      </c>
      <c r="D1130" s="1" t="s">
        <v>14</v>
      </c>
      <c r="E1130">
        <v>134</v>
      </c>
      <c r="F1130">
        <v>3</v>
      </c>
      <c r="G1130">
        <v>66</v>
      </c>
      <c r="H1130">
        <v>138.92500000000001</v>
      </c>
      <c r="I1130">
        <v>0.42709200000000003</v>
      </c>
      <c r="J1130">
        <v>139.352</v>
      </c>
    </row>
    <row r="1131" spans="1:10" x14ac:dyDescent="0.3">
      <c r="A1131" s="1" t="s">
        <v>26</v>
      </c>
      <c r="B1131" s="1" t="s">
        <v>11</v>
      </c>
      <c r="C1131" s="1" t="s">
        <v>12</v>
      </c>
      <c r="D1131" s="1" t="s">
        <v>14</v>
      </c>
      <c r="E1131">
        <v>140</v>
      </c>
      <c r="F1131">
        <v>2</v>
      </c>
      <c r="G1131">
        <v>59</v>
      </c>
      <c r="H1131">
        <v>139.173</v>
      </c>
      <c r="I1131">
        <v>0.48786200000000002</v>
      </c>
      <c r="J1131">
        <v>139.661</v>
      </c>
    </row>
    <row r="1132" spans="1:10" x14ac:dyDescent="0.3">
      <c r="A1132" s="1" t="s">
        <v>26</v>
      </c>
      <c r="B1132" s="1" t="s">
        <v>11</v>
      </c>
      <c r="C1132" s="1" t="s">
        <v>12</v>
      </c>
      <c r="D1132" s="1" t="s">
        <v>14</v>
      </c>
      <c r="E1132">
        <v>137</v>
      </c>
      <c r="F1132">
        <v>3</v>
      </c>
      <c r="G1132">
        <v>64</v>
      </c>
      <c r="H1132">
        <v>139.45099999999999</v>
      </c>
      <c r="I1132">
        <v>0.43521599999999999</v>
      </c>
      <c r="J1132">
        <v>139.887</v>
      </c>
    </row>
    <row r="1133" spans="1:10" x14ac:dyDescent="0.3">
      <c r="A1133" s="1" t="s">
        <v>26</v>
      </c>
      <c r="B1133" s="1" t="s">
        <v>11</v>
      </c>
      <c r="C1133" s="1" t="s">
        <v>12</v>
      </c>
      <c r="D1133" s="1" t="s">
        <v>14</v>
      </c>
      <c r="E1133">
        <v>148</v>
      </c>
      <c r="F1133">
        <v>2</v>
      </c>
      <c r="G1133">
        <v>64</v>
      </c>
      <c r="H1133">
        <v>134.845</v>
      </c>
      <c r="I1133">
        <v>0.81420000000000003</v>
      </c>
      <c r="J1133">
        <v>135.66</v>
      </c>
    </row>
    <row r="1134" spans="1:10" x14ac:dyDescent="0.3">
      <c r="A1134" s="1" t="s">
        <v>26</v>
      </c>
      <c r="B1134" s="1" t="s">
        <v>11</v>
      </c>
      <c r="C1134" s="1" t="s">
        <v>12</v>
      </c>
      <c r="D1134" s="1" t="s">
        <v>14</v>
      </c>
      <c r="E1134">
        <v>159</v>
      </c>
      <c r="F1134">
        <v>2</v>
      </c>
      <c r="G1134">
        <v>67</v>
      </c>
      <c r="H1134">
        <v>134.91900000000001</v>
      </c>
      <c r="I1134">
        <v>0.47641</v>
      </c>
      <c r="J1134">
        <v>135.39500000000001</v>
      </c>
    </row>
    <row r="1135" spans="1:10" x14ac:dyDescent="0.3">
      <c r="A1135" s="1" t="s">
        <v>26</v>
      </c>
      <c r="B1135" s="1" t="s">
        <v>11</v>
      </c>
      <c r="C1135" s="1" t="s">
        <v>12</v>
      </c>
      <c r="D1135" s="1" t="s">
        <v>14</v>
      </c>
      <c r="E1135">
        <v>137</v>
      </c>
      <c r="F1135">
        <v>2</v>
      </c>
      <c r="G1135">
        <v>80</v>
      </c>
      <c r="H1135">
        <v>130.54300000000001</v>
      </c>
      <c r="I1135">
        <v>0.486566</v>
      </c>
      <c r="J1135">
        <v>131.03</v>
      </c>
    </row>
    <row r="1136" spans="1:10" x14ac:dyDescent="0.3">
      <c r="A1136" s="1" t="s">
        <v>26</v>
      </c>
      <c r="B1136" s="1" t="s">
        <v>11</v>
      </c>
      <c r="C1136" s="1" t="s">
        <v>15</v>
      </c>
      <c r="D1136" s="1" t="s">
        <v>13</v>
      </c>
      <c r="E1136">
        <v>132</v>
      </c>
      <c r="F1136">
        <v>5</v>
      </c>
      <c r="G1136">
        <v>137</v>
      </c>
      <c r="H1136">
        <v>131.88499999999999</v>
      </c>
      <c r="I1136">
        <v>1.89316</v>
      </c>
      <c r="J1136">
        <v>133.77799999999999</v>
      </c>
    </row>
    <row r="1137" spans="1:10" x14ac:dyDescent="0.3">
      <c r="A1137" s="1" t="s">
        <v>26</v>
      </c>
      <c r="B1137" s="1" t="s">
        <v>11</v>
      </c>
      <c r="C1137" s="1" t="s">
        <v>15</v>
      </c>
      <c r="D1137" s="1" t="s">
        <v>13</v>
      </c>
      <c r="E1137">
        <v>124</v>
      </c>
      <c r="F1137">
        <v>5</v>
      </c>
      <c r="G1137">
        <v>132</v>
      </c>
      <c r="H1137">
        <v>134.25800000000001</v>
      </c>
      <c r="I1137">
        <v>1.86554</v>
      </c>
      <c r="J1137">
        <v>136.124</v>
      </c>
    </row>
    <row r="1138" spans="1:10" x14ac:dyDescent="0.3">
      <c r="A1138" s="1" t="s">
        <v>26</v>
      </c>
      <c r="B1138" s="1" t="s">
        <v>11</v>
      </c>
      <c r="C1138" s="1" t="s">
        <v>15</v>
      </c>
      <c r="D1138" s="1" t="s">
        <v>13</v>
      </c>
      <c r="E1138">
        <v>137</v>
      </c>
      <c r="F1138">
        <v>3</v>
      </c>
      <c r="G1138">
        <v>124</v>
      </c>
      <c r="H1138">
        <v>127.346</v>
      </c>
      <c r="I1138">
        <v>1.78132</v>
      </c>
      <c r="J1138">
        <v>129.12700000000001</v>
      </c>
    </row>
    <row r="1139" spans="1:10" x14ac:dyDescent="0.3">
      <c r="A1139" s="1" t="s">
        <v>26</v>
      </c>
      <c r="B1139" s="1" t="s">
        <v>11</v>
      </c>
      <c r="C1139" s="1" t="s">
        <v>15</v>
      </c>
      <c r="D1139" s="1" t="s">
        <v>13</v>
      </c>
      <c r="E1139">
        <v>134</v>
      </c>
      <c r="F1139">
        <v>3</v>
      </c>
      <c r="G1139">
        <v>137</v>
      </c>
      <c r="H1139">
        <v>132.59399999999999</v>
      </c>
      <c r="I1139">
        <v>1.65191</v>
      </c>
      <c r="J1139">
        <v>134.24600000000001</v>
      </c>
    </row>
    <row r="1140" spans="1:10" x14ac:dyDescent="0.3">
      <c r="A1140" s="1" t="s">
        <v>26</v>
      </c>
      <c r="B1140" s="1" t="s">
        <v>11</v>
      </c>
      <c r="C1140" s="1" t="s">
        <v>15</v>
      </c>
      <c r="D1140" s="1" t="s">
        <v>13</v>
      </c>
      <c r="E1140">
        <v>140</v>
      </c>
      <c r="F1140">
        <v>2</v>
      </c>
      <c r="G1140">
        <v>134</v>
      </c>
      <c r="H1140">
        <v>130.233</v>
      </c>
      <c r="I1140">
        <v>1.5790900000000001</v>
      </c>
      <c r="J1140">
        <v>131.81200000000001</v>
      </c>
    </row>
    <row r="1141" spans="1:10" x14ac:dyDescent="0.3">
      <c r="A1141" s="1" t="s">
        <v>26</v>
      </c>
      <c r="B1141" s="1" t="s">
        <v>11</v>
      </c>
      <c r="C1141" s="1" t="s">
        <v>15</v>
      </c>
      <c r="D1141" s="1" t="s">
        <v>13</v>
      </c>
      <c r="E1141">
        <v>137</v>
      </c>
      <c r="F1141">
        <v>3</v>
      </c>
      <c r="G1141">
        <v>140</v>
      </c>
      <c r="H1141">
        <v>140.72300000000001</v>
      </c>
      <c r="I1141">
        <v>1.55871</v>
      </c>
      <c r="J1141">
        <v>142.28200000000001</v>
      </c>
    </row>
    <row r="1142" spans="1:10" x14ac:dyDescent="0.3">
      <c r="A1142" s="1" t="s">
        <v>26</v>
      </c>
      <c r="B1142" s="1" t="s">
        <v>11</v>
      </c>
      <c r="C1142" s="1" t="s">
        <v>15</v>
      </c>
      <c r="D1142" s="1" t="s">
        <v>13</v>
      </c>
      <c r="E1142">
        <v>148</v>
      </c>
      <c r="F1142">
        <v>2</v>
      </c>
      <c r="G1142">
        <v>137</v>
      </c>
      <c r="H1142">
        <v>132.13</v>
      </c>
      <c r="I1142">
        <v>1.8499300000000001</v>
      </c>
      <c r="J1142">
        <v>133.97999999999999</v>
      </c>
    </row>
    <row r="1143" spans="1:10" x14ac:dyDescent="0.3">
      <c r="A1143" s="1" t="s">
        <v>26</v>
      </c>
      <c r="B1143" s="1" t="s">
        <v>11</v>
      </c>
      <c r="C1143" s="1" t="s">
        <v>15</v>
      </c>
      <c r="D1143" s="1" t="s">
        <v>13</v>
      </c>
      <c r="E1143">
        <v>159</v>
      </c>
      <c r="F1143">
        <v>2</v>
      </c>
      <c r="G1143">
        <v>148</v>
      </c>
      <c r="H1143">
        <v>137.27199999999999</v>
      </c>
      <c r="I1143">
        <v>2.03294</v>
      </c>
      <c r="J1143">
        <v>139.30500000000001</v>
      </c>
    </row>
    <row r="1144" spans="1:10" x14ac:dyDescent="0.3">
      <c r="A1144" s="1" t="s">
        <v>26</v>
      </c>
      <c r="B1144" s="1" t="s">
        <v>11</v>
      </c>
      <c r="C1144" s="1" t="s">
        <v>15</v>
      </c>
      <c r="D1144" s="1" t="s">
        <v>13</v>
      </c>
      <c r="E1144">
        <v>137</v>
      </c>
      <c r="F1144">
        <v>2</v>
      </c>
      <c r="G1144">
        <v>159</v>
      </c>
      <c r="H1144">
        <v>134.107</v>
      </c>
      <c r="I1144">
        <v>2.0351599999999999</v>
      </c>
      <c r="J1144">
        <v>136.142</v>
      </c>
    </row>
    <row r="1145" spans="1:10" x14ac:dyDescent="0.3">
      <c r="A1145" s="1" t="s">
        <v>26</v>
      </c>
      <c r="B1145" s="1" t="s">
        <v>11</v>
      </c>
      <c r="C1145" s="1" t="s">
        <v>15</v>
      </c>
      <c r="D1145" s="1" t="s">
        <v>14</v>
      </c>
      <c r="E1145">
        <v>132</v>
      </c>
      <c r="F1145">
        <v>5</v>
      </c>
      <c r="G1145">
        <v>57</v>
      </c>
      <c r="H1145">
        <v>131.55000000000001</v>
      </c>
      <c r="I1145">
        <v>2.0359799999999999</v>
      </c>
      <c r="J1145">
        <v>133.58600000000001</v>
      </c>
    </row>
    <row r="1146" spans="1:10" x14ac:dyDescent="0.3">
      <c r="A1146" s="1" t="s">
        <v>26</v>
      </c>
      <c r="B1146" s="1" t="s">
        <v>11</v>
      </c>
      <c r="C1146" s="1" t="s">
        <v>15</v>
      </c>
      <c r="D1146" s="1" t="s">
        <v>14</v>
      </c>
      <c r="E1146">
        <v>124</v>
      </c>
      <c r="F1146">
        <v>5</v>
      </c>
      <c r="G1146">
        <v>63</v>
      </c>
      <c r="H1146">
        <v>131.91999999999999</v>
      </c>
      <c r="I1146">
        <v>1.8855599999999999</v>
      </c>
      <c r="J1146">
        <v>133.80600000000001</v>
      </c>
    </row>
    <row r="1147" spans="1:10" x14ac:dyDescent="0.3">
      <c r="A1147" s="1" t="s">
        <v>26</v>
      </c>
      <c r="B1147" s="1" t="s">
        <v>11</v>
      </c>
      <c r="C1147" s="1" t="s">
        <v>15</v>
      </c>
      <c r="D1147" s="1" t="s">
        <v>14</v>
      </c>
      <c r="E1147">
        <v>137</v>
      </c>
      <c r="F1147">
        <v>3</v>
      </c>
      <c r="G1147">
        <v>59</v>
      </c>
      <c r="H1147">
        <v>136.77199999999999</v>
      </c>
      <c r="I1147">
        <v>1.98282</v>
      </c>
      <c r="J1147">
        <v>138.755</v>
      </c>
    </row>
    <row r="1148" spans="1:10" x14ac:dyDescent="0.3">
      <c r="A1148" s="1" t="s">
        <v>26</v>
      </c>
      <c r="B1148" s="1" t="s">
        <v>11</v>
      </c>
      <c r="C1148" s="1" t="s">
        <v>15</v>
      </c>
      <c r="D1148" s="1" t="s">
        <v>14</v>
      </c>
      <c r="E1148">
        <v>134</v>
      </c>
      <c r="F1148">
        <v>3</v>
      </c>
      <c r="G1148">
        <v>61</v>
      </c>
      <c r="H1148">
        <v>137.72900000000001</v>
      </c>
      <c r="I1148">
        <v>1.98377</v>
      </c>
      <c r="J1148">
        <v>139.71199999999999</v>
      </c>
    </row>
    <row r="1149" spans="1:10" x14ac:dyDescent="0.3">
      <c r="A1149" s="1" t="s">
        <v>26</v>
      </c>
      <c r="B1149" s="1" t="s">
        <v>11</v>
      </c>
      <c r="C1149" s="1" t="s">
        <v>15</v>
      </c>
      <c r="D1149" s="1" t="s">
        <v>14</v>
      </c>
      <c r="E1149">
        <v>140</v>
      </c>
      <c r="F1149">
        <v>2</v>
      </c>
      <c r="G1149">
        <v>53</v>
      </c>
      <c r="H1149">
        <v>134.79</v>
      </c>
      <c r="I1149">
        <v>2.0547300000000002</v>
      </c>
      <c r="J1149">
        <v>136.84399999999999</v>
      </c>
    </row>
    <row r="1150" spans="1:10" x14ac:dyDescent="0.3">
      <c r="A1150" s="1" t="s">
        <v>26</v>
      </c>
      <c r="B1150" s="1" t="s">
        <v>11</v>
      </c>
      <c r="C1150" s="1" t="s">
        <v>15</v>
      </c>
      <c r="D1150" s="1" t="s">
        <v>14</v>
      </c>
      <c r="E1150">
        <v>137</v>
      </c>
      <c r="F1150">
        <v>3</v>
      </c>
      <c r="G1150">
        <v>54</v>
      </c>
      <c r="H1150">
        <v>134.09899999999999</v>
      </c>
      <c r="I1150">
        <v>2.08399</v>
      </c>
      <c r="J1150">
        <v>136.18299999999999</v>
      </c>
    </row>
    <row r="1151" spans="1:10" x14ac:dyDescent="0.3">
      <c r="A1151" s="1" t="s">
        <v>26</v>
      </c>
      <c r="B1151" s="1" t="s">
        <v>11</v>
      </c>
      <c r="C1151" s="1" t="s">
        <v>15</v>
      </c>
      <c r="D1151" s="1" t="s">
        <v>14</v>
      </c>
      <c r="E1151">
        <v>148</v>
      </c>
      <c r="F1151">
        <v>2</v>
      </c>
      <c r="G1151">
        <v>56</v>
      </c>
      <c r="H1151">
        <v>130.21600000000001</v>
      </c>
      <c r="I1151">
        <v>2.0149300000000001</v>
      </c>
      <c r="J1151">
        <v>132.23099999999999</v>
      </c>
    </row>
    <row r="1152" spans="1:10" x14ac:dyDescent="0.3">
      <c r="A1152" s="1" t="s">
        <v>26</v>
      </c>
      <c r="B1152" s="1" t="s">
        <v>11</v>
      </c>
      <c r="C1152" s="1" t="s">
        <v>15</v>
      </c>
      <c r="D1152" s="1" t="s">
        <v>14</v>
      </c>
      <c r="E1152">
        <v>159</v>
      </c>
      <c r="F1152">
        <v>2</v>
      </c>
      <c r="G1152">
        <v>63</v>
      </c>
      <c r="H1152">
        <v>135.81399999999999</v>
      </c>
      <c r="I1152">
        <v>2.02807</v>
      </c>
      <c r="J1152">
        <v>137.84200000000001</v>
      </c>
    </row>
    <row r="1153" spans="1:10" x14ac:dyDescent="0.3">
      <c r="A1153" s="1" t="s">
        <v>26</v>
      </c>
      <c r="B1153" s="1" t="s">
        <v>11</v>
      </c>
      <c r="C1153" s="1" t="s">
        <v>15</v>
      </c>
      <c r="D1153" s="1" t="s">
        <v>14</v>
      </c>
      <c r="E1153">
        <v>137</v>
      </c>
      <c r="F1153">
        <v>2</v>
      </c>
      <c r="G1153">
        <v>74</v>
      </c>
      <c r="H1153">
        <v>134.47499999999999</v>
      </c>
      <c r="I1153">
        <v>2.0578699999999999</v>
      </c>
      <c r="J1153">
        <v>136.53299999999999</v>
      </c>
    </row>
    <row r="1154" spans="1:10" x14ac:dyDescent="0.3">
      <c r="A1154" s="1" t="s">
        <v>26</v>
      </c>
      <c r="B1154" s="1" t="s">
        <v>16</v>
      </c>
      <c r="C1154" s="1" t="s">
        <v>12</v>
      </c>
      <c r="D1154" s="1" t="s">
        <v>13</v>
      </c>
      <c r="E1154">
        <v>132</v>
      </c>
      <c r="F1154">
        <v>5</v>
      </c>
      <c r="G1154">
        <v>138</v>
      </c>
      <c r="H1154">
        <v>133.66999999999999</v>
      </c>
      <c r="I1154">
        <v>0.33052999999999999</v>
      </c>
      <c r="J1154">
        <v>134</v>
      </c>
    </row>
    <row r="1155" spans="1:10" x14ac:dyDescent="0.3">
      <c r="A1155" s="1" t="s">
        <v>26</v>
      </c>
      <c r="B1155" s="1" t="s">
        <v>16</v>
      </c>
      <c r="C1155" s="1" t="s">
        <v>12</v>
      </c>
      <c r="D1155" s="1" t="s">
        <v>13</v>
      </c>
      <c r="E1155">
        <v>124</v>
      </c>
      <c r="F1155">
        <v>5</v>
      </c>
      <c r="G1155">
        <v>132</v>
      </c>
      <c r="H1155">
        <v>137.4</v>
      </c>
      <c r="I1155">
        <v>0.35616999999999999</v>
      </c>
      <c r="J1155">
        <v>137.756</v>
      </c>
    </row>
    <row r="1156" spans="1:10" x14ac:dyDescent="0.3">
      <c r="A1156" s="1" t="s">
        <v>26</v>
      </c>
      <c r="B1156" s="1" t="s">
        <v>16</v>
      </c>
      <c r="C1156" s="1" t="s">
        <v>12</v>
      </c>
      <c r="D1156" s="1" t="s">
        <v>13</v>
      </c>
      <c r="E1156">
        <v>137</v>
      </c>
      <c r="F1156">
        <v>3</v>
      </c>
      <c r="G1156">
        <v>124</v>
      </c>
      <c r="H1156">
        <v>137.18199999999999</v>
      </c>
      <c r="I1156">
        <v>0.33565899999999999</v>
      </c>
      <c r="J1156">
        <v>137.518</v>
      </c>
    </row>
    <row r="1157" spans="1:10" x14ac:dyDescent="0.3">
      <c r="A1157" s="1" t="s">
        <v>26</v>
      </c>
      <c r="B1157" s="1" t="s">
        <v>16</v>
      </c>
      <c r="C1157" s="1" t="s">
        <v>12</v>
      </c>
      <c r="D1157" s="1" t="s">
        <v>13</v>
      </c>
      <c r="E1157">
        <v>134</v>
      </c>
      <c r="F1157">
        <v>3</v>
      </c>
      <c r="G1157">
        <v>137</v>
      </c>
      <c r="H1157">
        <v>132.52199999999999</v>
      </c>
      <c r="I1157">
        <v>0.30926900000000002</v>
      </c>
      <c r="J1157">
        <v>132.83199999999999</v>
      </c>
    </row>
    <row r="1158" spans="1:10" x14ac:dyDescent="0.3">
      <c r="A1158" s="1" t="s">
        <v>26</v>
      </c>
      <c r="B1158" s="1" t="s">
        <v>16</v>
      </c>
      <c r="C1158" s="1" t="s">
        <v>12</v>
      </c>
      <c r="D1158" s="1" t="s">
        <v>13</v>
      </c>
      <c r="E1158">
        <v>140</v>
      </c>
      <c r="F1158">
        <v>2</v>
      </c>
      <c r="G1158">
        <v>134</v>
      </c>
      <c r="H1158">
        <v>128.238</v>
      </c>
      <c r="I1158">
        <v>0.35222799999999999</v>
      </c>
      <c r="J1158">
        <v>128.59100000000001</v>
      </c>
    </row>
    <row r="1159" spans="1:10" x14ac:dyDescent="0.3">
      <c r="A1159" s="1" t="s">
        <v>26</v>
      </c>
      <c r="B1159" s="1" t="s">
        <v>16</v>
      </c>
      <c r="C1159" s="1" t="s">
        <v>12</v>
      </c>
      <c r="D1159" s="1" t="s">
        <v>13</v>
      </c>
      <c r="E1159">
        <v>137</v>
      </c>
      <c r="F1159">
        <v>3</v>
      </c>
      <c r="G1159">
        <v>140</v>
      </c>
      <c r="H1159">
        <v>135.97399999999999</v>
      </c>
      <c r="I1159">
        <v>0.32134000000000001</v>
      </c>
      <c r="J1159">
        <v>136.29499999999999</v>
      </c>
    </row>
    <row r="1160" spans="1:10" x14ac:dyDescent="0.3">
      <c r="A1160" s="1" t="s">
        <v>26</v>
      </c>
      <c r="B1160" s="1" t="s">
        <v>16</v>
      </c>
      <c r="C1160" s="1" t="s">
        <v>12</v>
      </c>
      <c r="D1160" s="1" t="s">
        <v>13</v>
      </c>
      <c r="E1160">
        <v>148</v>
      </c>
      <c r="F1160">
        <v>2</v>
      </c>
      <c r="G1160">
        <v>137</v>
      </c>
      <c r="H1160">
        <v>140.678</v>
      </c>
      <c r="I1160">
        <v>0.33487299999999998</v>
      </c>
      <c r="J1160">
        <v>141.01300000000001</v>
      </c>
    </row>
    <row r="1161" spans="1:10" x14ac:dyDescent="0.3">
      <c r="A1161" s="1" t="s">
        <v>26</v>
      </c>
      <c r="B1161" s="1" t="s">
        <v>16</v>
      </c>
      <c r="C1161" s="1" t="s">
        <v>12</v>
      </c>
      <c r="D1161" s="1" t="s">
        <v>13</v>
      </c>
      <c r="E1161">
        <v>159</v>
      </c>
      <c r="F1161">
        <v>2</v>
      </c>
      <c r="G1161">
        <v>148</v>
      </c>
      <c r="H1161">
        <v>136.73500000000001</v>
      </c>
      <c r="I1161">
        <v>0.395426</v>
      </c>
      <c r="J1161">
        <v>137.13</v>
      </c>
    </row>
    <row r="1162" spans="1:10" x14ac:dyDescent="0.3">
      <c r="A1162" s="1" t="s">
        <v>26</v>
      </c>
      <c r="B1162" s="1" t="s">
        <v>16</v>
      </c>
      <c r="C1162" s="1" t="s">
        <v>12</v>
      </c>
      <c r="D1162" s="1" t="s">
        <v>13</v>
      </c>
      <c r="E1162">
        <v>137</v>
      </c>
      <c r="F1162">
        <v>2</v>
      </c>
      <c r="G1162">
        <v>159</v>
      </c>
      <c r="H1162">
        <v>140.79300000000001</v>
      </c>
      <c r="I1162">
        <v>0.41014200000000001</v>
      </c>
      <c r="J1162">
        <v>141.203</v>
      </c>
    </row>
    <row r="1163" spans="1:10" x14ac:dyDescent="0.3">
      <c r="A1163" s="1" t="s">
        <v>26</v>
      </c>
      <c r="B1163" s="1" t="s">
        <v>16</v>
      </c>
      <c r="C1163" s="1" t="s">
        <v>12</v>
      </c>
      <c r="D1163" s="1" t="s">
        <v>14</v>
      </c>
      <c r="E1163">
        <v>132</v>
      </c>
      <c r="F1163">
        <v>5</v>
      </c>
      <c r="G1163">
        <v>86</v>
      </c>
      <c r="H1163">
        <v>136.476</v>
      </c>
      <c r="I1163">
        <v>0.47958099999999998</v>
      </c>
      <c r="J1163">
        <v>136.95599999999999</v>
      </c>
    </row>
    <row r="1164" spans="1:10" x14ac:dyDescent="0.3">
      <c r="A1164" s="1" t="s">
        <v>26</v>
      </c>
      <c r="B1164" s="1" t="s">
        <v>16</v>
      </c>
      <c r="C1164" s="1" t="s">
        <v>12</v>
      </c>
      <c r="D1164" s="1" t="s">
        <v>14</v>
      </c>
      <c r="E1164">
        <v>124</v>
      </c>
      <c r="F1164">
        <v>5</v>
      </c>
      <c r="G1164">
        <v>78</v>
      </c>
      <c r="H1164">
        <v>139.631</v>
      </c>
      <c r="I1164">
        <v>0.41299999999999998</v>
      </c>
      <c r="J1164">
        <v>140.04400000000001</v>
      </c>
    </row>
    <row r="1165" spans="1:10" x14ac:dyDescent="0.3">
      <c r="A1165" s="1" t="s">
        <v>26</v>
      </c>
      <c r="B1165" s="1" t="s">
        <v>16</v>
      </c>
      <c r="C1165" s="1" t="s">
        <v>12</v>
      </c>
      <c r="D1165" s="1" t="s">
        <v>14</v>
      </c>
      <c r="E1165">
        <v>137</v>
      </c>
      <c r="F1165">
        <v>3</v>
      </c>
      <c r="G1165">
        <v>76</v>
      </c>
      <c r="H1165">
        <v>133.44</v>
      </c>
      <c r="I1165">
        <v>0.41933500000000001</v>
      </c>
      <c r="J1165">
        <v>133.85900000000001</v>
      </c>
    </row>
    <row r="1166" spans="1:10" x14ac:dyDescent="0.3">
      <c r="A1166" s="1" t="s">
        <v>26</v>
      </c>
      <c r="B1166" s="1" t="s">
        <v>16</v>
      </c>
      <c r="C1166" s="1" t="s">
        <v>12</v>
      </c>
      <c r="D1166" s="1" t="s">
        <v>14</v>
      </c>
      <c r="E1166">
        <v>134</v>
      </c>
      <c r="F1166">
        <v>3</v>
      </c>
      <c r="G1166">
        <v>85</v>
      </c>
      <c r="H1166">
        <v>137.06700000000001</v>
      </c>
      <c r="I1166">
        <v>0.42164400000000002</v>
      </c>
      <c r="J1166">
        <v>137.488</v>
      </c>
    </row>
    <row r="1167" spans="1:10" x14ac:dyDescent="0.3">
      <c r="A1167" s="1" t="s">
        <v>26</v>
      </c>
      <c r="B1167" s="1" t="s">
        <v>16</v>
      </c>
      <c r="C1167" s="1" t="s">
        <v>12</v>
      </c>
      <c r="D1167" s="1" t="s">
        <v>14</v>
      </c>
      <c r="E1167">
        <v>140</v>
      </c>
      <c r="F1167">
        <v>2</v>
      </c>
      <c r="G1167">
        <v>69</v>
      </c>
      <c r="H1167">
        <v>137.036</v>
      </c>
      <c r="I1167">
        <v>0.41267500000000001</v>
      </c>
      <c r="J1167">
        <v>137.44800000000001</v>
      </c>
    </row>
    <row r="1168" spans="1:10" x14ac:dyDescent="0.3">
      <c r="A1168" s="1" t="s">
        <v>26</v>
      </c>
      <c r="B1168" s="1" t="s">
        <v>16</v>
      </c>
      <c r="C1168" s="1" t="s">
        <v>12</v>
      </c>
      <c r="D1168" s="1" t="s">
        <v>14</v>
      </c>
      <c r="E1168">
        <v>137</v>
      </c>
      <c r="F1168">
        <v>3</v>
      </c>
      <c r="G1168">
        <v>74</v>
      </c>
      <c r="H1168">
        <v>138.815</v>
      </c>
      <c r="I1168">
        <v>0.42250300000000002</v>
      </c>
      <c r="J1168">
        <v>139.238</v>
      </c>
    </row>
    <row r="1169" spans="1:10" x14ac:dyDescent="0.3">
      <c r="A1169" s="1" t="s">
        <v>26</v>
      </c>
      <c r="B1169" s="1" t="s">
        <v>16</v>
      </c>
      <c r="C1169" s="1" t="s">
        <v>12</v>
      </c>
      <c r="D1169" s="1" t="s">
        <v>14</v>
      </c>
      <c r="E1169">
        <v>148</v>
      </c>
      <c r="F1169">
        <v>2</v>
      </c>
      <c r="G1169">
        <v>76</v>
      </c>
      <c r="H1169">
        <v>133.54400000000001</v>
      </c>
      <c r="I1169">
        <v>0.38730300000000001</v>
      </c>
      <c r="J1169">
        <v>133.93100000000001</v>
      </c>
    </row>
    <row r="1170" spans="1:10" x14ac:dyDescent="0.3">
      <c r="A1170" s="1" t="s">
        <v>26</v>
      </c>
      <c r="B1170" s="1" t="s">
        <v>16</v>
      </c>
      <c r="C1170" s="1" t="s">
        <v>12</v>
      </c>
      <c r="D1170" s="1" t="s">
        <v>14</v>
      </c>
      <c r="E1170">
        <v>159</v>
      </c>
      <c r="F1170">
        <v>2</v>
      </c>
      <c r="G1170">
        <v>70</v>
      </c>
      <c r="H1170">
        <v>132.45599999999999</v>
      </c>
      <c r="I1170">
        <v>0.51108299999999995</v>
      </c>
      <c r="J1170">
        <v>132.96700000000001</v>
      </c>
    </row>
    <row r="1171" spans="1:10" x14ac:dyDescent="0.3">
      <c r="A1171" s="1" t="s">
        <v>26</v>
      </c>
      <c r="B1171" s="1" t="s">
        <v>16</v>
      </c>
      <c r="C1171" s="1" t="s">
        <v>12</v>
      </c>
      <c r="D1171" s="1" t="s">
        <v>14</v>
      </c>
      <c r="E1171">
        <v>137</v>
      </c>
      <c r="F1171">
        <v>2</v>
      </c>
      <c r="G1171">
        <v>88</v>
      </c>
      <c r="H1171">
        <v>134.9</v>
      </c>
      <c r="I1171">
        <v>0.44579400000000002</v>
      </c>
      <c r="J1171">
        <v>135.346</v>
      </c>
    </row>
    <row r="1172" spans="1:10" x14ac:dyDescent="0.3">
      <c r="A1172" s="1" t="s">
        <v>26</v>
      </c>
      <c r="B1172" s="1" t="s">
        <v>16</v>
      </c>
      <c r="C1172" s="1" t="s">
        <v>15</v>
      </c>
      <c r="D1172" s="1" t="s">
        <v>13</v>
      </c>
      <c r="E1172">
        <v>132</v>
      </c>
      <c r="F1172">
        <v>5</v>
      </c>
      <c r="G1172">
        <v>138</v>
      </c>
      <c r="H1172">
        <v>137.09</v>
      </c>
      <c r="I1172">
        <v>1.6997599999999999</v>
      </c>
      <c r="J1172">
        <v>138.79</v>
      </c>
    </row>
    <row r="1173" spans="1:10" x14ac:dyDescent="0.3">
      <c r="A1173" s="1" t="s">
        <v>26</v>
      </c>
      <c r="B1173" s="1" t="s">
        <v>16</v>
      </c>
      <c r="C1173" s="1" t="s">
        <v>15</v>
      </c>
      <c r="D1173" s="1" t="s">
        <v>13</v>
      </c>
      <c r="E1173">
        <v>124</v>
      </c>
      <c r="F1173">
        <v>5</v>
      </c>
      <c r="G1173">
        <v>132</v>
      </c>
      <c r="H1173">
        <v>131.25</v>
      </c>
      <c r="I1173">
        <v>1.51328</v>
      </c>
      <c r="J1173">
        <v>132.76300000000001</v>
      </c>
    </row>
    <row r="1174" spans="1:10" x14ac:dyDescent="0.3">
      <c r="A1174" s="1" t="s">
        <v>26</v>
      </c>
      <c r="B1174" s="1" t="s">
        <v>16</v>
      </c>
      <c r="C1174" s="1" t="s">
        <v>15</v>
      </c>
      <c r="D1174" s="1" t="s">
        <v>13</v>
      </c>
      <c r="E1174">
        <v>137</v>
      </c>
      <c r="F1174">
        <v>3</v>
      </c>
      <c r="G1174">
        <v>124</v>
      </c>
      <c r="H1174">
        <v>136.46</v>
      </c>
      <c r="I1174">
        <v>1.41916</v>
      </c>
      <c r="J1174">
        <v>137.87899999999999</v>
      </c>
    </row>
    <row r="1175" spans="1:10" x14ac:dyDescent="0.3">
      <c r="A1175" s="1" t="s">
        <v>26</v>
      </c>
      <c r="B1175" s="1" t="s">
        <v>16</v>
      </c>
      <c r="C1175" s="1" t="s">
        <v>15</v>
      </c>
      <c r="D1175" s="1" t="s">
        <v>13</v>
      </c>
      <c r="E1175">
        <v>134</v>
      </c>
      <c r="F1175">
        <v>3</v>
      </c>
      <c r="G1175">
        <v>137</v>
      </c>
      <c r="H1175">
        <v>139.33099999999999</v>
      </c>
      <c r="I1175">
        <v>1.5984400000000001</v>
      </c>
      <c r="J1175">
        <v>140.93</v>
      </c>
    </row>
    <row r="1176" spans="1:10" x14ac:dyDescent="0.3">
      <c r="A1176" s="1" t="s">
        <v>26</v>
      </c>
      <c r="B1176" s="1" t="s">
        <v>16</v>
      </c>
      <c r="C1176" s="1" t="s">
        <v>15</v>
      </c>
      <c r="D1176" s="1" t="s">
        <v>13</v>
      </c>
      <c r="E1176">
        <v>140</v>
      </c>
      <c r="F1176">
        <v>2</v>
      </c>
      <c r="G1176">
        <v>134</v>
      </c>
      <c r="H1176">
        <v>132.56100000000001</v>
      </c>
      <c r="I1176">
        <v>1.5460400000000001</v>
      </c>
      <c r="J1176">
        <v>134.107</v>
      </c>
    </row>
    <row r="1177" spans="1:10" x14ac:dyDescent="0.3">
      <c r="A1177" s="1" t="s">
        <v>26</v>
      </c>
      <c r="B1177" s="1" t="s">
        <v>16</v>
      </c>
      <c r="C1177" s="1" t="s">
        <v>15</v>
      </c>
      <c r="D1177" s="1" t="s">
        <v>13</v>
      </c>
      <c r="E1177">
        <v>137</v>
      </c>
      <c r="F1177">
        <v>3</v>
      </c>
      <c r="G1177">
        <v>140</v>
      </c>
      <c r="H1177">
        <v>137.435</v>
      </c>
      <c r="I1177">
        <v>1.5041199999999999</v>
      </c>
      <c r="J1177">
        <v>138.93899999999999</v>
      </c>
    </row>
    <row r="1178" spans="1:10" x14ac:dyDescent="0.3">
      <c r="A1178" s="1" t="s">
        <v>26</v>
      </c>
      <c r="B1178" s="1" t="s">
        <v>16</v>
      </c>
      <c r="C1178" s="1" t="s">
        <v>15</v>
      </c>
      <c r="D1178" s="1" t="s">
        <v>13</v>
      </c>
      <c r="E1178">
        <v>148</v>
      </c>
      <c r="F1178">
        <v>2</v>
      </c>
      <c r="G1178">
        <v>137</v>
      </c>
      <c r="H1178">
        <v>131.12100000000001</v>
      </c>
      <c r="I1178">
        <v>1.52746</v>
      </c>
      <c r="J1178">
        <v>132.649</v>
      </c>
    </row>
    <row r="1179" spans="1:10" x14ac:dyDescent="0.3">
      <c r="A1179" s="1" t="s">
        <v>26</v>
      </c>
      <c r="B1179" s="1" t="s">
        <v>16</v>
      </c>
      <c r="C1179" s="1" t="s">
        <v>15</v>
      </c>
      <c r="D1179" s="1" t="s">
        <v>13</v>
      </c>
      <c r="E1179">
        <v>159</v>
      </c>
      <c r="F1179">
        <v>2</v>
      </c>
      <c r="G1179">
        <v>148</v>
      </c>
      <c r="H1179">
        <v>139.071</v>
      </c>
      <c r="I1179">
        <v>1.59327</v>
      </c>
      <c r="J1179">
        <v>140.66499999999999</v>
      </c>
    </row>
    <row r="1180" spans="1:10" x14ac:dyDescent="0.3">
      <c r="A1180" s="1" t="s">
        <v>26</v>
      </c>
      <c r="B1180" s="1" t="s">
        <v>16</v>
      </c>
      <c r="C1180" s="1" t="s">
        <v>15</v>
      </c>
      <c r="D1180" s="1" t="s">
        <v>13</v>
      </c>
      <c r="E1180">
        <v>137</v>
      </c>
      <c r="F1180">
        <v>2</v>
      </c>
      <c r="G1180">
        <v>159</v>
      </c>
      <c r="H1180">
        <v>139.887</v>
      </c>
      <c r="I1180">
        <v>1.7409399999999999</v>
      </c>
      <c r="J1180">
        <v>141.62799999999999</v>
      </c>
    </row>
    <row r="1181" spans="1:10" x14ac:dyDescent="0.3">
      <c r="A1181" s="1" t="s">
        <v>26</v>
      </c>
      <c r="B1181" s="1" t="s">
        <v>16</v>
      </c>
      <c r="C1181" s="1" t="s">
        <v>15</v>
      </c>
      <c r="D1181" s="1" t="s">
        <v>14</v>
      </c>
      <c r="E1181">
        <v>132</v>
      </c>
      <c r="F1181">
        <v>5</v>
      </c>
      <c r="G1181">
        <v>63</v>
      </c>
      <c r="H1181">
        <v>133.40199999999999</v>
      </c>
      <c r="I1181">
        <v>1.77074</v>
      </c>
      <c r="J1181">
        <v>135.173</v>
      </c>
    </row>
    <row r="1182" spans="1:10" x14ac:dyDescent="0.3">
      <c r="A1182" s="1" t="s">
        <v>26</v>
      </c>
      <c r="B1182" s="1" t="s">
        <v>16</v>
      </c>
      <c r="C1182" s="1" t="s">
        <v>15</v>
      </c>
      <c r="D1182" s="1" t="s">
        <v>14</v>
      </c>
      <c r="E1182">
        <v>124</v>
      </c>
      <c r="F1182">
        <v>5</v>
      </c>
      <c r="G1182">
        <v>74</v>
      </c>
      <c r="H1182">
        <v>136.636</v>
      </c>
      <c r="I1182">
        <v>1.68862</v>
      </c>
      <c r="J1182">
        <v>138.32400000000001</v>
      </c>
    </row>
    <row r="1183" spans="1:10" x14ac:dyDescent="0.3">
      <c r="A1183" s="1" t="s">
        <v>26</v>
      </c>
      <c r="B1183" s="1" t="s">
        <v>16</v>
      </c>
      <c r="C1183" s="1" t="s">
        <v>15</v>
      </c>
      <c r="D1183" s="1" t="s">
        <v>14</v>
      </c>
      <c r="E1183">
        <v>137</v>
      </c>
      <c r="F1183">
        <v>3</v>
      </c>
      <c r="G1183">
        <v>64</v>
      </c>
      <c r="H1183">
        <v>140.44399999999999</v>
      </c>
      <c r="I1183">
        <v>1.6047</v>
      </c>
      <c r="J1183">
        <v>142.04900000000001</v>
      </c>
    </row>
    <row r="1184" spans="1:10" x14ac:dyDescent="0.3">
      <c r="A1184" s="1" t="s">
        <v>26</v>
      </c>
      <c r="B1184" s="1" t="s">
        <v>16</v>
      </c>
      <c r="C1184" s="1" t="s">
        <v>15</v>
      </c>
      <c r="D1184" s="1" t="s">
        <v>14</v>
      </c>
      <c r="E1184">
        <v>134</v>
      </c>
      <c r="F1184">
        <v>3</v>
      </c>
      <c r="G1184">
        <v>66</v>
      </c>
      <c r="H1184">
        <v>131.25399999999999</v>
      </c>
      <c r="I1184">
        <v>1.5691900000000001</v>
      </c>
      <c r="J1184">
        <v>132.82300000000001</v>
      </c>
    </row>
    <row r="1185" spans="1:10" x14ac:dyDescent="0.3">
      <c r="A1185" s="1" t="s">
        <v>26</v>
      </c>
      <c r="B1185" s="1" t="s">
        <v>16</v>
      </c>
      <c r="C1185" s="1" t="s">
        <v>15</v>
      </c>
      <c r="D1185" s="1" t="s">
        <v>14</v>
      </c>
      <c r="E1185">
        <v>140</v>
      </c>
      <c r="F1185">
        <v>2</v>
      </c>
      <c r="G1185">
        <v>53</v>
      </c>
      <c r="H1185">
        <v>131.02199999999999</v>
      </c>
      <c r="I1185">
        <v>1.74756</v>
      </c>
      <c r="J1185">
        <v>132.76900000000001</v>
      </c>
    </row>
    <row r="1186" spans="1:10" x14ac:dyDescent="0.3">
      <c r="A1186" s="1" t="s">
        <v>26</v>
      </c>
      <c r="B1186" s="1" t="s">
        <v>16</v>
      </c>
      <c r="C1186" s="1" t="s">
        <v>15</v>
      </c>
      <c r="D1186" s="1" t="s">
        <v>14</v>
      </c>
      <c r="E1186">
        <v>137</v>
      </c>
      <c r="F1186">
        <v>3</v>
      </c>
      <c r="G1186">
        <v>57</v>
      </c>
      <c r="H1186">
        <v>135.81299999999999</v>
      </c>
      <c r="I1186">
        <v>1.8876200000000001</v>
      </c>
      <c r="J1186">
        <v>137.69999999999999</v>
      </c>
    </row>
    <row r="1187" spans="1:10" x14ac:dyDescent="0.3">
      <c r="A1187" s="1" t="s">
        <v>26</v>
      </c>
      <c r="B1187" s="1" t="s">
        <v>16</v>
      </c>
      <c r="C1187" s="1" t="s">
        <v>15</v>
      </c>
      <c r="D1187" s="1" t="s">
        <v>14</v>
      </c>
      <c r="E1187">
        <v>148</v>
      </c>
      <c r="F1187">
        <v>2</v>
      </c>
      <c r="G1187">
        <v>72</v>
      </c>
      <c r="H1187">
        <v>131.66499999999999</v>
      </c>
      <c r="I1187">
        <v>1.6987699999999999</v>
      </c>
      <c r="J1187">
        <v>133.364</v>
      </c>
    </row>
    <row r="1188" spans="1:10" x14ac:dyDescent="0.3">
      <c r="A1188" s="1" t="s">
        <v>26</v>
      </c>
      <c r="B1188" s="1" t="s">
        <v>16</v>
      </c>
      <c r="C1188" s="1" t="s">
        <v>15</v>
      </c>
      <c r="D1188" s="1" t="s">
        <v>14</v>
      </c>
      <c r="E1188">
        <v>159</v>
      </c>
      <c r="F1188">
        <v>2</v>
      </c>
      <c r="G1188">
        <v>67</v>
      </c>
      <c r="H1188">
        <v>132.60900000000001</v>
      </c>
      <c r="I1188">
        <v>1.917</v>
      </c>
      <c r="J1188">
        <v>134.52600000000001</v>
      </c>
    </row>
    <row r="1189" spans="1:10" x14ac:dyDescent="0.3">
      <c r="A1189" s="1" t="s">
        <v>26</v>
      </c>
      <c r="B1189" s="1" t="s">
        <v>16</v>
      </c>
      <c r="C1189" s="1" t="s">
        <v>15</v>
      </c>
      <c r="D1189" s="1" t="s">
        <v>14</v>
      </c>
      <c r="E1189">
        <v>137</v>
      </c>
      <c r="F1189">
        <v>2</v>
      </c>
      <c r="G1189">
        <v>84</v>
      </c>
      <c r="H1189">
        <v>135.18600000000001</v>
      </c>
      <c r="I1189">
        <v>1.86405</v>
      </c>
      <c r="J1189">
        <v>137.05000000000001</v>
      </c>
    </row>
    <row r="1190" spans="1:10" x14ac:dyDescent="0.3">
      <c r="A1190" s="1" t="s">
        <v>26</v>
      </c>
      <c r="B1190" s="1" t="s">
        <v>18</v>
      </c>
      <c r="C1190" s="1" t="s">
        <v>12</v>
      </c>
      <c r="D1190" s="1" t="s">
        <v>13</v>
      </c>
      <c r="E1190">
        <v>132</v>
      </c>
      <c r="F1190">
        <v>5</v>
      </c>
      <c r="G1190">
        <v>137</v>
      </c>
      <c r="H1190">
        <v>136.68</v>
      </c>
      <c r="I1190">
        <v>0.34831600000000001</v>
      </c>
      <c r="J1190">
        <v>137.02799999999999</v>
      </c>
    </row>
    <row r="1191" spans="1:10" x14ac:dyDescent="0.3">
      <c r="A1191" s="1" t="s">
        <v>26</v>
      </c>
      <c r="B1191" s="1" t="s">
        <v>18</v>
      </c>
      <c r="C1191" s="1" t="s">
        <v>12</v>
      </c>
      <c r="D1191" s="1" t="s">
        <v>13</v>
      </c>
      <c r="E1191">
        <v>124</v>
      </c>
      <c r="F1191">
        <v>5</v>
      </c>
      <c r="G1191">
        <v>131</v>
      </c>
      <c r="H1191">
        <v>141.45599999999999</v>
      </c>
      <c r="I1191">
        <v>0.33611099999999999</v>
      </c>
      <c r="J1191">
        <v>141.79300000000001</v>
      </c>
    </row>
    <row r="1192" spans="1:10" x14ac:dyDescent="0.3">
      <c r="A1192" s="1" t="s">
        <v>26</v>
      </c>
      <c r="B1192" s="1" t="s">
        <v>18</v>
      </c>
      <c r="C1192" s="1" t="s">
        <v>12</v>
      </c>
      <c r="D1192" s="1" t="s">
        <v>13</v>
      </c>
      <c r="E1192">
        <v>137</v>
      </c>
      <c r="F1192">
        <v>3</v>
      </c>
      <c r="G1192">
        <v>123</v>
      </c>
      <c r="H1192">
        <v>136.536</v>
      </c>
      <c r="I1192">
        <v>0.31808199999999998</v>
      </c>
      <c r="J1192">
        <v>136.85400000000001</v>
      </c>
    </row>
    <row r="1193" spans="1:10" x14ac:dyDescent="0.3">
      <c r="A1193" s="1" t="s">
        <v>26</v>
      </c>
      <c r="B1193" s="1" t="s">
        <v>18</v>
      </c>
      <c r="C1193" s="1" t="s">
        <v>12</v>
      </c>
      <c r="D1193" s="1" t="s">
        <v>13</v>
      </c>
      <c r="E1193">
        <v>134</v>
      </c>
      <c r="F1193">
        <v>3</v>
      </c>
      <c r="G1193">
        <v>136</v>
      </c>
      <c r="H1193">
        <v>132.19900000000001</v>
      </c>
      <c r="I1193">
        <v>0.33066299999999998</v>
      </c>
      <c r="J1193">
        <v>132.53</v>
      </c>
    </row>
    <row r="1194" spans="1:10" x14ac:dyDescent="0.3">
      <c r="A1194" s="1" t="s">
        <v>26</v>
      </c>
      <c r="B1194" s="1" t="s">
        <v>18</v>
      </c>
      <c r="C1194" s="1" t="s">
        <v>12</v>
      </c>
      <c r="D1194" s="1" t="s">
        <v>13</v>
      </c>
      <c r="E1194">
        <v>140</v>
      </c>
      <c r="F1194">
        <v>2</v>
      </c>
      <c r="G1194">
        <v>133</v>
      </c>
      <c r="H1194">
        <v>142.066</v>
      </c>
      <c r="I1194">
        <v>0.41315000000000002</v>
      </c>
      <c r="J1194">
        <v>142.47999999999999</v>
      </c>
    </row>
    <row r="1195" spans="1:10" x14ac:dyDescent="0.3">
      <c r="A1195" s="1" t="s">
        <v>26</v>
      </c>
      <c r="B1195" s="1" t="s">
        <v>18</v>
      </c>
      <c r="C1195" s="1" t="s">
        <v>12</v>
      </c>
      <c r="D1195" s="1" t="s">
        <v>13</v>
      </c>
      <c r="E1195">
        <v>137</v>
      </c>
      <c r="F1195">
        <v>3</v>
      </c>
      <c r="G1195">
        <v>139</v>
      </c>
      <c r="H1195">
        <v>131.99100000000001</v>
      </c>
      <c r="I1195">
        <v>0.35498299999999999</v>
      </c>
      <c r="J1195">
        <v>132.346</v>
      </c>
    </row>
    <row r="1196" spans="1:10" x14ac:dyDescent="0.3">
      <c r="A1196" s="1" t="s">
        <v>26</v>
      </c>
      <c r="B1196" s="1" t="s">
        <v>18</v>
      </c>
      <c r="C1196" s="1" t="s">
        <v>12</v>
      </c>
      <c r="D1196" s="1" t="s">
        <v>13</v>
      </c>
      <c r="E1196">
        <v>148</v>
      </c>
      <c r="F1196">
        <v>2</v>
      </c>
      <c r="G1196">
        <v>135</v>
      </c>
      <c r="H1196">
        <v>135.48400000000001</v>
      </c>
      <c r="I1196">
        <v>0.43134499999999998</v>
      </c>
      <c r="J1196">
        <v>135.916</v>
      </c>
    </row>
    <row r="1197" spans="1:10" x14ac:dyDescent="0.3">
      <c r="A1197" s="1" t="s">
        <v>26</v>
      </c>
      <c r="B1197" s="1" t="s">
        <v>18</v>
      </c>
      <c r="C1197" s="1" t="s">
        <v>12</v>
      </c>
      <c r="D1197" s="1" t="s">
        <v>13</v>
      </c>
      <c r="E1197">
        <v>159</v>
      </c>
      <c r="F1197">
        <v>2</v>
      </c>
      <c r="G1197">
        <v>147</v>
      </c>
      <c r="H1197">
        <v>133.06299999999999</v>
      </c>
      <c r="I1197">
        <v>0.38299100000000003</v>
      </c>
      <c r="J1197">
        <v>133.446</v>
      </c>
    </row>
    <row r="1198" spans="1:10" x14ac:dyDescent="0.3">
      <c r="A1198" s="1" t="s">
        <v>26</v>
      </c>
      <c r="B1198" s="1" t="s">
        <v>18</v>
      </c>
      <c r="C1198" s="1" t="s">
        <v>12</v>
      </c>
      <c r="D1198" s="1" t="s">
        <v>13</v>
      </c>
      <c r="E1198">
        <v>137</v>
      </c>
      <c r="F1198">
        <v>2</v>
      </c>
      <c r="G1198">
        <v>158</v>
      </c>
      <c r="H1198">
        <v>137.346</v>
      </c>
      <c r="I1198">
        <v>0.39618399999999998</v>
      </c>
      <c r="J1198">
        <v>137.74199999999999</v>
      </c>
    </row>
    <row r="1199" spans="1:10" x14ac:dyDescent="0.3">
      <c r="A1199" s="1" t="s">
        <v>26</v>
      </c>
      <c r="B1199" s="1" t="s">
        <v>18</v>
      </c>
      <c r="C1199" s="1" t="s">
        <v>12</v>
      </c>
      <c r="D1199" s="1" t="s">
        <v>14</v>
      </c>
      <c r="E1199">
        <v>132</v>
      </c>
      <c r="F1199">
        <v>5</v>
      </c>
      <c r="G1199">
        <v>65</v>
      </c>
      <c r="H1199">
        <v>138.92500000000001</v>
      </c>
      <c r="I1199">
        <v>0.45787899999999998</v>
      </c>
      <c r="J1199">
        <v>139.38300000000001</v>
      </c>
    </row>
    <row r="1200" spans="1:10" x14ac:dyDescent="0.3">
      <c r="A1200" s="1" t="s">
        <v>26</v>
      </c>
      <c r="B1200" s="1" t="s">
        <v>18</v>
      </c>
      <c r="C1200" s="1" t="s">
        <v>12</v>
      </c>
      <c r="D1200" s="1" t="s">
        <v>14</v>
      </c>
      <c r="E1200">
        <v>124</v>
      </c>
      <c r="F1200">
        <v>5</v>
      </c>
      <c r="G1200">
        <v>72</v>
      </c>
      <c r="H1200">
        <v>133.577</v>
      </c>
      <c r="I1200">
        <v>0.41187299999999999</v>
      </c>
      <c r="J1200">
        <v>133.988</v>
      </c>
    </row>
    <row r="1201" spans="1:10" x14ac:dyDescent="0.3">
      <c r="A1201" s="1" t="s">
        <v>26</v>
      </c>
      <c r="B1201" s="1" t="s">
        <v>18</v>
      </c>
      <c r="C1201" s="1" t="s">
        <v>12</v>
      </c>
      <c r="D1201" s="1" t="s">
        <v>14</v>
      </c>
      <c r="E1201">
        <v>137</v>
      </c>
      <c r="F1201">
        <v>3</v>
      </c>
      <c r="G1201">
        <v>64</v>
      </c>
      <c r="H1201">
        <v>138.547</v>
      </c>
      <c r="I1201">
        <v>0.40078200000000003</v>
      </c>
      <c r="J1201">
        <v>138.947</v>
      </c>
    </row>
    <row r="1202" spans="1:10" x14ac:dyDescent="0.3">
      <c r="A1202" s="1" t="s">
        <v>26</v>
      </c>
      <c r="B1202" s="1" t="s">
        <v>18</v>
      </c>
      <c r="C1202" s="1" t="s">
        <v>12</v>
      </c>
      <c r="D1202" s="1" t="s">
        <v>14</v>
      </c>
      <c r="E1202">
        <v>134</v>
      </c>
      <c r="F1202">
        <v>3</v>
      </c>
      <c r="G1202">
        <v>66</v>
      </c>
      <c r="H1202">
        <v>131.786</v>
      </c>
      <c r="I1202">
        <v>0.51313500000000001</v>
      </c>
      <c r="J1202">
        <v>132.29900000000001</v>
      </c>
    </row>
    <row r="1203" spans="1:10" x14ac:dyDescent="0.3">
      <c r="A1203" s="1" t="s">
        <v>26</v>
      </c>
      <c r="B1203" s="1" t="s">
        <v>18</v>
      </c>
      <c r="C1203" s="1" t="s">
        <v>12</v>
      </c>
      <c r="D1203" s="1" t="s">
        <v>14</v>
      </c>
      <c r="E1203">
        <v>140</v>
      </c>
      <c r="F1203">
        <v>2</v>
      </c>
      <c r="G1203">
        <v>59</v>
      </c>
      <c r="H1203">
        <v>133.828</v>
      </c>
      <c r="I1203">
        <v>0.44928400000000002</v>
      </c>
      <c r="J1203">
        <v>134.27699999999999</v>
      </c>
    </row>
    <row r="1204" spans="1:10" x14ac:dyDescent="0.3">
      <c r="A1204" s="1" t="s">
        <v>26</v>
      </c>
      <c r="B1204" s="1" t="s">
        <v>18</v>
      </c>
      <c r="C1204" s="1" t="s">
        <v>12</v>
      </c>
      <c r="D1204" s="1" t="s">
        <v>14</v>
      </c>
      <c r="E1204">
        <v>137</v>
      </c>
      <c r="F1204">
        <v>3</v>
      </c>
      <c r="G1204">
        <v>59</v>
      </c>
      <c r="H1204">
        <v>136.316</v>
      </c>
      <c r="I1204">
        <v>0.460032</v>
      </c>
      <c r="J1204">
        <v>136.77600000000001</v>
      </c>
    </row>
    <row r="1205" spans="1:10" x14ac:dyDescent="0.3">
      <c r="A1205" s="1" t="s">
        <v>26</v>
      </c>
      <c r="B1205" s="1" t="s">
        <v>18</v>
      </c>
      <c r="C1205" s="1" t="s">
        <v>12</v>
      </c>
      <c r="D1205" s="1" t="s">
        <v>14</v>
      </c>
      <c r="E1205">
        <v>148</v>
      </c>
      <c r="F1205">
        <v>2</v>
      </c>
      <c r="G1205">
        <v>64</v>
      </c>
      <c r="H1205">
        <v>129.53299999999999</v>
      </c>
      <c r="I1205">
        <v>0.43728400000000001</v>
      </c>
      <c r="J1205">
        <v>129.97</v>
      </c>
    </row>
    <row r="1206" spans="1:10" x14ac:dyDescent="0.3">
      <c r="A1206" s="1" t="s">
        <v>26</v>
      </c>
      <c r="B1206" s="1" t="s">
        <v>18</v>
      </c>
      <c r="C1206" s="1" t="s">
        <v>12</v>
      </c>
      <c r="D1206" s="1" t="s">
        <v>14</v>
      </c>
      <c r="E1206">
        <v>159</v>
      </c>
      <c r="F1206">
        <v>2</v>
      </c>
      <c r="G1206">
        <v>65</v>
      </c>
      <c r="H1206">
        <v>131.619</v>
      </c>
      <c r="I1206">
        <v>0.485709</v>
      </c>
      <c r="J1206">
        <v>132.10400000000001</v>
      </c>
    </row>
    <row r="1207" spans="1:10" x14ac:dyDescent="0.3">
      <c r="A1207" s="1" t="s">
        <v>26</v>
      </c>
      <c r="B1207" s="1" t="s">
        <v>18</v>
      </c>
      <c r="C1207" s="1" t="s">
        <v>12</v>
      </c>
      <c r="D1207" s="1" t="s">
        <v>14</v>
      </c>
      <c r="E1207">
        <v>137</v>
      </c>
      <c r="F1207">
        <v>2</v>
      </c>
      <c r="G1207">
        <v>79</v>
      </c>
      <c r="H1207">
        <v>134.596</v>
      </c>
      <c r="I1207">
        <v>0.49346000000000001</v>
      </c>
      <c r="J1207">
        <v>135.089</v>
      </c>
    </row>
    <row r="1208" spans="1:10" x14ac:dyDescent="0.3">
      <c r="A1208" s="1" t="s">
        <v>26</v>
      </c>
      <c r="B1208" s="1" t="s">
        <v>18</v>
      </c>
      <c r="C1208" s="1" t="s">
        <v>15</v>
      </c>
      <c r="D1208" s="1" t="s">
        <v>13</v>
      </c>
      <c r="E1208">
        <v>132</v>
      </c>
      <c r="F1208">
        <v>5</v>
      </c>
      <c r="G1208">
        <v>137</v>
      </c>
      <c r="H1208">
        <v>140.971</v>
      </c>
      <c r="I1208">
        <v>1.7967900000000001</v>
      </c>
      <c r="J1208">
        <v>142.768</v>
      </c>
    </row>
    <row r="1209" spans="1:10" x14ac:dyDescent="0.3">
      <c r="A1209" s="1" t="s">
        <v>26</v>
      </c>
      <c r="B1209" s="1" t="s">
        <v>18</v>
      </c>
      <c r="C1209" s="1" t="s">
        <v>15</v>
      </c>
      <c r="D1209" s="1" t="s">
        <v>13</v>
      </c>
      <c r="E1209">
        <v>124</v>
      </c>
      <c r="F1209">
        <v>5</v>
      </c>
      <c r="G1209">
        <v>131</v>
      </c>
      <c r="H1209">
        <v>127.961</v>
      </c>
      <c r="I1209">
        <v>1.75065</v>
      </c>
      <c r="J1209">
        <v>129.71199999999999</v>
      </c>
    </row>
    <row r="1210" spans="1:10" x14ac:dyDescent="0.3">
      <c r="A1210" s="1" t="s">
        <v>26</v>
      </c>
      <c r="B1210" s="1" t="s">
        <v>18</v>
      </c>
      <c r="C1210" s="1" t="s">
        <v>15</v>
      </c>
      <c r="D1210" s="1" t="s">
        <v>13</v>
      </c>
      <c r="E1210">
        <v>137</v>
      </c>
      <c r="F1210">
        <v>3</v>
      </c>
      <c r="G1210">
        <v>123</v>
      </c>
      <c r="H1210">
        <v>137.345</v>
      </c>
      <c r="I1210">
        <v>1.7421500000000001</v>
      </c>
      <c r="J1210">
        <v>139.08699999999999</v>
      </c>
    </row>
    <row r="1211" spans="1:10" x14ac:dyDescent="0.3">
      <c r="A1211" s="1" t="s">
        <v>26</v>
      </c>
      <c r="B1211" s="1" t="s">
        <v>18</v>
      </c>
      <c r="C1211" s="1" t="s">
        <v>15</v>
      </c>
      <c r="D1211" s="1" t="s">
        <v>13</v>
      </c>
      <c r="E1211">
        <v>134</v>
      </c>
      <c r="F1211">
        <v>3</v>
      </c>
      <c r="G1211">
        <v>136</v>
      </c>
      <c r="H1211">
        <v>133.74600000000001</v>
      </c>
      <c r="I1211">
        <v>1.7536099999999999</v>
      </c>
      <c r="J1211">
        <v>135.5</v>
      </c>
    </row>
    <row r="1212" spans="1:10" x14ac:dyDescent="0.3">
      <c r="A1212" s="1" t="s">
        <v>26</v>
      </c>
      <c r="B1212" s="1" t="s">
        <v>18</v>
      </c>
      <c r="C1212" s="1" t="s">
        <v>15</v>
      </c>
      <c r="D1212" s="1" t="s">
        <v>13</v>
      </c>
      <c r="E1212">
        <v>140</v>
      </c>
      <c r="F1212">
        <v>2</v>
      </c>
      <c r="G1212">
        <v>133</v>
      </c>
      <c r="H1212">
        <v>143.20400000000001</v>
      </c>
      <c r="I1212">
        <v>1.76553</v>
      </c>
      <c r="J1212">
        <v>144.96899999999999</v>
      </c>
    </row>
    <row r="1213" spans="1:10" x14ac:dyDescent="0.3">
      <c r="A1213" s="1" t="s">
        <v>26</v>
      </c>
      <c r="B1213" s="1" t="s">
        <v>18</v>
      </c>
      <c r="C1213" s="1" t="s">
        <v>15</v>
      </c>
      <c r="D1213" s="1" t="s">
        <v>13</v>
      </c>
      <c r="E1213">
        <v>137</v>
      </c>
      <c r="F1213">
        <v>3</v>
      </c>
      <c r="G1213">
        <v>139</v>
      </c>
      <c r="H1213">
        <v>129.828</v>
      </c>
      <c r="I1213">
        <v>1.8142400000000001</v>
      </c>
      <c r="J1213">
        <v>131.643</v>
      </c>
    </row>
    <row r="1214" spans="1:10" x14ac:dyDescent="0.3">
      <c r="A1214" s="1" t="s">
        <v>26</v>
      </c>
      <c r="B1214" s="1" t="s">
        <v>18</v>
      </c>
      <c r="C1214" s="1" t="s">
        <v>15</v>
      </c>
      <c r="D1214" s="1" t="s">
        <v>13</v>
      </c>
      <c r="E1214">
        <v>148</v>
      </c>
      <c r="F1214">
        <v>2</v>
      </c>
      <c r="G1214">
        <v>135</v>
      </c>
      <c r="H1214">
        <v>134.37200000000001</v>
      </c>
      <c r="I1214">
        <v>1.7299199999999999</v>
      </c>
      <c r="J1214">
        <v>136.102</v>
      </c>
    </row>
    <row r="1215" spans="1:10" x14ac:dyDescent="0.3">
      <c r="A1215" s="1" t="s">
        <v>26</v>
      </c>
      <c r="B1215" s="1" t="s">
        <v>18</v>
      </c>
      <c r="C1215" s="1" t="s">
        <v>15</v>
      </c>
      <c r="D1215" s="1" t="s">
        <v>13</v>
      </c>
      <c r="E1215">
        <v>159</v>
      </c>
      <c r="F1215">
        <v>2</v>
      </c>
      <c r="G1215">
        <v>147</v>
      </c>
      <c r="H1215">
        <v>135.88</v>
      </c>
      <c r="I1215">
        <v>2.36178</v>
      </c>
      <c r="J1215">
        <v>138.24100000000001</v>
      </c>
    </row>
    <row r="1216" spans="1:10" x14ac:dyDescent="0.3">
      <c r="A1216" s="1" t="s">
        <v>26</v>
      </c>
      <c r="B1216" s="1" t="s">
        <v>18</v>
      </c>
      <c r="C1216" s="1" t="s">
        <v>15</v>
      </c>
      <c r="D1216" s="1" t="s">
        <v>13</v>
      </c>
      <c r="E1216">
        <v>137</v>
      </c>
      <c r="F1216">
        <v>2</v>
      </c>
      <c r="G1216">
        <v>158</v>
      </c>
      <c r="H1216">
        <v>131.72800000000001</v>
      </c>
      <c r="I1216">
        <v>2.0491100000000002</v>
      </c>
      <c r="J1216">
        <v>133.77699999999999</v>
      </c>
    </row>
    <row r="1217" spans="1:10" x14ac:dyDescent="0.3">
      <c r="A1217" s="1" t="s">
        <v>26</v>
      </c>
      <c r="B1217" s="1" t="s">
        <v>18</v>
      </c>
      <c r="C1217" s="1" t="s">
        <v>15</v>
      </c>
      <c r="D1217" s="1" t="s">
        <v>14</v>
      </c>
      <c r="E1217">
        <v>132</v>
      </c>
      <c r="F1217">
        <v>5</v>
      </c>
      <c r="G1217">
        <v>59</v>
      </c>
      <c r="H1217">
        <v>134.74799999999999</v>
      </c>
      <c r="I1217">
        <v>1.9668600000000001</v>
      </c>
      <c r="J1217">
        <v>136.714</v>
      </c>
    </row>
    <row r="1218" spans="1:10" x14ac:dyDescent="0.3">
      <c r="A1218" s="1" t="s">
        <v>26</v>
      </c>
      <c r="B1218" s="1" t="s">
        <v>18</v>
      </c>
      <c r="C1218" s="1" t="s">
        <v>15</v>
      </c>
      <c r="D1218" s="1" t="s">
        <v>14</v>
      </c>
      <c r="E1218">
        <v>124</v>
      </c>
      <c r="F1218">
        <v>5</v>
      </c>
      <c r="G1218">
        <v>63</v>
      </c>
      <c r="H1218">
        <v>135.47900000000001</v>
      </c>
      <c r="I1218">
        <v>1.90662</v>
      </c>
      <c r="J1218">
        <v>137.386</v>
      </c>
    </row>
    <row r="1219" spans="1:10" x14ac:dyDescent="0.3">
      <c r="A1219" s="1" t="s">
        <v>26</v>
      </c>
      <c r="B1219" s="1" t="s">
        <v>18</v>
      </c>
      <c r="C1219" s="1" t="s">
        <v>15</v>
      </c>
      <c r="D1219" s="1" t="s">
        <v>14</v>
      </c>
      <c r="E1219">
        <v>137</v>
      </c>
      <c r="F1219">
        <v>3</v>
      </c>
      <c r="G1219">
        <v>54</v>
      </c>
      <c r="H1219">
        <v>134.27600000000001</v>
      </c>
      <c r="I1219">
        <v>1.85819</v>
      </c>
      <c r="J1219">
        <v>136.13399999999999</v>
      </c>
    </row>
    <row r="1220" spans="1:10" x14ac:dyDescent="0.3">
      <c r="A1220" s="1" t="s">
        <v>26</v>
      </c>
      <c r="B1220" s="1" t="s">
        <v>18</v>
      </c>
      <c r="C1220" s="1" t="s">
        <v>15</v>
      </c>
      <c r="D1220" s="1" t="s">
        <v>14</v>
      </c>
      <c r="E1220">
        <v>134</v>
      </c>
      <c r="F1220">
        <v>3</v>
      </c>
      <c r="G1220">
        <v>63</v>
      </c>
      <c r="H1220">
        <v>133.22200000000001</v>
      </c>
      <c r="I1220">
        <v>1.9811000000000001</v>
      </c>
      <c r="J1220">
        <v>135.203</v>
      </c>
    </row>
    <row r="1221" spans="1:10" x14ac:dyDescent="0.3">
      <c r="A1221" s="1" t="s">
        <v>26</v>
      </c>
      <c r="B1221" s="1" t="s">
        <v>18</v>
      </c>
      <c r="C1221" s="1" t="s">
        <v>15</v>
      </c>
      <c r="D1221" s="1" t="s">
        <v>14</v>
      </c>
      <c r="E1221">
        <v>140</v>
      </c>
      <c r="F1221">
        <v>2</v>
      </c>
      <c r="G1221">
        <v>52</v>
      </c>
      <c r="H1221">
        <v>131.12700000000001</v>
      </c>
      <c r="I1221">
        <v>2.0619100000000001</v>
      </c>
      <c r="J1221">
        <v>133.18899999999999</v>
      </c>
    </row>
    <row r="1222" spans="1:10" x14ac:dyDescent="0.3">
      <c r="A1222" s="1" t="s">
        <v>26</v>
      </c>
      <c r="B1222" s="1" t="s">
        <v>18</v>
      </c>
      <c r="C1222" s="1" t="s">
        <v>15</v>
      </c>
      <c r="D1222" s="1" t="s">
        <v>14</v>
      </c>
      <c r="E1222">
        <v>137</v>
      </c>
      <c r="F1222">
        <v>3</v>
      </c>
      <c r="G1222">
        <v>49</v>
      </c>
      <c r="H1222">
        <v>137.22999999999999</v>
      </c>
      <c r="I1222">
        <v>2.0709399999999998</v>
      </c>
      <c r="J1222">
        <v>139.30099999999999</v>
      </c>
    </row>
    <row r="1223" spans="1:10" x14ac:dyDescent="0.3">
      <c r="A1223" s="1" t="s">
        <v>26</v>
      </c>
      <c r="B1223" s="1" t="s">
        <v>18</v>
      </c>
      <c r="C1223" s="1" t="s">
        <v>15</v>
      </c>
      <c r="D1223" s="1" t="s">
        <v>14</v>
      </c>
      <c r="E1223">
        <v>148</v>
      </c>
      <c r="F1223">
        <v>2</v>
      </c>
      <c r="G1223">
        <v>48</v>
      </c>
      <c r="H1223">
        <v>138.90799999999999</v>
      </c>
      <c r="I1223">
        <v>2.0071400000000001</v>
      </c>
      <c r="J1223">
        <v>140.916</v>
      </c>
    </row>
    <row r="1224" spans="1:10" x14ac:dyDescent="0.3">
      <c r="A1224" s="1" t="s">
        <v>26</v>
      </c>
      <c r="B1224" s="1" t="s">
        <v>18</v>
      </c>
      <c r="C1224" s="1" t="s">
        <v>15</v>
      </c>
      <c r="D1224" s="1" t="s">
        <v>14</v>
      </c>
      <c r="E1224">
        <v>159</v>
      </c>
      <c r="F1224">
        <v>2</v>
      </c>
      <c r="G1224">
        <v>53</v>
      </c>
      <c r="H1224">
        <v>126.322</v>
      </c>
      <c r="I1224">
        <v>2.1201599999999998</v>
      </c>
      <c r="J1224">
        <v>128.44200000000001</v>
      </c>
    </row>
    <row r="1225" spans="1:10" x14ac:dyDescent="0.3">
      <c r="A1225" s="1" t="s">
        <v>26</v>
      </c>
      <c r="B1225" s="1" t="s">
        <v>18</v>
      </c>
      <c r="C1225" s="1" t="s">
        <v>15</v>
      </c>
      <c r="D1225" s="1" t="s">
        <v>14</v>
      </c>
      <c r="E1225">
        <v>137</v>
      </c>
      <c r="F1225">
        <v>2</v>
      </c>
      <c r="G1225">
        <v>68</v>
      </c>
      <c r="H1225">
        <v>130.58500000000001</v>
      </c>
      <c r="I1225">
        <v>2.0610499999999998</v>
      </c>
      <c r="J1225">
        <v>132.64599999999999</v>
      </c>
    </row>
    <row r="1226" spans="1:10" x14ac:dyDescent="0.3">
      <c r="A1226" s="1" t="s">
        <v>26</v>
      </c>
      <c r="B1226" s="1" t="s">
        <v>19</v>
      </c>
      <c r="C1226" s="1" t="s">
        <v>12</v>
      </c>
      <c r="D1226" s="1" t="s">
        <v>13</v>
      </c>
      <c r="E1226">
        <v>132</v>
      </c>
      <c r="F1226">
        <v>5</v>
      </c>
      <c r="G1226">
        <v>138</v>
      </c>
      <c r="H1226">
        <v>95.453100000000006</v>
      </c>
      <c r="I1226">
        <v>0.46176</v>
      </c>
      <c r="J1226">
        <v>95.914900000000003</v>
      </c>
    </row>
    <row r="1227" spans="1:10" x14ac:dyDescent="0.3">
      <c r="A1227" s="1" t="s">
        <v>26</v>
      </c>
      <c r="B1227" s="1" t="s">
        <v>19</v>
      </c>
      <c r="C1227" s="1" t="s">
        <v>12</v>
      </c>
      <c r="D1227" s="1" t="s">
        <v>13</v>
      </c>
      <c r="E1227">
        <v>124</v>
      </c>
      <c r="F1227">
        <v>5</v>
      </c>
      <c r="G1227">
        <v>132</v>
      </c>
      <c r="H1227">
        <v>105.916</v>
      </c>
      <c r="I1227">
        <v>0.49137700000000001</v>
      </c>
      <c r="J1227">
        <v>106.407</v>
      </c>
    </row>
    <row r="1228" spans="1:10" x14ac:dyDescent="0.3">
      <c r="A1228" s="1" t="s">
        <v>26</v>
      </c>
      <c r="B1228" s="1" t="s">
        <v>19</v>
      </c>
      <c r="C1228" s="1" t="s">
        <v>12</v>
      </c>
      <c r="D1228" s="1" t="s">
        <v>13</v>
      </c>
      <c r="E1228">
        <v>137</v>
      </c>
      <c r="F1228">
        <v>3</v>
      </c>
      <c r="G1228">
        <v>124</v>
      </c>
      <c r="H1228">
        <v>100.114</v>
      </c>
      <c r="I1228">
        <v>0.44166899999999998</v>
      </c>
      <c r="J1228">
        <v>100.556</v>
      </c>
    </row>
    <row r="1229" spans="1:10" x14ac:dyDescent="0.3">
      <c r="A1229" s="1" t="s">
        <v>26</v>
      </c>
      <c r="B1229" s="1" t="s">
        <v>19</v>
      </c>
      <c r="C1229" s="1" t="s">
        <v>12</v>
      </c>
      <c r="D1229" s="1" t="s">
        <v>13</v>
      </c>
      <c r="E1229">
        <v>134</v>
      </c>
      <c r="F1229">
        <v>3</v>
      </c>
      <c r="G1229">
        <v>137</v>
      </c>
      <c r="H1229">
        <v>98.326599999999999</v>
      </c>
      <c r="I1229">
        <v>0.496726</v>
      </c>
      <c r="J1229">
        <v>98.823400000000007</v>
      </c>
    </row>
    <row r="1230" spans="1:10" x14ac:dyDescent="0.3">
      <c r="A1230" s="1" t="s">
        <v>26</v>
      </c>
      <c r="B1230" s="1" t="s">
        <v>19</v>
      </c>
      <c r="C1230" s="1" t="s">
        <v>12</v>
      </c>
      <c r="D1230" s="1" t="s">
        <v>13</v>
      </c>
      <c r="E1230">
        <v>140</v>
      </c>
      <c r="F1230">
        <v>2</v>
      </c>
      <c r="G1230">
        <v>134</v>
      </c>
      <c r="H1230">
        <v>95.805700000000002</v>
      </c>
      <c r="I1230">
        <v>0.44481700000000002</v>
      </c>
      <c r="J1230">
        <v>96.250500000000002</v>
      </c>
    </row>
    <row r="1231" spans="1:10" x14ac:dyDescent="0.3">
      <c r="A1231" s="1" t="s">
        <v>26</v>
      </c>
      <c r="B1231" s="1" t="s">
        <v>19</v>
      </c>
      <c r="C1231" s="1" t="s">
        <v>12</v>
      </c>
      <c r="D1231" s="1" t="s">
        <v>13</v>
      </c>
      <c r="E1231">
        <v>137</v>
      </c>
      <c r="F1231">
        <v>3</v>
      </c>
      <c r="G1231">
        <v>140</v>
      </c>
      <c r="H1231">
        <v>93.724599999999995</v>
      </c>
      <c r="I1231">
        <v>0.46637600000000001</v>
      </c>
      <c r="J1231">
        <v>94.191000000000003</v>
      </c>
    </row>
    <row r="1232" spans="1:10" x14ac:dyDescent="0.3">
      <c r="A1232" s="1" t="s">
        <v>26</v>
      </c>
      <c r="B1232" s="1" t="s">
        <v>19</v>
      </c>
      <c r="C1232" s="1" t="s">
        <v>12</v>
      </c>
      <c r="D1232" s="1" t="s">
        <v>13</v>
      </c>
      <c r="E1232">
        <v>148</v>
      </c>
      <c r="F1232">
        <v>2</v>
      </c>
      <c r="G1232">
        <v>137</v>
      </c>
      <c r="H1232">
        <v>100.206</v>
      </c>
      <c r="I1232">
        <v>0.474186</v>
      </c>
      <c r="J1232">
        <v>100.68</v>
      </c>
    </row>
    <row r="1233" spans="1:10" x14ac:dyDescent="0.3">
      <c r="A1233" s="1" t="s">
        <v>26</v>
      </c>
      <c r="B1233" s="1" t="s">
        <v>19</v>
      </c>
      <c r="C1233" s="1" t="s">
        <v>12</v>
      </c>
      <c r="D1233" s="1" t="s">
        <v>13</v>
      </c>
      <c r="E1233">
        <v>159</v>
      </c>
      <c r="F1233">
        <v>2</v>
      </c>
      <c r="G1233">
        <v>148</v>
      </c>
      <c r="H1233">
        <v>108.05800000000001</v>
      </c>
      <c r="I1233">
        <v>0.60692199999999996</v>
      </c>
      <c r="J1233">
        <v>108.66500000000001</v>
      </c>
    </row>
    <row r="1234" spans="1:10" x14ac:dyDescent="0.3">
      <c r="A1234" s="1" t="s">
        <v>26</v>
      </c>
      <c r="B1234" s="1" t="s">
        <v>19</v>
      </c>
      <c r="C1234" s="1" t="s">
        <v>12</v>
      </c>
      <c r="D1234" s="1" t="s">
        <v>13</v>
      </c>
      <c r="E1234">
        <v>137</v>
      </c>
      <c r="F1234">
        <v>2</v>
      </c>
      <c r="G1234">
        <v>159</v>
      </c>
      <c r="H1234">
        <v>100.502</v>
      </c>
      <c r="I1234">
        <v>0.76768899999999995</v>
      </c>
      <c r="J1234">
        <v>101.27</v>
      </c>
    </row>
    <row r="1235" spans="1:10" x14ac:dyDescent="0.3">
      <c r="A1235" s="1" t="s">
        <v>26</v>
      </c>
      <c r="B1235" s="1" t="s">
        <v>19</v>
      </c>
      <c r="C1235" s="1" t="s">
        <v>12</v>
      </c>
      <c r="D1235" s="1" t="s">
        <v>14</v>
      </c>
      <c r="E1235">
        <v>132</v>
      </c>
      <c r="F1235">
        <v>5</v>
      </c>
      <c r="G1235">
        <v>82</v>
      </c>
      <c r="H1235">
        <v>102.127</v>
      </c>
      <c r="I1235">
        <v>0.55839899999999998</v>
      </c>
      <c r="J1235">
        <v>102.685</v>
      </c>
    </row>
    <row r="1236" spans="1:10" x14ac:dyDescent="0.3">
      <c r="A1236" s="1" t="s">
        <v>26</v>
      </c>
      <c r="B1236" s="1" t="s">
        <v>19</v>
      </c>
      <c r="C1236" s="1" t="s">
        <v>12</v>
      </c>
      <c r="D1236" s="1" t="s">
        <v>14</v>
      </c>
      <c r="E1236">
        <v>124</v>
      </c>
      <c r="F1236">
        <v>5</v>
      </c>
      <c r="G1236">
        <v>81</v>
      </c>
      <c r="H1236">
        <v>137.83000000000001</v>
      </c>
      <c r="I1236">
        <v>0.54810199999999998</v>
      </c>
      <c r="J1236">
        <v>138.37799999999999</v>
      </c>
    </row>
    <row r="1237" spans="1:10" x14ac:dyDescent="0.3">
      <c r="A1237" s="1" t="s">
        <v>26</v>
      </c>
      <c r="B1237" s="1" t="s">
        <v>19</v>
      </c>
      <c r="C1237" s="1" t="s">
        <v>12</v>
      </c>
      <c r="D1237" s="1" t="s">
        <v>14</v>
      </c>
      <c r="E1237">
        <v>137</v>
      </c>
      <c r="F1237">
        <v>3</v>
      </c>
      <c r="G1237">
        <v>85</v>
      </c>
      <c r="H1237">
        <v>95.081500000000005</v>
      </c>
      <c r="I1237">
        <v>0.53070499999999998</v>
      </c>
      <c r="J1237">
        <v>95.612200000000001</v>
      </c>
    </row>
    <row r="1238" spans="1:10" x14ac:dyDescent="0.3">
      <c r="A1238" s="1" t="s">
        <v>26</v>
      </c>
      <c r="B1238" s="1" t="s">
        <v>19</v>
      </c>
      <c r="C1238" s="1" t="s">
        <v>12</v>
      </c>
      <c r="D1238" s="1" t="s">
        <v>14</v>
      </c>
      <c r="E1238">
        <v>134</v>
      </c>
      <c r="F1238">
        <v>3</v>
      </c>
      <c r="G1238">
        <v>93</v>
      </c>
      <c r="H1238">
        <v>96.567899999999995</v>
      </c>
      <c r="I1238">
        <v>0.54889900000000003</v>
      </c>
      <c r="J1238">
        <v>97.116799999999998</v>
      </c>
    </row>
    <row r="1239" spans="1:10" x14ac:dyDescent="0.3">
      <c r="A1239" s="1" t="s">
        <v>26</v>
      </c>
      <c r="B1239" s="1" t="s">
        <v>19</v>
      </c>
      <c r="C1239" s="1" t="s">
        <v>12</v>
      </c>
      <c r="D1239" s="1" t="s">
        <v>14</v>
      </c>
      <c r="E1239">
        <v>140</v>
      </c>
      <c r="F1239">
        <v>2</v>
      </c>
      <c r="G1239">
        <v>90</v>
      </c>
      <c r="H1239">
        <v>102.568</v>
      </c>
      <c r="I1239">
        <v>0.56309500000000001</v>
      </c>
      <c r="J1239">
        <v>103.131</v>
      </c>
    </row>
    <row r="1240" spans="1:10" x14ac:dyDescent="0.3">
      <c r="A1240" s="1" t="s">
        <v>26</v>
      </c>
      <c r="B1240" s="1" t="s">
        <v>19</v>
      </c>
      <c r="C1240" s="1" t="s">
        <v>12</v>
      </c>
      <c r="D1240" s="1" t="s">
        <v>14</v>
      </c>
      <c r="E1240">
        <v>137</v>
      </c>
      <c r="F1240">
        <v>3</v>
      </c>
      <c r="G1240">
        <v>81</v>
      </c>
      <c r="H1240">
        <v>134.80600000000001</v>
      </c>
      <c r="I1240">
        <v>0.55815199999999998</v>
      </c>
      <c r="J1240">
        <v>135.364</v>
      </c>
    </row>
    <row r="1241" spans="1:10" x14ac:dyDescent="0.3">
      <c r="A1241" s="1" t="s">
        <v>26</v>
      </c>
      <c r="B1241" s="1" t="s">
        <v>19</v>
      </c>
      <c r="C1241" s="1" t="s">
        <v>12</v>
      </c>
      <c r="D1241" s="1" t="s">
        <v>14</v>
      </c>
      <c r="E1241">
        <v>148</v>
      </c>
      <c r="F1241">
        <v>2</v>
      </c>
      <c r="G1241">
        <v>82</v>
      </c>
      <c r="H1241">
        <v>131.55199999999999</v>
      </c>
      <c r="I1241">
        <v>0.61906099999999997</v>
      </c>
      <c r="J1241">
        <v>132.17099999999999</v>
      </c>
    </row>
    <row r="1242" spans="1:10" x14ac:dyDescent="0.3">
      <c r="A1242" s="1" t="s">
        <v>26</v>
      </c>
      <c r="B1242" s="1" t="s">
        <v>19</v>
      </c>
      <c r="C1242" s="1" t="s">
        <v>12</v>
      </c>
      <c r="D1242" s="1" t="s">
        <v>14</v>
      </c>
      <c r="E1242">
        <v>159</v>
      </c>
      <c r="F1242">
        <v>2</v>
      </c>
      <c r="G1242">
        <v>102</v>
      </c>
      <c r="H1242">
        <v>98.488100000000003</v>
      </c>
      <c r="I1242">
        <v>0.86314100000000005</v>
      </c>
      <c r="J1242">
        <v>99.351299999999995</v>
      </c>
    </row>
    <row r="1243" spans="1:10" x14ac:dyDescent="0.3">
      <c r="A1243" s="1" t="s">
        <v>26</v>
      </c>
      <c r="B1243" s="1" t="s">
        <v>19</v>
      </c>
      <c r="C1243" s="1" t="s">
        <v>12</v>
      </c>
      <c r="D1243" s="1" t="s">
        <v>14</v>
      </c>
      <c r="E1243">
        <v>137</v>
      </c>
      <c r="F1243">
        <v>2</v>
      </c>
      <c r="G1243">
        <v>104</v>
      </c>
      <c r="H1243">
        <v>99.112499999999997</v>
      </c>
      <c r="I1243">
        <v>0.63985599999999998</v>
      </c>
      <c r="J1243">
        <v>99.752300000000005</v>
      </c>
    </row>
    <row r="1244" spans="1:10" x14ac:dyDescent="0.3">
      <c r="A1244" s="1" t="s">
        <v>26</v>
      </c>
      <c r="B1244" s="1" t="s">
        <v>19</v>
      </c>
      <c r="C1244" s="1" t="s">
        <v>15</v>
      </c>
      <c r="D1244" s="1" t="s">
        <v>13</v>
      </c>
      <c r="E1244">
        <v>132</v>
      </c>
      <c r="F1244">
        <v>5</v>
      </c>
      <c r="G1244">
        <v>138</v>
      </c>
      <c r="H1244">
        <v>95.954899999999995</v>
      </c>
      <c r="I1244">
        <v>2.4008699999999998</v>
      </c>
      <c r="J1244">
        <v>98.355800000000002</v>
      </c>
    </row>
    <row r="1245" spans="1:10" x14ac:dyDescent="0.3">
      <c r="A1245" s="1" t="s">
        <v>26</v>
      </c>
      <c r="B1245" s="1" t="s">
        <v>19</v>
      </c>
      <c r="C1245" s="1" t="s">
        <v>15</v>
      </c>
      <c r="D1245" s="1" t="s">
        <v>13</v>
      </c>
      <c r="E1245">
        <v>124</v>
      </c>
      <c r="F1245">
        <v>5</v>
      </c>
      <c r="G1245">
        <v>132</v>
      </c>
      <c r="H1245">
        <v>132.93899999999999</v>
      </c>
      <c r="I1245">
        <v>2.1815600000000002</v>
      </c>
      <c r="J1245">
        <v>135.12</v>
      </c>
    </row>
    <row r="1246" spans="1:10" x14ac:dyDescent="0.3">
      <c r="A1246" s="1" t="s">
        <v>26</v>
      </c>
      <c r="B1246" s="1" t="s">
        <v>19</v>
      </c>
      <c r="C1246" s="1" t="s">
        <v>15</v>
      </c>
      <c r="D1246" s="1" t="s">
        <v>13</v>
      </c>
      <c r="E1246">
        <v>137</v>
      </c>
      <c r="F1246">
        <v>3</v>
      </c>
      <c r="G1246">
        <v>124</v>
      </c>
      <c r="H1246">
        <v>106.139</v>
      </c>
      <c r="I1246">
        <v>2.3161999999999998</v>
      </c>
      <c r="J1246">
        <v>108.455</v>
      </c>
    </row>
    <row r="1247" spans="1:10" x14ac:dyDescent="0.3">
      <c r="A1247" s="1" t="s">
        <v>26</v>
      </c>
      <c r="B1247" s="1" t="s">
        <v>19</v>
      </c>
      <c r="C1247" s="1" t="s">
        <v>15</v>
      </c>
      <c r="D1247" s="1" t="s">
        <v>13</v>
      </c>
      <c r="E1247">
        <v>134</v>
      </c>
      <c r="F1247">
        <v>3</v>
      </c>
      <c r="G1247">
        <v>137</v>
      </c>
      <c r="H1247">
        <v>104.34699999999999</v>
      </c>
      <c r="I1247">
        <v>2.4261599999999999</v>
      </c>
      <c r="J1247">
        <v>106.774</v>
      </c>
    </row>
    <row r="1248" spans="1:10" x14ac:dyDescent="0.3">
      <c r="A1248" s="1" t="s">
        <v>26</v>
      </c>
      <c r="B1248" s="1" t="s">
        <v>19</v>
      </c>
      <c r="C1248" s="1" t="s">
        <v>15</v>
      </c>
      <c r="D1248" s="1" t="s">
        <v>13</v>
      </c>
      <c r="E1248">
        <v>140</v>
      </c>
      <c r="F1248">
        <v>2</v>
      </c>
      <c r="G1248">
        <v>134</v>
      </c>
      <c r="H1248">
        <v>108.681</v>
      </c>
      <c r="I1248">
        <v>2.42727</v>
      </c>
      <c r="J1248">
        <v>111.10899999999999</v>
      </c>
    </row>
    <row r="1249" spans="1:10" x14ac:dyDescent="0.3">
      <c r="A1249" s="1" t="s">
        <v>26</v>
      </c>
      <c r="B1249" s="1" t="s">
        <v>19</v>
      </c>
      <c r="C1249" s="1" t="s">
        <v>15</v>
      </c>
      <c r="D1249" s="1" t="s">
        <v>13</v>
      </c>
      <c r="E1249">
        <v>137</v>
      </c>
      <c r="F1249">
        <v>3</v>
      </c>
      <c r="G1249">
        <v>140</v>
      </c>
      <c r="H1249">
        <v>102.679</v>
      </c>
      <c r="I1249">
        <v>2.3878200000000001</v>
      </c>
      <c r="J1249">
        <v>105.06699999999999</v>
      </c>
    </row>
    <row r="1250" spans="1:10" x14ac:dyDescent="0.3">
      <c r="A1250" s="1" t="s">
        <v>26</v>
      </c>
      <c r="B1250" s="1" t="s">
        <v>19</v>
      </c>
      <c r="C1250" s="1" t="s">
        <v>15</v>
      </c>
      <c r="D1250" s="1" t="s">
        <v>13</v>
      </c>
      <c r="E1250">
        <v>148</v>
      </c>
      <c r="F1250">
        <v>2</v>
      </c>
      <c r="G1250">
        <v>137</v>
      </c>
      <c r="H1250">
        <v>104.31</v>
      </c>
      <c r="I1250">
        <v>2.5666000000000002</v>
      </c>
      <c r="J1250">
        <v>106.876</v>
      </c>
    </row>
    <row r="1251" spans="1:10" x14ac:dyDescent="0.3">
      <c r="A1251" s="1" t="s">
        <v>26</v>
      </c>
      <c r="B1251" s="1" t="s">
        <v>19</v>
      </c>
      <c r="C1251" s="1" t="s">
        <v>15</v>
      </c>
      <c r="D1251" s="1" t="s">
        <v>13</v>
      </c>
      <c r="E1251">
        <v>159</v>
      </c>
      <c r="F1251">
        <v>2</v>
      </c>
      <c r="G1251">
        <v>148</v>
      </c>
      <c r="H1251">
        <v>110.822</v>
      </c>
      <c r="I1251">
        <v>2.7037399999999998</v>
      </c>
      <c r="J1251">
        <v>113.52500000000001</v>
      </c>
    </row>
    <row r="1252" spans="1:10" x14ac:dyDescent="0.3">
      <c r="A1252" s="1" t="s">
        <v>26</v>
      </c>
      <c r="B1252" s="1" t="s">
        <v>19</v>
      </c>
      <c r="C1252" s="1" t="s">
        <v>15</v>
      </c>
      <c r="D1252" s="1" t="s">
        <v>13</v>
      </c>
      <c r="E1252">
        <v>137</v>
      </c>
      <c r="F1252">
        <v>2</v>
      </c>
      <c r="G1252">
        <v>159</v>
      </c>
      <c r="H1252">
        <v>106.396</v>
      </c>
      <c r="I1252">
        <v>2.80518</v>
      </c>
      <c r="J1252">
        <v>109.20099999999999</v>
      </c>
    </row>
    <row r="1253" spans="1:10" x14ac:dyDescent="0.3">
      <c r="A1253" s="1" t="s">
        <v>26</v>
      </c>
      <c r="B1253" s="1" t="s">
        <v>19</v>
      </c>
      <c r="C1253" s="1" t="s">
        <v>15</v>
      </c>
      <c r="D1253" s="1" t="s">
        <v>14</v>
      </c>
      <c r="E1253">
        <v>132</v>
      </c>
      <c r="F1253">
        <v>5</v>
      </c>
      <c r="G1253">
        <v>82</v>
      </c>
      <c r="H1253">
        <v>107.267</v>
      </c>
      <c r="I1253">
        <v>2.6966399999999999</v>
      </c>
      <c r="J1253">
        <v>109.964</v>
      </c>
    </row>
    <row r="1254" spans="1:10" x14ac:dyDescent="0.3">
      <c r="A1254" s="1" t="s">
        <v>26</v>
      </c>
      <c r="B1254" s="1" t="s">
        <v>19</v>
      </c>
      <c r="C1254" s="1" t="s">
        <v>15</v>
      </c>
      <c r="D1254" s="1" t="s">
        <v>14</v>
      </c>
      <c r="E1254">
        <v>124</v>
      </c>
      <c r="F1254">
        <v>5</v>
      </c>
      <c r="G1254">
        <v>81</v>
      </c>
      <c r="H1254">
        <v>134.62200000000001</v>
      </c>
      <c r="I1254">
        <v>2.3485800000000001</v>
      </c>
      <c r="J1254">
        <v>136.97</v>
      </c>
    </row>
    <row r="1255" spans="1:10" x14ac:dyDescent="0.3">
      <c r="A1255" s="1" t="s">
        <v>26</v>
      </c>
      <c r="B1255" s="1" t="s">
        <v>19</v>
      </c>
      <c r="C1255" s="1" t="s">
        <v>15</v>
      </c>
      <c r="D1255" s="1" t="s">
        <v>14</v>
      </c>
      <c r="E1255">
        <v>137</v>
      </c>
      <c r="F1255">
        <v>3</v>
      </c>
      <c r="G1255">
        <v>85</v>
      </c>
      <c r="H1255">
        <v>93.713499999999996</v>
      </c>
      <c r="I1255">
        <v>2.6233300000000002</v>
      </c>
      <c r="J1255">
        <v>96.3369</v>
      </c>
    </row>
    <row r="1256" spans="1:10" x14ac:dyDescent="0.3">
      <c r="A1256" s="1" t="s">
        <v>26</v>
      </c>
      <c r="B1256" s="1" t="s">
        <v>19</v>
      </c>
      <c r="C1256" s="1" t="s">
        <v>15</v>
      </c>
      <c r="D1256" s="1" t="s">
        <v>14</v>
      </c>
      <c r="E1256">
        <v>134</v>
      </c>
      <c r="F1256">
        <v>3</v>
      </c>
      <c r="G1256">
        <v>96</v>
      </c>
      <c r="H1256">
        <v>103.923</v>
      </c>
      <c r="I1256">
        <v>2.83019</v>
      </c>
      <c r="J1256">
        <v>106.753</v>
      </c>
    </row>
    <row r="1257" spans="1:10" x14ac:dyDescent="0.3">
      <c r="A1257" s="1" t="s">
        <v>26</v>
      </c>
      <c r="B1257" s="1" t="s">
        <v>19</v>
      </c>
      <c r="C1257" s="1" t="s">
        <v>15</v>
      </c>
      <c r="D1257" s="1" t="s">
        <v>14</v>
      </c>
      <c r="E1257">
        <v>140</v>
      </c>
      <c r="F1257">
        <v>2</v>
      </c>
      <c r="G1257">
        <v>90</v>
      </c>
      <c r="H1257">
        <v>100.879</v>
      </c>
      <c r="I1257">
        <v>2.8150200000000001</v>
      </c>
      <c r="J1257">
        <v>103.694</v>
      </c>
    </row>
    <row r="1258" spans="1:10" x14ac:dyDescent="0.3">
      <c r="A1258" s="1" t="s">
        <v>26</v>
      </c>
      <c r="B1258" s="1" t="s">
        <v>19</v>
      </c>
      <c r="C1258" s="1" t="s">
        <v>15</v>
      </c>
      <c r="D1258" s="1" t="s">
        <v>14</v>
      </c>
      <c r="E1258">
        <v>137</v>
      </c>
      <c r="F1258">
        <v>3</v>
      </c>
      <c r="G1258">
        <v>82</v>
      </c>
      <c r="H1258">
        <v>102.295</v>
      </c>
      <c r="I1258">
        <v>2.8106200000000001</v>
      </c>
      <c r="J1258">
        <v>105.10599999999999</v>
      </c>
    </row>
    <row r="1259" spans="1:10" x14ac:dyDescent="0.3">
      <c r="A1259" s="1" t="s">
        <v>26</v>
      </c>
      <c r="B1259" s="1" t="s">
        <v>19</v>
      </c>
      <c r="C1259" s="1" t="s">
        <v>15</v>
      </c>
      <c r="D1259" s="1" t="s">
        <v>14</v>
      </c>
      <c r="E1259">
        <v>148</v>
      </c>
      <c r="F1259">
        <v>2</v>
      </c>
      <c r="G1259">
        <v>82</v>
      </c>
      <c r="H1259">
        <v>135.035</v>
      </c>
      <c r="I1259">
        <v>2.8305199999999999</v>
      </c>
      <c r="J1259">
        <v>137.86600000000001</v>
      </c>
    </row>
    <row r="1260" spans="1:10" x14ac:dyDescent="0.3">
      <c r="A1260" s="1" t="s">
        <v>26</v>
      </c>
      <c r="B1260" s="1" t="s">
        <v>19</v>
      </c>
      <c r="C1260" s="1" t="s">
        <v>15</v>
      </c>
      <c r="D1260" s="1" t="s">
        <v>14</v>
      </c>
      <c r="E1260">
        <v>159</v>
      </c>
      <c r="F1260">
        <v>2</v>
      </c>
      <c r="G1260">
        <v>103</v>
      </c>
      <c r="H1260">
        <v>132.065</v>
      </c>
      <c r="I1260">
        <v>2.8308200000000001</v>
      </c>
      <c r="J1260">
        <v>134.89599999999999</v>
      </c>
    </row>
    <row r="1261" spans="1:10" x14ac:dyDescent="0.3">
      <c r="A1261" s="1" t="s">
        <v>26</v>
      </c>
      <c r="B1261" s="1" t="s">
        <v>19</v>
      </c>
      <c r="C1261" s="1" t="s">
        <v>15</v>
      </c>
      <c r="D1261" s="1" t="s">
        <v>14</v>
      </c>
      <c r="E1261">
        <v>137</v>
      </c>
      <c r="F1261">
        <v>2</v>
      </c>
      <c r="G1261">
        <v>105</v>
      </c>
      <c r="H1261">
        <v>97.653499999999994</v>
      </c>
      <c r="I1261">
        <v>3.1016499999999998</v>
      </c>
      <c r="J1261">
        <v>100.755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7C64E-FB60-40C1-BA90-A08FFC4942BD}">
  <dimension ref="A1:B4"/>
  <sheetViews>
    <sheetView workbookViewId="0">
      <selection sqref="A1:B4"/>
    </sheetView>
  </sheetViews>
  <sheetFormatPr defaultRowHeight="14.4" x14ac:dyDescent="0.3"/>
  <cols>
    <col min="1" max="1" width="27.109375" bestFit="1" customWidth="1"/>
  </cols>
  <sheetData>
    <row r="1" spans="1:2" x14ac:dyDescent="0.3">
      <c r="A1" s="2" t="s">
        <v>27</v>
      </c>
      <c r="B1" s="2" t="s">
        <v>28</v>
      </c>
    </row>
    <row r="2" spans="1:2" x14ac:dyDescent="0.3">
      <c r="A2" s="3" t="s">
        <v>29</v>
      </c>
      <c r="B2" s="3" t="s">
        <v>30</v>
      </c>
    </row>
    <row r="3" spans="1:2" x14ac:dyDescent="0.3">
      <c r="A3" s="3" t="s">
        <v>31</v>
      </c>
      <c r="B3" s="3" t="s">
        <v>32</v>
      </c>
    </row>
    <row r="4" spans="1:2" x14ac:dyDescent="0.3">
      <c r="A4" s="3" t="s">
        <v>33</v>
      </c>
      <c r="B4" s="3" t="s">
        <v>34</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E A A B Q S w M E F A A C A A g A O n u J 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A 6 e 4 l 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n u J U B s Z S 3 + f A Q A A L A M A A B M A H A B G b 3 J t d W x h c y 9 T Z W N 0 a W 9 u M S 5 t I K I Y A C i g F A A A A A A A A A A A A A A A A A A A A A A A A A A A A I V S X W v b M B R 9 D + Q / C P X F A d k 4 b t f C i h + G 3 a x j L H T Y e 6 q H U e T b W F Q f Q R + l a e h / n z K n e B R v 0 4 v k e 8 4 9 P k d X F p j j W q F q 2 J f X 8 9 l 8 Z n t q o E N n O E u z t E 0 v 2 v S q T c / b 7 L I 9 v 8 I o R w L c f I b C q r Q 3 D E K l s E 9 J q Z m X o F y 0 4 g K S Q i s X P m y E i 4 / N D w v G N v y R N W 8 k 2 3 z m 7 t Z v m m q 1 L u M a j F z G d 1 m c l f E K q P M G 4 t p Q 9 s j V t j F g v Q g N E 2 Y S Z p / w g t y X I L j k D k y O C S a o 0 M J L Z f N l S t C N Y r o L M v k y + 5 A R 9 N 1 r B 5 X b C 8 j H Y 7 L W C n 4 u y B D q D N 8 Z L Q P W o V u g X X B + z F z T T S C e k F M 9 G v I T d H + q f x K i Y l R Q Y 3 N n / J + S R U / V N i j W + x 2 M c i G j s g / a y M H x E b T R x P / J 4 Y B L c G F G 2 o R 8 L v C Q g 2 f 3 S t A B o x I s M 3 w 3 i X 2 j j v U w A V Q g / i K 3 9 n I D B u k H 9 B X 2 O 8 3 D s A L p i 3 K X F 8 n R 4 a m f v 8 C R s w a + 7 T f a 9 F p 3 E 7 R R b H D S / V O 0 5 h J Q J O 1 I Q k P s 8 D Q X b 0 7 V b 8 l 3 D e M d o J t n F 5 7 O / 1 t q 7 a h 4 T 3 l d z G d c T U 7 t + h d Q S w E C L Q A U A A I A C A A 6 e 4 l Q V M E M a 6 Y A A A D 4 A A A A E g A A A A A A A A A A A A A A A A A A A A A A Q 2 9 u Z m l n L 1 B h Y 2 t h Z 2 U u e G 1 s U E s B A i 0 A F A A C A A g A O n u J U A / K 6 a u k A A A A 6 Q A A A B M A A A A A A A A A A A A A A A A A 8 g A A A F t D b 2 5 0 Z W 5 0 X 1 R 5 c G V z X S 5 4 b W x Q S w E C L Q A U A A I A C A A 6 e 4 l Q G x l L f 5 8 B A A A s A w A A E w A A A A A A A A A A A A A A A A D j A Q A A R m 9 y b X V s Y X M v U 2 V j d G l v b j E u b V B L B Q Y A A A A A A w A D A M I A A A D 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D w A A A A A A A C Q 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F 8 w N F 8 w N 1 8 w M 1 8 y N l 8 z 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y M D I w X z A 0 X z A 3 X z A z X z I 2 X z M 3 I i A v P j x F b n R y e S B U e X B l P S J G a W x s Z W R D b 2 1 w b G V 0 Z V J l c 3 V s d F R v V 2 9 y a 3 N o Z W V 0 I i B W Y W x 1 Z T 0 i b D E i I C 8 + P E V u d H J 5 I F R 5 c G U 9 I k F k Z G V k V G 9 E Y X R h T W 9 k Z W w i I F Z h b H V l P S J s M C I g L z 4 8 R W 5 0 c n k g V H l w Z T 0 i R m l s b E N v d W 5 0 I i B W Y W x 1 Z T 0 i b D E y N j A i I C 8 + P E V u d H J 5 I F R 5 c G U 9 I k Z p b G x F c n J v c k N v Z G U i I F Z h b H V l P S J z V W 5 r b m 9 3 b i I g L z 4 8 R W 5 0 c n k g V H l w Z T 0 i R m l s b E V y c m 9 y Q 2 9 1 b n Q i I F Z h b H V l P S J s M C I g L z 4 8 R W 5 0 c n k g V H l w Z T 0 i R m l s b E x h c 3 R V c G R h d G V k I i B W Y W x 1 Z T 0 i Z D I w M j A t M D Q t M D l U M T k 6 M j U 6 N T I u N T k 4 O T U 0 N 1 o i I C 8 + P E V u d H J 5 I F R 5 c G U 9 I k Z p b G x D b 2 x 1 b W 5 U e X B l c y I g V m F s d W U 9 I n N C Z 1 l H Q m d N R E F 3 V U Z C U T 0 9 I i A v P j x F b n R y e S B U e X B l P S J G a W x s Q 2 9 s d W 1 u T m F t Z X M i I F Z h b H V l P S J z W y Z x d W 9 0 O 0 R l d G V j d G 9 y J n F 1 b 3 Q 7 L C Z x d W 9 0 O y B E Z X N j c m l w d G 9 y J n F 1 b 3 Q 7 L C Z x d W 9 0 O y B N Y X R j a G V y J n F 1 b 3 Q 7 L C Z x d W 9 0 O y B T Z W x l Y 3 R v c i Z x d W 9 0 O y w m c X V v d D s g T n V t Y m V y I G 9 m I E t l e X B v a W 5 0 c y Z x d W 9 0 O y w m c X V v d D s g U 2 l 6 Z S B v Z i B O Z W l n a G J v c m h v b 2 Q m c X V v d D s s J n F 1 b 3 Q 7 I E 5 1 b W J l c i B v Z i B N Y X R j a G V k I E t l e X B v a W 5 0 c y Z x d W 9 0 O y w m c X V v d D s g V G l t Z S A o b X M g S 2 V 5 c G 9 p b n R z I E R l d G V j d G l v b i k m c X V v d D s s J n F 1 b 3 Q 7 I F R p b W U g K G 1 z I E R l c 2 N y a X B 0 b 3 I g R X h 0 c m F j d G l v b i k m c X V v d D s s J n F 1 b 3 Q 7 I F R p b W U g K G 1 z I F R v d G F s K 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8 y M D I w X z A 0 X z A 3 X z A z X z I 2 X z M 3 L 0 N o Y W 5 n Z W Q g V H l w Z S 5 7 R G V 0 Z W N 0 b 3 I s M H 0 m c X V v d D s s J n F 1 b 3 Q 7 U 2 V j d G l v b j E v M j A y M F 8 w N F 8 w N 1 8 w M 1 8 y N l 8 z N y 9 D a G F u Z 2 V k I F R 5 c G U u e y B E Z X N j c m l w d G 9 y L D F 9 J n F 1 b 3 Q 7 L C Z x d W 9 0 O 1 N l Y 3 R p b 2 4 x L z I w M j B f M D R f M D d f M D N f M j Z f M z c v Q 2 h h b m d l Z C B U e X B l L n s g T W F 0 Y 2 h l c i w y f S Z x d W 9 0 O y w m c X V v d D t T Z W N 0 a W 9 u M S 8 y M D I w X z A 0 X z A 3 X z A z X z I 2 X z M 3 L 0 N o Y W 5 n Z W Q g V H l w Z S 5 7 I F N l b G V j d G 9 y L D N 9 J n F 1 b 3 Q 7 L C Z x d W 9 0 O 1 N l Y 3 R p b 2 4 x L z I w M j B f M D R f M D d f M D N f M j Z f M z c v Q 2 h h b m d l Z C B U e X B l L n s g T n V t Y m V y I G 9 m I E t l e X B v a W 5 0 c y w 0 f S Z x d W 9 0 O y w m c X V v d D t T Z W N 0 a W 9 u M S 8 y M D I w X z A 0 X z A 3 X z A z X z I 2 X z M 3 L 0 N o Y W 5 n Z W Q g V H l w Z S 5 7 I F N p e m U g b 2 Y g T m V p Z 2 h i b 3 J o b 2 9 k L D V 9 J n F 1 b 3 Q 7 L C Z x d W 9 0 O 1 N l Y 3 R p b 2 4 x L z I w M j B f M D R f M D d f M D N f M j Z f M z c v Q 2 h h b m d l Z C B U e X B l L n s g T n V t Y m V y I G 9 m I E 1 h d G N o Z W Q g S 2 V 5 c G 9 p b n R z L D Z 9 J n F 1 b 3 Q 7 L C Z x d W 9 0 O 1 N l Y 3 R p b 2 4 x L z I w M j B f M D R f M D d f M D N f M j Z f M z c v Q 2 h h b m d l Z C B U e X B l L n s g V G l t Z S A o b X M g S 2 V 5 c G 9 p b n R z I E R l d G V j d G l v b i k s N 3 0 m c X V v d D s s J n F 1 b 3 Q 7 U 2 V j d G l v b j E v M j A y M F 8 w N F 8 w N 1 8 w M 1 8 y N l 8 z N y 9 D a G F u Z 2 V k I F R 5 c G U u e y B U a W 1 l I C h t c y B E Z X N j c m l w d G 9 y I E V 4 d H J h Y 3 R p b 2 4 p L D h 9 J n F 1 b 3 Q 7 L C Z x d W 9 0 O 1 N l Y 3 R p b 2 4 x L z I w M j B f M D R f M D d f M D N f M j Z f M z c v Q 2 h h b m d l Z C B U e X B l L n s g V G l t Z S A o b X M g V G 9 0 Y W w p L D l 9 J n F 1 b 3 Q 7 X S w m c X V v d D t D b 2 x 1 b W 5 D b 3 V u d C Z x d W 9 0 O z o x M C w m c X V v d D t L Z X l D b 2 x 1 b W 5 O Y W 1 l c y Z x d W 9 0 O z p b X S w m c X V v d D t D b 2 x 1 b W 5 J Z G V u d G l 0 a W V z J n F 1 b 3 Q 7 O l s m c X V v d D t T Z W N 0 a W 9 u M S 8 y M D I w X z A 0 X z A 3 X z A z X z I 2 X z M 3 L 0 N o Y W 5 n Z W Q g V H l w Z S 5 7 R G V 0 Z W N 0 b 3 I s M H 0 m c X V v d D s s J n F 1 b 3 Q 7 U 2 V j d G l v b j E v M j A y M F 8 w N F 8 w N 1 8 w M 1 8 y N l 8 z N y 9 D a G F u Z 2 V k I F R 5 c G U u e y B E Z X N j c m l w d G 9 y L D F 9 J n F 1 b 3 Q 7 L C Z x d W 9 0 O 1 N l Y 3 R p b 2 4 x L z I w M j B f M D R f M D d f M D N f M j Z f M z c v Q 2 h h b m d l Z C B U e X B l L n s g T W F 0 Y 2 h l c i w y f S Z x d W 9 0 O y w m c X V v d D t T Z W N 0 a W 9 u M S 8 y M D I w X z A 0 X z A 3 X z A z X z I 2 X z M 3 L 0 N o Y W 5 n Z W Q g V H l w Z S 5 7 I F N l b G V j d G 9 y L D N 9 J n F 1 b 3 Q 7 L C Z x d W 9 0 O 1 N l Y 3 R p b 2 4 x L z I w M j B f M D R f M D d f M D N f M j Z f M z c v Q 2 h h b m d l Z C B U e X B l L n s g T n V t Y m V y I G 9 m I E t l e X B v a W 5 0 c y w 0 f S Z x d W 9 0 O y w m c X V v d D t T Z W N 0 a W 9 u M S 8 y M D I w X z A 0 X z A 3 X z A z X z I 2 X z M 3 L 0 N o Y W 5 n Z W Q g V H l w Z S 5 7 I F N p e m U g b 2 Y g T m V p Z 2 h i b 3 J o b 2 9 k L D V 9 J n F 1 b 3 Q 7 L C Z x d W 9 0 O 1 N l Y 3 R p b 2 4 x L z I w M j B f M D R f M D d f M D N f M j Z f M z c v Q 2 h h b m d l Z C B U e X B l L n s g T n V t Y m V y I G 9 m I E 1 h d G N o Z W Q g S 2 V 5 c G 9 p b n R z L D Z 9 J n F 1 b 3 Q 7 L C Z x d W 9 0 O 1 N l Y 3 R p b 2 4 x L z I w M j B f M D R f M D d f M D N f M j Z f M z c v Q 2 h h b m d l Z C B U e X B l L n s g V G l t Z S A o b X M g S 2 V 5 c G 9 p b n R z I E R l d G V j d G l v b i k s N 3 0 m c X V v d D s s J n F 1 b 3 Q 7 U 2 V j d G l v b j E v M j A y M F 8 w N F 8 w N 1 8 w M 1 8 y N l 8 z N y 9 D a G F u Z 2 V k I F R 5 c G U u e y B U a W 1 l I C h t c y B E Z X N j c m l w d G 9 y I E V 4 d H J h Y 3 R p b 2 4 p L D h 9 J n F 1 b 3 Q 7 L C Z x d W 9 0 O 1 N l Y 3 R p b 2 4 x L z I w M j B f M D R f M D d f M D N f M j Z f M z c v Q 2 h h b m d l Z C B U e X B l L n s g V G l t Z S A o b X M g V G 9 0 Y W w p L D l 9 J n F 1 b 3 Q 7 X S w m c X V v d D t S Z W x h d G l v b n N o a X B J b m Z v J n F 1 b 3 Q 7 O l t d f S I g L z 4 8 L 1 N 0 Y W J s Z U V u d H J p Z X M + P C 9 J d G V t P j x J d G V t P j x J d G V t T G 9 j Y X R p b 2 4 + P E l 0 Z W 1 U e X B l P k Z v c m 1 1 b G E 8 L 0 l 0 Z W 1 U e X B l P j x J d G V t U G F 0 a D 5 T Z W N 0 a W 9 u M S 8 y M D I w X z A 0 X z A 3 X z A z X z I 2 X z M 3 L 1 N v d X J j Z T w v S X R l b V B h d G g + P C 9 J d G V t T G 9 j Y X R p b 2 4 + P F N 0 Y W J s Z U V u d H J p Z X M g L z 4 8 L 0 l 0 Z W 0 + P E l 0 Z W 0 + P E l 0 Z W 1 M b 2 N h d G l v b j 4 8 S X R l b V R 5 c G U + R m 9 y b X V s Y T w v S X R l b V R 5 c G U + P E l 0 Z W 1 Q Y X R o P l N l Y 3 R p b 2 4 x L z I w M j B f M D R f M D d f M D N f M j Z f M z c v U H J v b W 9 0 Z W Q l M j B I Z W F k Z X J z P C 9 J d G V t U G F 0 a D 4 8 L 0 l 0 Z W 1 M b 2 N h d G l v b j 4 8 U 3 R h Y m x l R W 5 0 c m l l c y A v P j w v S X R l b T 4 8 S X R l b T 4 8 S X R l b U x v Y 2 F 0 a W 9 u P j x J d G V t V H l w Z T 5 G b 3 J t d W x h P C 9 J d G V t V H l w Z T 4 8 S X R l b V B h d G g + U 2 V j d G l v b j E v M j A y M F 8 w N F 8 w N 1 8 w M 1 8 y N l 8 z N y 9 D a G F u Z 2 V k J T I w V H l w Z T w v S X R l b V B h d G g + P C 9 J d G V t T G 9 j Y X R p b 2 4 + P F N 0 Y W J s Z U V u d H J p Z X M g L z 4 8 L 0 l 0 Z W 0 + P C 9 J d G V t c z 4 8 L 0 x v Y 2 F s U G F j a 2 F n Z U 1 l d G F k Y X R h R m l s Z T 4 W A A A A U E s F B g A A A A A A A A A A A A A A A A A A A A A A A C Y B A A A B A A A A 0 I y d 3 w E V 0 R G M e g D A T 8 K X 6 w E A A A C R U b P l H 1 / F T 7 U 6 d b 0 q 2 Q k z A A A A A A I A A A A A A B B m A A A A A Q A A I A A A A G 5 T B z m 0 b A i o s H x n x d i z L z a e G e z l L v Z w / / b i O G 6 P B z j 5 A A A A A A 6 A A A A A A g A A I A A A A P L c M 8 T c 7 y C / E a c f u U c w W n U B o 7 t n r 8 b H 7 2 j v E 9 k 5 3 8 M r U A A A A F + L U V 2 M u N C c l 6 B c T U + e f c A o n k T B H r k k V 2 b b r M S T t I 9 M e 9 M w b 0 s Z k p i 1 E Y B I d 7 g w O + c 4 a c 9 B V 1 9 9 G y D E d R P F W 7 z M i x F F e Q U X / Y H Z 1 l p v U C L B Q A A A A N g B Y Y L / H O E o h e S e z y H Q / 7 J k c + y 8 U F N Z d 6 9 8 u J y V E y O e f o t 2 K U 3 3 V x D 0 0 d Y H F x Z 2 e I b N k N e 8 b f q 5 G 1 b 5 5 y C / b R M = < / D a t a M a s h u p > 
</file>

<file path=customXml/itemProps1.xml><?xml version="1.0" encoding="utf-8"?>
<ds:datastoreItem xmlns:ds="http://schemas.openxmlformats.org/officeDocument/2006/customXml" ds:itemID="{36926706-BDD4-493F-BE98-7715D8A2A9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MP.9</vt:lpstr>
      <vt:lpstr>MP.8</vt:lpstr>
      <vt:lpstr>MP.7</vt:lpstr>
      <vt:lpstr>Raw Data</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ikc</dc:creator>
  <cp:lastModifiedBy>ikc</cp:lastModifiedBy>
  <dcterms:created xsi:type="dcterms:W3CDTF">2020-04-09T19:24:54Z</dcterms:created>
  <dcterms:modified xsi:type="dcterms:W3CDTF">2020-04-09T22:50:46Z</dcterms:modified>
</cp:coreProperties>
</file>