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jbaik\Desktop\cpp\"/>
    </mc:Choice>
  </mc:AlternateContent>
  <xr:revisionPtr revIDLastSave="0" documentId="13_ncr:1_{7BDA2A65-3B71-416A-9377-F0B639347E17}" xr6:coauthVersionLast="47" xr6:coauthVersionMax="47" xr10:uidLastSave="{00000000-0000-0000-0000-000000000000}"/>
  <bookViews>
    <workbookView xWindow="3192" yWindow="240" windowWidth="29136" windowHeight="16152" xr2:uid="{00000000-000D-0000-FFFF-FFFF00000000}"/>
  </bookViews>
  <sheets>
    <sheet name="GARTNER LEADERS TOOL" sheetId="14" r:id="rId1"/>
    <sheet name="Explainer" sheetId="12" r:id="rId2"/>
    <sheet name="Agent Capabilities Assessment " sheetId="9" r:id="rId3"/>
    <sheet name="Agent Capabilities Overview" sheetId="11" r:id="rId4"/>
    <sheet name="Use Case Reqs Assessment" sheetId="10" r:id="rId5"/>
    <sheet name="Use Case Reqs Overview" sheetId="16" r:id="rId6"/>
    <sheet name="Requirements x Capabilities " sheetId="17" r:id="rId7"/>
    <sheet name="Master" sheetId="7" state="hidden" r:id="rId8"/>
  </sheets>
  <definedNames>
    <definedName name="IQ_DNTM">700000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LATESTK">1000</definedName>
    <definedName name="IQ_LATESTQ">500</definedName>
    <definedName name="IQ_LTMMONTH">120000</definedName>
    <definedName name="IQ_MTD">800000</definedName>
    <definedName name="IQ_NAMES_REVISION_DATE_">44854.6496875</definedName>
    <definedName name="IQ_QTD">750000</definedName>
    <definedName name="IQ_TODAY">0</definedName>
    <definedName name="IQ_YTDMONTH">130000</definedName>
    <definedName name="Level">Master!$A$4:$A$8</definedName>
    <definedName name="Level_1">Master!#REF!</definedName>
    <definedName name="Level_2">Master!#REF!</definedName>
    <definedName name="Level_3">Master!#REF!</definedName>
    <definedName name="Level_4">Master!#REF!</definedName>
    <definedName name="Level1">Master!$A$4</definedName>
    <definedName name="Level2">Master!$A$5</definedName>
    <definedName name="Level3">Master!$A$6</definedName>
    <definedName name="Level4">Master!$A$7</definedName>
    <definedName name="Level5">Master!$A$8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6et97OQJob7MuhTJvs3sSxuTyfZ2FEPyy+TZmRM4nG0="/>
    </ext>
  </extLst>
</workbook>
</file>

<file path=xl/calcChain.xml><?xml version="1.0" encoding="utf-8"?>
<calcChain xmlns="http://schemas.openxmlformats.org/spreadsheetml/2006/main">
  <c r="C4" i="11" l="1"/>
  <c r="C2" i="11"/>
  <c r="H3" i="10"/>
  <c r="C6" i="17" l="1"/>
  <c r="B32" i="17" s="1"/>
  <c r="C2" i="16"/>
  <c r="C25" i="16" s="1"/>
  <c r="C5" i="17" l="1"/>
  <c r="C4" i="17"/>
  <c r="C3" i="17"/>
  <c r="C2" i="17"/>
  <c r="C32" i="17" s="1"/>
  <c r="C3" i="11"/>
  <c r="C5" i="11"/>
  <c r="F19" i="17"/>
  <c r="E19" i="17"/>
  <c r="F17" i="17"/>
  <c r="E17" i="17"/>
  <c r="F15" i="17"/>
  <c r="E15" i="17"/>
  <c r="F13" i="17"/>
  <c r="E13" i="17"/>
  <c r="F11" i="17"/>
  <c r="E11" i="17"/>
  <c r="F9" i="17"/>
  <c r="E9" i="17"/>
  <c r="C17" i="11"/>
  <c r="D17" i="11" s="1"/>
  <c r="G19" i="17" s="1"/>
  <c r="C38" i="17" s="1"/>
  <c r="C15" i="11"/>
  <c r="D15" i="11" s="1"/>
  <c r="G17" i="17" s="1"/>
  <c r="C13" i="11"/>
  <c r="D13" i="11" s="1"/>
  <c r="G15" i="17" s="1"/>
  <c r="C36" i="17" s="1"/>
  <c r="C11" i="11"/>
  <c r="D11" i="11" s="1"/>
  <c r="G13" i="17" s="1"/>
  <c r="C7" i="11"/>
  <c r="D7" i="11" s="1"/>
  <c r="G9" i="17" s="1"/>
  <c r="C9" i="11"/>
  <c r="D9" i="11" s="1"/>
  <c r="G11" i="17" s="1"/>
  <c r="B17" i="11"/>
  <c r="Q16" i="11" s="1"/>
  <c r="B15" i="11"/>
  <c r="A44" i="11" s="1"/>
  <c r="B13" i="11"/>
  <c r="I16" i="11" s="1"/>
  <c r="B11" i="11"/>
  <c r="A42" i="11" s="1"/>
  <c r="B9" i="11"/>
  <c r="U16" i="11" s="1"/>
  <c r="B7" i="11"/>
  <c r="A40" i="11" s="1"/>
  <c r="A19" i="17"/>
  <c r="A17" i="17"/>
  <c r="A15" i="17"/>
  <c r="A13" i="17"/>
  <c r="A11" i="17"/>
  <c r="A9" i="17"/>
  <c r="A14" i="16"/>
  <c r="A31" i="16" s="1"/>
  <c r="A12" i="16"/>
  <c r="A30" i="16" s="1"/>
  <c r="A10" i="16"/>
  <c r="A29" i="16" s="1"/>
  <c r="A8" i="16"/>
  <c r="A28" i="16" s="1"/>
  <c r="A6" i="16"/>
  <c r="A27" i="16" s="1"/>
  <c r="A4" i="16"/>
  <c r="A26" i="16" s="1"/>
  <c r="I9" i="9"/>
  <c r="G3" i="10"/>
  <c r="F3" i="10"/>
  <c r="E3" i="10"/>
  <c r="D3" i="10"/>
  <c r="C3" i="10"/>
  <c r="B4" i="16" s="1"/>
  <c r="C26" i="16" s="1"/>
  <c r="I6" i="11"/>
  <c r="V19" i="11"/>
  <c r="V7" i="11"/>
  <c r="V13" i="11"/>
  <c r="R13" i="11"/>
  <c r="N13" i="11"/>
  <c r="J13" i="11"/>
  <c r="A36" i="17" l="1"/>
  <c r="A37" i="17"/>
  <c r="A35" i="17"/>
  <c r="A38" i="17"/>
  <c r="A33" i="17"/>
  <c r="A34" i="17"/>
  <c r="C37" i="17"/>
  <c r="B6" i="16"/>
  <c r="C27" i="16" s="1"/>
  <c r="B9" i="17"/>
  <c r="B33" i="17" s="1"/>
  <c r="B8" i="16"/>
  <c r="C28" i="16" s="1"/>
  <c r="B11" i="17"/>
  <c r="B34" i="17" s="1"/>
  <c r="B14" i="16"/>
  <c r="C31" i="16" s="1"/>
  <c r="B13" i="17"/>
  <c r="B35" i="17" s="1"/>
  <c r="B10" i="16"/>
  <c r="C29" i="16" s="1"/>
  <c r="B12" i="16"/>
  <c r="C30" i="16" s="1"/>
  <c r="B15" i="17"/>
  <c r="B36" i="17" s="1"/>
  <c r="B19" i="17"/>
  <c r="B38" i="17" s="1"/>
  <c r="B17" i="17"/>
  <c r="B37" i="17" s="1"/>
  <c r="C33" i="17"/>
  <c r="C34" i="17"/>
  <c r="C35" i="17"/>
  <c r="D21" i="11"/>
  <c r="C25" i="11" s="1"/>
  <c r="F27" i="17" s="1"/>
  <c r="G24" i="17"/>
  <c r="G23" i="17"/>
  <c r="G25" i="17"/>
  <c r="D22" i="11"/>
  <c r="C22" i="11" s="1"/>
  <c r="F24" i="17" s="1"/>
  <c r="D23" i="11"/>
  <c r="C23" i="11" s="1"/>
  <c r="F25" i="17" s="1"/>
  <c r="B44" i="11"/>
  <c r="B45" i="11"/>
  <c r="B43" i="11"/>
  <c r="B42" i="11"/>
  <c r="B41" i="11"/>
  <c r="B40" i="11"/>
  <c r="M16" i="11"/>
  <c r="U10" i="11"/>
  <c r="U22" i="11"/>
  <c r="A41" i="11"/>
  <c r="A45" i="11"/>
  <c r="A43" i="11"/>
  <c r="H19" i="17" l="1"/>
  <c r="B27" i="17"/>
  <c r="H11" i="17"/>
  <c r="B20" i="16"/>
  <c r="H15" i="17"/>
  <c r="B19" i="16"/>
  <c r="H17" i="17"/>
  <c r="B28" i="17"/>
  <c r="H9" i="17"/>
  <c r="H13" i="17"/>
  <c r="C21" i="11"/>
  <c r="F23" i="17" s="1"/>
  <c r="C26" i="11"/>
  <c r="F28" i="1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33902E-4A56-436D-8CC9-A93FEBA9FC77}"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<sst xmlns="http://schemas.openxmlformats.org/spreadsheetml/2006/main" count="271" uniqueCount="202">
  <si>
    <t xml:space="preserve">Unless otherwise marked for external use, the items in this Gartner Tool are for internal noncommercial use by the licensed Gartner client. The materials contained in this Tool may not be repackaged or resold. Gartner makes no representations or warranties as to the suitability of this Tool for any particular purpose, and disclaims all liabilities for any damages, whether direct, consequential, incidental or special, arising out of the use of or inability to use this material or the information provided herein. </t>
  </si>
  <si>
    <t xml:space="preserve">The instructions, intent and objective of this template are contained in the source document. Please refer back to that document for details. </t>
  </si>
  <si>
    <t>Explainer</t>
  </si>
  <si>
    <t>Tab</t>
  </si>
  <si>
    <t>Tab type</t>
  </si>
  <si>
    <t>Title</t>
  </si>
  <si>
    <t>Explanation</t>
  </si>
  <si>
    <t>Interactive</t>
  </si>
  <si>
    <t>Results</t>
  </si>
  <si>
    <t>Level 1- Does not exist</t>
  </si>
  <si>
    <t>Do not change</t>
  </si>
  <si>
    <t>Level</t>
  </si>
  <si>
    <t>Score</t>
  </si>
  <si>
    <t>Level 2- Partially exists</t>
  </si>
  <si>
    <t>Level 3- Fully Exists</t>
  </si>
  <si>
    <t>Level 4- Fully Exists and Optimized</t>
  </si>
  <si>
    <t>Level 5- Fully Exists and Adaptive</t>
  </si>
  <si>
    <t>Agentic AI spectrum</t>
  </si>
  <si>
    <t>Agent Capability</t>
  </si>
  <si>
    <t>Perception</t>
  </si>
  <si>
    <t>Simple</t>
  </si>
  <si>
    <t>Signals</t>
  </si>
  <si>
    <t>Attentive</t>
  </si>
  <si>
    <t>Active</t>
  </si>
  <si>
    <t>Integral</t>
  </si>
  <si>
    <t xml:space="preserve">The extent to which agents can perceive and make sense of  environments with high levels of uncertainty, variability or intricacy. </t>
  </si>
  <si>
    <t>Only predefined, elementary inputs</t>
  </si>
  <si>
    <t>Decisioning</t>
  </si>
  <si>
    <t>Mechanical</t>
  </si>
  <si>
    <t>Deterministic</t>
  </si>
  <si>
    <t>Analytical</t>
  </si>
  <si>
    <t>Optimized</t>
  </si>
  <si>
    <t>Strategic</t>
  </si>
  <si>
    <t>The extent to which agents can make (strategic) decisions involving multiple, often interrelated, goals requiring advanced analytical and problem-solving capabilities.</t>
  </si>
  <si>
    <t>Simple condition evaluation</t>
  </si>
  <si>
    <t>New problem solving, trade-off simulations</t>
  </si>
  <si>
    <t>Actioning</t>
  </si>
  <si>
    <t>Rigid</t>
  </si>
  <si>
    <t>Controlled</t>
  </si>
  <si>
    <t>Situational</t>
  </si>
  <si>
    <t xml:space="preserve">Orchestrated </t>
  </si>
  <si>
    <t>Proactive</t>
  </si>
  <si>
    <t>The extent to which agents can manage and execute tasks and take actions to achieve goals, anticipating their impact on future outcomes.</t>
  </si>
  <si>
    <t xml:space="preserve">Predefined, elementary actions </t>
  </si>
  <si>
    <t xml:space="preserve">Decomposition of actions into more specific steps, repeated if needed  </t>
  </si>
  <si>
    <t>Agency</t>
  </si>
  <si>
    <t>Reactive</t>
  </si>
  <si>
    <t>Assistive</t>
  </si>
  <si>
    <t>Augmented</t>
  </si>
  <si>
    <t>Autonomous</t>
  </si>
  <si>
    <t>Independent</t>
  </si>
  <si>
    <t>External initiation</t>
  </si>
  <si>
    <t>Responsive to support requests by other (human) actors</t>
  </si>
  <si>
    <t xml:space="preserve">Self-governed sustained operations </t>
  </si>
  <si>
    <t>Adaptability</t>
  </si>
  <si>
    <t>Static</t>
  </si>
  <si>
    <t>Contextual</t>
  </si>
  <si>
    <t>Dynamic</t>
  </si>
  <si>
    <t>Learning</t>
  </si>
  <si>
    <t>Evolving</t>
  </si>
  <si>
    <t xml:space="preserve">No change </t>
  </si>
  <si>
    <t>Knowledge</t>
  </si>
  <si>
    <t>Limited</t>
  </si>
  <si>
    <t>Specialized</t>
  </si>
  <si>
    <t>Multidisciplinary</t>
  </si>
  <si>
    <t>Abstracted</t>
  </si>
  <si>
    <t>Universal</t>
  </si>
  <si>
    <t xml:space="preserve">Only hard-coded </t>
  </si>
  <si>
    <t>Complexity of environment</t>
  </si>
  <si>
    <t>Environment is irrelevant or static</t>
  </si>
  <si>
    <t xml:space="preserve">Frequent capability improvement through external feedback or self-evaluation  </t>
  </si>
  <si>
    <t>Complexity of goals</t>
  </si>
  <si>
    <t xml:space="preserve">To what extent are goals straightforward or not, and how challenging is the problem solving needed to achieve goals? </t>
  </si>
  <si>
    <t>No explicit goal</t>
  </si>
  <si>
    <t>Goal is well defined and specified</t>
  </si>
  <si>
    <t>Level 4 - 
Advanced</t>
  </si>
  <si>
    <t>Level 2 -
Basic</t>
  </si>
  <si>
    <t>Level 1 - 
Emerging</t>
  </si>
  <si>
    <t>Deterministic processes</t>
  </si>
  <si>
    <t>Situation-dependent execution sequences</t>
  </si>
  <si>
    <t>Undeterministic and difficult to anticipate impacts</t>
  </si>
  <si>
    <t>Degree of autonomy</t>
  </si>
  <si>
    <t xml:space="preserve">To which extent should operations take place without human involvement? </t>
  </si>
  <si>
    <t xml:space="preserve">Only as instructed, fully monitored </t>
  </si>
  <si>
    <t xml:space="preserve">Dynamics of environment </t>
  </si>
  <si>
    <t xml:space="preserve">How often and to what extent do the context and operating conditions change? 
</t>
  </si>
  <si>
    <t>The extent to which agents can operate independently with minimal or no intervention by human or other external actors.</t>
  </si>
  <si>
    <t>Environment is stable</t>
  </si>
  <si>
    <t>External conditions or actor requests may vary within known scope</t>
  </si>
  <si>
    <t>Agent name</t>
  </si>
  <si>
    <t>Agent description</t>
  </si>
  <si>
    <t>Level 3 - 
Intermediate</t>
  </si>
  <si>
    <t>Agentic AI?</t>
  </si>
  <si>
    <t xml:space="preserve">Agent Capability </t>
  </si>
  <si>
    <t>&lt;agent description&gt;</t>
  </si>
  <si>
    <t>&lt;label&gt;</t>
  </si>
  <si>
    <t>Sensors</t>
  </si>
  <si>
    <t>Actuators</t>
  </si>
  <si>
    <t>Sensing, observing, language input, sensor fusion, world model, operating picture</t>
  </si>
  <si>
    <t>&lt;select level&gt;</t>
  </si>
  <si>
    <t>&lt;explanation&gt;</t>
  </si>
  <si>
    <t>Requirement</t>
  </si>
  <si>
    <t>Agentic AI required?</t>
  </si>
  <si>
    <t xml:space="preserve"> Assessment</t>
  </si>
  <si>
    <t>Agent</t>
  </si>
  <si>
    <t>Meets Requirement?</t>
  </si>
  <si>
    <t>Agentic AI (minimum)</t>
  </si>
  <si>
    <t>AI Agent (minimum)</t>
  </si>
  <si>
    <t>&lt;agent context&gt;</t>
  </si>
  <si>
    <t>Agent role</t>
  </si>
  <si>
    <t>&lt;agent role&gt;</t>
  </si>
  <si>
    <t>Requirements Assessment</t>
  </si>
  <si>
    <t>Capabilities Assessment</t>
  </si>
  <si>
    <t>Lowest capability level</t>
  </si>
  <si>
    <t>Average capability level</t>
  </si>
  <si>
    <t>Highest capability level</t>
  </si>
  <si>
    <t>Agent Capabilities Assessment</t>
  </si>
  <si>
    <t>Agent Capabilities Overview</t>
  </si>
  <si>
    <t>Learning (behavior), feedback, reinforcement,  evaluation</t>
  </si>
  <si>
    <t>Planning, analysis, logic, predictions, simulations, reasoning, optimization</t>
  </si>
  <si>
    <t xml:space="preserve">Keywords </t>
  </si>
  <si>
    <t xml:space="preserve">Agent Capabilities Assessment  </t>
  </si>
  <si>
    <t xml:space="preserve">Requirements x Capabilities </t>
  </si>
  <si>
    <t xml:space="preserve">Agent Requirements x Capabilities </t>
  </si>
  <si>
    <t xml:space="preserve">Versatility </t>
  </si>
  <si>
    <t xml:space="preserve">Limited, defined scope </t>
  </si>
  <si>
    <t>Level 0 - 
Minimal</t>
  </si>
  <si>
    <t>Multiple, possibly conflicting goals with interdependent constraints</t>
  </si>
  <si>
    <t>Effecting, motor action, actuators, language output, contextualization, coordination</t>
  </si>
  <si>
    <t>Use Case Reqs Assessment</t>
  </si>
  <si>
    <t>Use Case Reqs Overview</t>
  </si>
  <si>
    <t>&lt;agent name&gt;</t>
  </si>
  <si>
    <t>&lt;use case title&gt;</t>
  </si>
  <si>
    <t>Capability Levels</t>
  </si>
  <si>
    <t>Multiple contextual elements often change</t>
  </si>
  <si>
    <t>Real-time and unified world model in 4D (3D + time)</t>
  </si>
  <si>
    <t>Contextual focus, multimodal (including language), event detection</t>
  </si>
  <si>
    <t>Analysis and reasoning by analogy with known heuristics or methods</t>
  </si>
  <si>
    <t xml:space="preserve">Continuously recalibrated, situational, anticipatory, (collective) execution strategies
</t>
  </si>
  <si>
    <t>Highly dynamic or chaotic context with unpredictable, rapidly shifting variables</t>
  </si>
  <si>
    <t xml:space="preserve">Unknown conditions requiring novel strategies and real-time improvisation, highly uncertain outcomes  </t>
  </si>
  <si>
    <t xml:space="preserve">Different and volatile contexts, frequently changing operating conditions </t>
  </si>
  <si>
    <t>Unstable, constantly disrupted environment, requiring continuous reorientation and rapid response</t>
  </si>
  <si>
    <t>Broad applicability in a myriad of contexts, requiring knowledge abstraction and transfer across domains</t>
  </si>
  <si>
    <t>Universal, including unforeseen applications, requiring new knowledge development</t>
  </si>
  <si>
    <t>Fully predictable, single-path execution</t>
  </si>
  <si>
    <t>Applicable across multiple related domains or tasks</t>
  </si>
  <si>
    <t>AI leaders can use this tool to assess their agents and determine if they can be seen as agentic AI or as AI agents, as defined in the research in which this framework is included. This tool can also be used to assess the requirements for any use case, and to see to which extent the agent capabilities meet these requirements.</t>
  </si>
  <si>
    <t>Note: Cells to be edited are dark gray.</t>
  </si>
  <si>
    <t xml:space="preserve">This sheet should be used to enter the agent name, role, description and context (displayed in all other sheets), as well as the level for each of the capabilities, as described in the table. The righthand column of the table contains the level entry. Use this column to indicate the highest level for each capability that the AI agent in question fully meets.   </t>
  </si>
  <si>
    <t>Overview of the agent capabilities as assessed: agentic AI and AI agent classification, anatomy of all capabilities, and spider diagram.</t>
  </si>
  <si>
    <t xml:space="preserve">This sheet should be used to enter the level for each of the business context or use-case requirements capabilities, as described in the table. The righthand column of the table contains the level entry. </t>
  </si>
  <si>
    <t xml:space="preserve">Comparison of requirements and capability levels, including a spider diagram. </t>
  </si>
  <si>
    <t xml:space="preserve">Context or preference-based configuration of deterministic behavior </t>
  </si>
  <si>
    <t>(Multi) agent context?</t>
  </si>
  <si>
    <t>(Multi) agent context</t>
  </si>
  <si>
    <t>Business context or use case</t>
  </si>
  <si>
    <t>Use-Case Requirements x Agent Capabilities</t>
  </si>
  <si>
    <t>Use-Case Requirements Overview</t>
  </si>
  <si>
    <t>AI agent required?</t>
  </si>
  <si>
    <t>Use-Case Requirements Assessment</t>
  </si>
  <si>
    <t xml:space="preserve">To what extent is the execution of actions context-dependent, variable and nondeterministic? </t>
  </si>
  <si>
    <t xml:space="preserve">Execution variability </t>
  </si>
  <si>
    <t>Use-Case Requirement</t>
  </si>
  <si>
    <t>AI agent?</t>
  </si>
  <si>
    <t>Capability level -&gt;</t>
  </si>
  <si>
    <t>AI agents</t>
  </si>
  <si>
    <t>Task assigned and context provided</t>
  </si>
  <si>
    <t xml:space="preserve">Extensive, shared awareness of past, current and future world conditions </t>
  </si>
  <si>
    <t>Context-specific selection of predefined recipes or procedures</t>
  </si>
  <si>
    <t xml:space="preserve">Integral, short- and long-term scenario planning   </t>
  </si>
  <si>
    <t xml:space="preserve">Contextual action sequencing and monitoring, external  communication and tool usage </t>
  </si>
  <si>
    <t>Dynamic, adaptive action planning and (shared) orchestration</t>
  </si>
  <si>
    <t xml:space="preserve">Single task knowledge and heuristics </t>
  </si>
  <si>
    <t xml:space="preserve">Generalized, transparent knowledge, abstracted across theoretical and practical domains  </t>
  </si>
  <si>
    <t xml:space="preserve">Global knowledge sharing, improvement and new formation  </t>
  </si>
  <si>
    <t>Autonomy, proactiveness, goal seeking, persona, attention, state, short-term memory, emotions, goals, planning, identity</t>
  </si>
  <si>
    <t>Initiates plan to reach a goal, given by or in collaboration with other (human) actors or agents</t>
  </si>
  <si>
    <t>Automated pursuit of goals or desired internal state</t>
  </si>
  <si>
    <t>The extent to which agents can adjust their behavior, capabilities or even architecture, in response to changes in their environment (context) or goals and objectives.</t>
  </si>
  <si>
    <t>Context-, event- or goal-driven behavior adjustment, based on periodically updated capabilities</t>
  </si>
  <si>
    <t xml:space="preserve">Continuous self-reconfiguration of structure, architecture and strategies  </t>
  </si>
  <si>
    <t xml:space="preserve">The extent to which agents can store, structure, retrieve and apply the knowledge and know-how to effectively deal with a dynamic and wide variety of contexts and goals. </t>
  </si>
  <si>
    <t>Role generalization, (long-term) memory, facts, grounding, concepts and relations, abstractions, language, ontology, knowledge graph</t>
  </si>
  <si>
    <t xml:space="preserve">Knowledge and know-how in multiple (related) tasks or domains </t>
  </si>
  <si>
    <t>Tertiary/planning and control loop</t>
  </si>
  <si>
    <t>Secondary/adaptation loop</t>
  </si>
  <si>
    <t>Primary/execution loop</t>
  </si>
  <si>
    <t>Stable, clear and well-structured - required inputs are known and available</t>
  </si>
  <si>
    <t xml:space="preserve">To what extent is the environment stable and known, or uncertain, intricate or undeterministic? </t>
  </si>
  <si>
    <t>Complicated, multiple potentially relevant multifactors in different formats,  requiring interpretation and analysis</t>
  </si>
  <si>
    <t>Complex environments with multiple  interacting (f)actors, possibly with  emergent or otherwise unexpected effects</t>
  </si>
  <si>
    <t>Goals may vary - context and constraints must be taken into account</t>
  </si>
  <si>
    <t>Goals may change or are unknown, to be derived from higher-level beliefs, desires or longer-term intentions, requiring ongoing reevaluation</t>
  </si>
  <si>
    <t xml:space="preserve">Only approved and validated tasks within preset boundaries </t>
  </si>
  <si>
    <t>Self-initiated or event-triggered actions, in collaboration with humans or other agents</t>
  </si>
  <si>
    <t>Continuous operations, limited or no external supervision</t>
  </si>
  <si>
    <t xml:space="preserve">Prolonged, robust and resilient activation  with self-maintenance and adaptation, without external involvement or support </t>
  </si>
  <si>
    <t xml:space="preserve">How deep and wide is the scope of the application in terms of (business) domains or tasks? </t>
  </si>
  <si>
    <t>Only as predesigned</t>
  </si>
  <si>
    <t>Anatomy Label</t>
  </si>
  <si>
    <t>Overview of the business context or use-case requirements as assessed, including a spider diagram, and whether these requirements imply the need for agentic AI or an AI agent.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</si>
</sst>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1"/>
      <color theme="1"/>
      <name val="Arial"/>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color theme="1"/>
      <name val="Arial"/>
      <family val="2"/>
    </font>
    <font>
      <sz val="22"/>
      <color theme="1"/>
      <name val="Arial"/>
      <family val="2"/>
    </font>
    <font>
      <b/>
      <sz val="12"/>
      <color theme="1"/>
      <name val="Arial"/>
      <family val="2"/>
    </font>
    <font>
      <b/>
      <sz val="14"/>
      <color theme="4"/>
      <name val="Arial Black"/>
      <family val="2"/>
    </font>
    <font>
      <sz val="11"/>
      <name val="Arial"/>
      <family val="2"/>
    </font>
    <font>
      <sz val="22"/>
      <color theme="7"/>
      <name val="Arial Black"/>
      <family val="2"/>
    </font>
    <font>
      <sz val="9"/>
      <color rgb="FF002856"/>
      <name val="Noto Sans Symbols"/>
    </font>
    <font>
      <sz val="12"/>
      <color rgb="FF000000"/>
      <name val="Arial"/>
      <family val="2"/>
    </font>
    <font>
      <b/>
      <sz val="10"/>
      <color rgb="FFDE0A01"/>
      <name val="Arial"/>
      <family val="2"/>
    </font>
    <font>
      <sz val="10"/>
      <color rgb="FF000000"/>
      <name val="Arial"/>
      <family val="2"/>
    </font>
    <font>
      <sz val="11"/>
      <color theme="1"/>
      <name val="Arial"/>
      <family val="2"/>
    </font>
    <font>
      <b/>
      <sz val="16"/>
      <color theme="0"/>
      <name val="Arial"/>
      <family val="2"/>
    </font>
    <font>
      <b/>
      <sz val="11"/>
      <color theme="0"/>
      <name val="Arial"/>
      <family val="2"/>
    </font>
    <font>
      <b/>
      <sz val="11"/>
      <color theme="1"/>
      <name val="Arial"/>
      <family val="2"/>
    </font>
    <font>
      <b/>
      <sz val="11"/>
      <color theme="1"/>
      <name val="Aptos Narrow"/>
      <family val="2"/>
    </font>
    <font>
      <sz val="11"/>
      <color theme="1"/>
      <name val="Aptos Narrow"/>
      <family val="2"/>
    </font>
    <font>
      <b/>
      <sz val="11"/>
      <color theme="1"/>
      <name val="Arial"/>
      <family val="2"/>
      <scheme val="minor"/>
    </font>
    <font>
      <sz val="10"/>
      <color theme="1"/>
      <name val="Arial"/>
      <family val="2"/>
      <scheme val="minor"/>
    </font>
    <font>
      <i/>
      <sz val="10"/>
      <color theme="1"/>
      <name val="Arial"/>
      <family val="2"/>
      <scheme val="minor"/>
    </font>
    <font>
      <sz val="10"/>
      <name val="Arial"/>
      <family val="2"/>
      <scheme val="minor"/>
    </font>
    <font>
      <b/>
      <sz val="10"/>
      <color theme="1"/>
      <name val="Arial"/>
      <family val="2"/>
      <scheme val="minor"/>
    </font>
    <font>
      <b/>
      <i/>
      <sz val="10"/>
      <color theme="1"/>
      <name val="Arial"/>
      <family val="2"/>
      <scheme val="minor"/>
    </font>
    <font>
      <b/>
      <sz val="10"/>
      <color theme="4"/>
      <name val="Arial"/>
      <family val="2"/>
      <scheme val="minor"/>
    </font>
    <font>
      <b/>
      <sz val="10"/>
      <color theme="0"/>
      <name val="Arial"/>
      <family val="2"/>
      <scheme val="minor"/>
    </font>
    <font>
      <b/>
      <sz val="10"/>
      <name val="Arial"/>
      <family val="2"/>
      <scheme val="minor"/>
    </font>
    <font>
      <sz val="11"/>
      <color theme="4"/>
      <name val="Arial"/>
      <family val="2"/>
      <scheme val="minor"/>
    </font>
    <font>
      <b/>
      <sz val="12"/>
      <color theme="4"/>
      <name val="Arial"/>
      <family val="2"/>
      <scheme val="minor"/>
    </font>
    <font>
      <b/>
      <i/>
      <sz val="8"/>
      <color theme="1"/>
      <name val="Arial"/>
      <family val="2"/>
      <scheme val="minor"/>
    </font>
    <font>
      <sz val="8"/>
      <color theme="1"/>
      <name val="Arial"/>
      <family val="2"/>
      <scheme val="minor"/>
    </font>
    <font>
      <sz val="8"/>
      <color rgb="FF000000"/>
      <name val="Arial"/>
      <family val="2"/>
      <scheme val="minor"/>
    </font>
    <font>
      <sz val="8"/>
      <color theme="2"/>
      <name val="Arial"/>
      <family val="2"/>
      <scheme val="minor"/>
    </font>
    <font>
      <sz val="11"/>
      <color theme="2"/>
      <name val="Arial"/>
      <family val="2"/>
      <scheme val="minor"/>
    </font>
    <font>
      <b/>
      <sz val="11"/>
      <color theme="2"/>
      <name val="Arial"/>
      <family val="2"/>
      <scheme val="minor"/>
    </font>
    <font>
      <sz val="10"/>
      <color theme="4"/>
      <name val="Arial"/>
      <family val="2"/>
      <scheme val="minor"/>
    </font>
    <font>
      <b/>
      <sz val="11"/>
      <color theme="4"/>
      <name val="Arial"/>
      <family val="2"/>
      <scheme val="minor"/>
    </font>
    <font>
      <b/>
      <i/>
      <sz val="11"/>
      <color theme="1"/>
      <name val="Arial"/>
      <family val="2"/>
      <scheme val="minor"/>
    </font>
    <font>
      <sz val="11"/>
      <name val="Arial"/>
      <family val="2"/>
      <scheme val="minor"/>
    </font>
    <font>
      <sz val="10"/>
      <name val="Arial"/>
      <family val="2"/>
    </font>
    <font>
      <b/>
      <sz val="11"/>
      <color rgb="FF00B050"/>
      <name val="Arial"/>
      <family val="2"/>
      <scheme val="minor"/>
    </font>
    <font>
      <sz val="11"/>
      <color theme="0"/>
      <name val="Arial"/>
      <family val="2"/>
      <scheme val="minor"/>
    </font>
    <font>
      <sz val="16"/>
      <color theme="1"/>
      <name val="Arial"/>
      <family val="2"/>
    </font>
    <font>
      <sz val="16"/>
      <name val="Arial"/>
      <family val="2"/>
    </font>
    <font>
      <sz val="16"/>
      <color theme="1"/>
      <name val="Arial"/>
      <family val="2"/>
      <scheme val="minor"/>
    </font>
    <font>
      <b/>
      <sz val="16"/>
      <color theme="4"/>
      <name val="Arial"/>
      <family val="2"/>
      <scheme val="minor"/>
    </font>
  </fonts>
  <fills count="34">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002856"/>
        <bgColor rgb="FF002856"/>
      </patternFill>
    </fill>
    <fill>
      <patternFill patternType="solid">
        <fgColor rgb="FFC1E4F5"/>
        <bgColor rgb="FFC1E4F5"/>
      </patternFill>
    </fill>
    <fill>
      <patternFill patternType="solid">
        <fgColor theme="0"/>
        <bgColor indexed="64"/>
      </patternFill>
    </fill>
    <fill>
      <patternFill patternType="solid">
        <fgColor theme="9" tint="0.79998168889431442"/>
        <bgColor rgb="FFFAE2D5"/>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theme="4" tint="0.749992370372631"/>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2"/>
        <bgColor rgb="FFDBE9F7"/>
      </patternFill>
    </fill>
    <fill>
      <patternFill patternType="solid">
        <fgColor theme="2"/>
        <bgColor rgb="FFA6C9EB"/>
      </patternFill>
    </fill>
    <fill>
      <patternFill patternType="solid">
        <fgColor theme="2"/>
        <bgColor rgb="FF4D94D8"/>
      </patternFill>
    </fill>
    <fill>
      <patternFill patternType="solid">
        <fgColor theme="2"/>
        <bgColor rgb="FF215E99"/>
      </patternFill>
    </fill>
    <fill>
      <patternFill patternType="solid">
        <fgColor theme="2"/>
        <bgColor rgb="FF153D64"/>
      </patternFill>
    </fill>
    <fill>
      <patternFill patternType="solid">
        <fgColor theme="2"/>
        <bgColor indexed="64"/>
      </patternFill>
    </fill>
    <fill>
      <patternFill patternType="solid">
        <fgColor theme="4"/>
        <bgColor indexed="64"/>
      </patternFill>
    </fill>
    <fill>
      <patternFill patternType="solid">
        <fgColor theme="2"/>
        <bgColor rgb="FFF4F4F4"/>
      </patternFill>
    </fill>
    <fill>
      <patternFill patternType="solid">
        <fgColor theme="9"/>
        <bgColor rgb="FFF1A983"/>
      </patternFill>
    </fill>
    <fill>
      <patternFill patternType="solid">
        <fgColor theme="9" tint="0.39997558519241921"/>
        <bgColor rgb="FFF6C6AC"/>
      </patternFill>
    </fill>
    <fill>
      <patternFill patternType="solid">
        <fgColor theme="2" tint="-0.249977111117893"/>
        <bgColor rgb="FFA6C9EB"/>
      </patternFill>
    </fill>
    <fill>
      <patternFill patternType="solid">
        <fgColor theme="0" tint="-4.9989318521683403E-2"/>
        <bgColor indexed="64"/>
      </patternFill>
    </fill>
    <fill>
      <patternFill patternType="solid">
        <fgColor theme="5"/>
        <bgColor indexed="64"/>
      </patternFill>
    </fill>
    <fill>
      <patternFill patternType="solid">
        <fgColor theme="1" tint="0.499984740745262"/>
        <bgColor indexed="64"/>
      </patternFill>
    </fill>
    <fill>
      <patternFill patternType="solid">
        <fgColor theme="3" tint="0.499984740745262"/>
        <bgColor indexed="64"/>
      </patternFill>
    </fill>
    <fill>
      <patternFill patternType="solid">
        <fgColor theme="0"/>
        <bgColor rgb="FFDBE9F7"/>
      </patternFill>
    </fill>
    <fill>
      <patternFill patternType="solid">
        <fgColor theme="0"/>
        <bgColor rgb="FFA6C9EB"/>
      </patternFill>
    </fill>
    <fill>
      <patternFill patternType="solid">
        <fgColor theme="0"/>
        <bgColor rgb="FF4D94D8"/>
      </patternFill>
    </fill>
    <fill>
      <patternFill patternType="solid">
        <fgColor theme="0"/>
        <bgColor rgb="FF215E99"/>
      </patternFill>
    </fill>
    <fill>
      <patternFill patternType="solid">
        <fgColor theme="0"/>
        <bgColor rgb="FF153D64"/>
      </patternFill>
    </fill>
  </fills>
  <borders count="1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2060"/>
      </top>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style="medium">
        <color theme="1"/>
      </right>
      <top/>
      <bottom style="medium">
        <color theme="1"/>
      </bottom>
      <diagonal/>
    </border>
    <border>
      <left/>
      <right/>
      <top style="medium">
        <color theme="1"/>
      </top>
      <bottom/>
      <diagonal/>
    </border>
    <border>
      <left/>
      <right/>
      <top/>
      <bottom style="medium">
        <color theme="1"/>
      </bottom>
      <diagonal/>
    </border>
    <border>
      <left/>
      <right style="medium">
        <color theme="1"/>
      </right>
      <top/>
      <bottom style="thin">
        <color theme="1"/>
      </bottom>
      <diagonal/>
    </border>
    <border>
      <left/>
      <right/>
      <top/>
      <bottom style="thin">
        <color theme="1"/>
      </bottom>
      <diagonal/>
    </border>
    <border>
      <left style="medium">
        <color theme="1"/>
      </left>
      <right/>
      <top/>
      <bottom/>
      <diagonal/>
    </border>
    <border>
      <left/>
      <right style="medium">
        <color theme="1"/>
      </right>
      <top/>
      <bottom/>
      <diagonal/>
    </border>
  </borders>
  <cellStyleXfs count="1">
    <xf numFmtId="0" fontId="0" fillId="0" borderId="0"/>
  </cellStyleXfs>
  <cellXfs count="184">
    <xf numFmtId="0" fontId="0" fillId="0" borderId="0" xfId="0"/>
    <xf numFmtId="0" fontId="15" fillId="0" borderId="0" xfId="0" applyFont="1" applyAlignment="1">
      <alignment horizontal="left" vertical="center" readingOrder="1"/>
    </xf>
    <xf numFmtId="0" fontId="19" fillId="0" borderId="0" xfId="0" applyFont="1" applyAlignment="1">
      <alignment vertical="center"/>
    </xf>
    <xf numFmtId="0" fontId="22" fillId="0" borderId="2" xfId="0" applyFont="1" applyBorder="1" applyAlignment="1">
      <alignment vertical="center" wrapText="1"/>
    </xf>
    <xf numFmtId="0" fontId="19" fillId="0" borderId="2" xfId="0" applyFont="1" applyBorder="1" applyAlignment="1">
      <alignment vertical="center" wrapText="1"/>
    </xf>
    <xf numFmtId="0" fontId="23" fillId="0" borderId="0" xfId="0" applyFont="1"/>
    <xf numFmtId="0" fontId="23" fillId="5" borderId="2" xfId="0" applyFont="1" applyFill="1" applyBorder="1" applyAlignment="1">
      <alignment horizontal="center" vertical="center" wrapText="1"/>
    </xf>
    <xf numFmtId="0" fontId="24" fillId="5" borderId="2" xfId="0" applyFont="1" applyFill="1" applyBorder="1"/>
    <xf numFmtId="0" fontId="26" fillId="0" borderId="0" xfId="0" applyFont="1"/>
    <xf numFmtId="0" fontId="27" fillId="3" borderId="1" xfId="0" applyFont="1" applyFill="1" applyBorder="1" applyAlignment="1">
      <alignment horizontal="center" vertical="top" wrapText="1"/>
    </xf>
    <xf numFmtId="0" fontId="29" fillId="8" borderId="0" xfId="0" applyFont="1" applyFill="1"/>
    <xf numFmtId="0" fontId="26" fillId="6" borderId="0" xfId="0" applyFont="1" applyFill="1"/>
    <xf numFmtId="0" fontId="27" fillId="6" borderId="0" xfId="0" applyFont="1" applyFill="1" applyAlignment="1">
      <alignment horizontal="center" vertical="top" wrapText="1"/>
    </xf>
    <xf numFmtId="0" fontId="33" fillId="8" borderId="0" xfId="0" applyFont="1" applyFill="1" applyAlignment="1">
      <alignment vertical="center"/>
    </xf>
    <xf numFmtId="0" fontId="32" fillId="12" borderId="0" xfId="0" applyFont="1" applyFill="1" applyAlignment="1">
      <alignment vertical="center" wrapText="1"/>
    </xf>
    <xf numFmtId="0" fontId="32" fillId="13" borderId="0" xfId="0" applyFont="1" applyFill="1" applyAlignment="1">
      <alignment vertical="center" wrapText="1"/>
    </xf>
    <xf numFmtId="0" fontId="32" fillId="20" borderId="0" xfId="0" applyFont="1" applyFill="1" applyAlignment="1">
      <alignment vertical="center" wrapText="1"/>
    </xf>
    <xf numFmtId="0" fontId="33" fillId="11" borderId="0" xfId="0" applyFont="1" applyFill="1" applyAlignment="1">
      <alignment vertical="center" wrapText="1"/>
    </xf>
    <xf numFmtId="0" fontId="33" fillId="8" borderId="0" xfId="0" applyFont="1" applyFill="1" applyAlignment="1">
      <alignment vertical="center" wrapText="1"/>
    </xf>
    <xf numFmtId="0" fontId="21" fillId="4" borderId="1" xfId="0" applyFont="1" applyFill="1" applyBorder="1" applyAlignment="1">
      <alignment vertical="center" wrapText="1"/>
    </xf>
    <xf numFmtId="0" fontId="0" fillId="19" borderId="0" xfId="0" applyFill="1"/>
    <xf numFmtId="0" fontId="9" fillId="2" borderId="1" xfId="0" applyFont="1" applyFill="1" applyBorder="1"/>
    <xf numFmtId="0" fontId="9" fillId="3" borderId="1" xfId="0" applyFont="1" applyFill="1" applyBorder="1"/>
    <xf numFmtId="0" fontId="10" fillId="2" borderId="1" xfId="0" applyFont="1" applyFill="1" applyBorder="1"/>
    <xf numFmtId="0" fontId="10" fillId="3" borderId="1" xfId="0" applyFont="1" applyFill="1" applyBorder="1"/>
    <xf numFmtId="0" fontId="11" fillId="2" borderId="1" xfId="0" applyFont="1" applyFill="1" applyBorder="1" applyAlignment="1">
      <alignment wrapText="1"/>
    </xf>
    <xf numFmtId="0" fontId="14" fillId="2" borderId="1" xfId="0" applyFont="1" applyFill="1" applyBorder="1" applyAlignment="1">
      <alignment wrapText="1"/>
    </xf>
    <xf numFmtId="0" fontId="14" fillId="3" borderId="1" xfId="0" applyFont="1" applyFill="1" applyBorder="1" applyAlignment="1">
      <alignment wrapText="1"/>
    </xf>
    <xf numFmtId="0" fontId="16" fillId="2" borderId="1" xfId="0" applyFont="1" applyFill="1" applyBorder="1" applyAlignment="1">
      <alignment vertical="top" wrapText="1"/>
    </xf>
    <xf numFmtId="0" fontId="16" fillId="3" borderId="1" xfId="0" applyFont="1" applyFill="1" applyBorder="1" applyAlignment="1">
      <alignment vertical="top" wrapText="1"/>
    </xf>
    <xf numFmtId="0" fontId="17" fillId="2" borderId="1" xfId="0" applyFont="1" applyFill="1" applyBorder="1" applyAlignment="1">
      <alignment vertical="top" wrapText="1"/>
    </xf>
    <xf numFmtId="0" fontId="18" fillId="2" borderId="1" xfId="0" applyFont="1" applyFill="1" applyBorder="1" applyAlignment="1">
      <alignment horizontal="left" vertical="top" wrapText="1"/>
    </xf>
    <xf numFmtId="0" fontId="18" fillId="3" borderId="1" xfId="0" applyFont="1" applyFill="1" applyBorder="1" applyAlignment="1">
      <alignment horizontal="left" vertical="top" wrapText="1"/>
    </xf>
    <xf numFmtId="0" fontId="30" fillId="14" borderId="1" xfId="0" applyFont="1" applyFill="1" applyBorder="1" applyAlignment="1">
      <alignment vertical="center" wrapText="1"/>
    </xf>
    <xf numFmtId="0" fontId="30" fillId="16" borderId="1" xfId="0" applyFont="1" applyFill="1" applyBorder="1" applyAlignment="1">
      <alignment vertical="center" wrapText="1"/>
    </xf>
    <xf numFmtId="0" fontId="30" fillId="17" borderId="1" xfId="0" applyFont="1" applyFill="1" applyBorder="1" applyAlignment="1">
      <alignment vertical="center" wrapText="1"/>
    </xf>
    <xf numFmtId="0" fontId="30" fillId="18" borderId="1" xfId="0" applyFont="1" applyFill="1" applyBorder="1" applyAlignment="1">
      <alignment vertical="center" wrapText="1"/>
    </xf>
    <xf numFmtId="0" fontId="8" fillId="19" borderId="0" xfId="0" applyFont="1" applyFill="1"/>
    <xf numFmtId="0" fontId="26" fillId="19" borderId="0" xfId="0" applyFont="1" applyFill="1"/>
    <xf numFmtId="0" fontId="26" fillId="8" borderId="0" xfId="0" applyFont="1" applyFill="1"/>
    <xf numFmtId="0" fontId="29" fillId="19" borderId="0" xfId="0" applyFont="1" applyFill="1"/>
    <xf numFmtId="0" fontId="30" fillId="18" borderId="1" xfId="0" applyFont="1" applyFill="1" applyBorder="1" applyAlignment="1">
      <alignment horizontal="center" vertical="center" wrapText="1"/>
    </xf>
    <xf numFmtId="0" fontId="29" fillId="8" borderId="1" xfId="0" applyFont="1" applyFill="1" applyBorder="1"/>
    <xf numFmtId="0" fontId="29" fillId="8" borderId="1" xfId="0" applyFont="1" applyFill="1" applyBorder="1" applyAlignment="1">
      <alignment horizontal="left"/>
    </xf>
    <xf numFmtId="49" fontId="36" fillId="18" borderId="1" xfId="0" applyNumberFormat="1" applyFont="1" applyFill="1" applyBorder="1" applyAlignment="1">
      <alignment vertical="top" wrapText="1"/>
    </xf>
    <xf numFmtId="0" fontId="36" fillId="18" borderId="1" xfId="0" applyFont="1" applyFill="1" applyBorder="1" applyAlignment="1">
      <alignment vertical="top" wrapText="1"/>
    </xf>
    <xf numFmtId="0" fontId="37" fillId="19" borderId="0" xfId="0" applyFont="1" applyFill="1" applyAlignment="1">
      <alignment horizontal="center" vertical="center" wrapText="1"/>
    </xf>
    <xf numFmtId="0" fontId="37" fillId="19" borderId="0" xfId="0" applyFont="1" applyFill="1" applyAlignment="1">
      <alignment horizontal="center" vertical="center"/>
    </xf>
    <xf numFmtId="0" fontId="37" fillId="19" borderId="0" xfId="0" applyFont="1" applyFill="1" applyAlignment="1">
      <alignment vertical="center"/>
    </xf>
    <xf numFmtId="0" fontId="37" fillId="19" borderId="1" xfId="0" applyFont="1" applyFill="1" applyBorder="1" applyAlignment="1">
      <alignment horizontal="center" vertical="center"/>
    </xf>
    <xf numFmtId="0" fontId="35" fillId="19" borderId="0" xfId="0" applyFont="1" applyFill="1" applyAlignment="1">
      <alignment horizontal="left" vertical="top"/>
    </xf>
    <xf numFmtId="0" fontId="33" fillId="25" borderId="0" xfId="0" applyFont="1" applyFill="1" applyAlignment="1">
      <alignment vertical="center" wrapText="1"/>
    </xf>
    <xf numFmtId="0" fontId="38" fillId="19" borderId="1" xfId="0" applyFont="1" applyFill="1" applyBorder="1" applyAlignment="1">
      <alignment horizontal="left" vertical="center" readingOrder="1"/>
    </xf>
    <xf numFmtId="0" fontId="25" fillId="19" borderId="0" xfId="0" applyFont="1" applyFill="1"/>
    <xf numFmtId="0" fontId="0" fillId="19" borderId="1" xfId="0" applyFill="1" applyBorder="1"/>
    <xf numFmtId="0" fontId="26" fillId="6" borderId="1" xfId="0" applyFont="1" applyFill="1" applyBorder="1"/>
    <xf numFmtId="0" fontId="27" fillId="6" borderId="1" xfId="0" applyFont="1" applyFill="1" applyBorder="1" applyAlignment="1">
      <alignment horizontal="center" vertical="top" wrapText="1"/>
    </xf>
    <xf numFmtId="0" fontId="25" fillId="19" borderId="1" xfId="0" applyFont="1" applyFill="1" applyBorder="1" applyAlignment="1">
      <alignment vertical="top"/>
    </xf>
    <xf numFmtId="0" fontId="34" fillId="19" borderId="9" xfId="0" applyFont="1" applyFill="1" applyBorder="1" applyAlignment="1">
      <alignment horizontal="left" vertical="top"/>
    </xf>
    <xf numFmtId="0" fontId="33" fillId="8" borderId="6" xfId="0" applyFont="1" applyFill="1" applyBorder="1" applyAlignment="1">
      <alignment vertical="center" wrapText="1"/>
    </xf>
    <xf numFmtId="0" fontId="26" fillId="19" borderId="0" xfId="0" applyFont="1" applyFill="1" applyAlignment="1">
      <alignment horizontal="left"/>
    </xf>
    <xf numFmtId="0" fontId="7" fillId="19" borderId="7" xfId="0" applyFont="1" applyFill="1" applyBorder="1"/>
    <xf numFmtId="0" fontId="42" fillId="19" borderId="0" xfId="0" applyFont="1" applyFill="1" applyAlignment="1">
      <alignment horizontal="left" vertical="top"/>
    </xf>
    <xf numFmtId="0" fontId="33" fillId="19" borderId="0" xfId="0" applyFont="1" applyFill="1" applyAlignment="1">
      <alignment vertical="center" wrapText="1"/>
    </xf>
    <xf numFmtId="0" fontId="32" fillId="19" borderId="0" xfId="0" applyFont="1" applyFill="1" applyAlignment="1">
      <alignment vertical="center" wrapText="1"/>
    </xf>
    <xf numFmtId="0" fontId="41" fillId="28" borderId="5" xfId="0" applyFont="1" applyFill="1" applyBorder="1"/>
    <xf numFmtId="0" fontId="40" fillId="19" borderId="0" xfId="0" applyFont="1" applyFill="1"/>
    <xf numFmtId="0" fontId="26" fillId="29" borderId="1" xfId="0" applyFont="1" applyFill="1" applyBorder="1" applyAlignment="1">
      <alignment vertical="top" wrapText="1"/>
    </xf>
    <xf numFmtId="0" fontId="26" fillId="30" borderId="1" xfId="0" applyFont="1" applyFill="1" applyBorder="1" applyAlignment="1">
      <alignment vertical="top" wrapText="1"/>
    </xf>
    <xf numFmtId="0" fontId="26" fillId="31" borderId="1" xfId="0" applyFont="1" applyFill="1" applyBorder="1" applyAlignment="1">
      <alignment vertical="top" wrapText="1"/>
    </xf>
    <xf numFmtId="0" fontId="26" fillId="32" borderId="1" xfId="0" applyFont="1" applyFill="1" applyBorder="1" applyAlignment="1">
      <alignment vertical="top" wrapText="1"/>
    </xf>
    <xf numFmtId="0" fontId="26" fillId="33" borderId="1" xfId="0" applyFont="1" applyFill="1" applyBorder="1" applyAlignment="1">
      <alignment vertical="top" wrapText="1"/>
    </xf>
    <xf numFmtId="0" fontId="29" fillId="6" borderId="1" xfId="0" applyFont="1" applyFill="1" applyBorder="1" applyAlignment="1">
      <alignment horizontal="left" vertical="top" wrapText="1" indent="2"/>
    </xf>
    <xf numFmtId="0" fontId="29" fillId="6" borderId="1" xfId="0" applyFont="1" applyFill="1" applyBorder="1" applyAlignment="1">
      <alignment horizontal="left" vertical="top" wrapText="1"/>
    </xf>
    <xf numFmtId="0" fontId="26" fillId="6" borderId="14" xfId="0" applyFont="1" applyFill="1" applyBorder="1" applyAlignment="1">
      <alignment horizontal="left" vertical="top" wrapText="1"/>
    </xf>
    <xf numFmtId="0" fontId="26" fillId="6" borderId="14" xfId="0" applyFont="1" applyFill="1" applyBorder="1" applyAlignment="1">
      <alignment horizontal="left" vertical="top" wrapText="1" indent="2"/>
    </xf>
    <xf numFmtId="0" fontId="26" fillId="29" borderId="14" xfId="0" applyFont="1" applyFill="1" applyBorder="1" applyAlignment="1">
      <alignment vertical="top" wrapText="1"/>
    </xf>
    <xf numFmtId="0" fontId="26" fillId="30" borderId="14" xfId="0" applyFont="1" applyFill="1" applyBorder="1" applyAlignment="1">
      <alignment vertical="top" wrapText="1"/>
    </xf>
    <xf numFmtId="0" fontId="26" fillId="31" borderId="14" xfId="0" applyFont="1" applyFill="1" applyBorder="1" applyAlignment="1">
      <alignment vertical="top" wrapText="1"/>
    </xf>
    <xf numFmtId="0" fontId="26" fillId="32" borderId="14" xfId="0" applyFont="1" applyFill="1" applyBorder="1" applyAlignment="1">
      <alignment vertical="top" wrapText="1"/>
    </xf>
    <xf numFmtId="0" fontId="26" fillId="33" borderId="14" xfId="0" applyFont="1" applyFill="1" applyBorder="1" applyAlignment="1">
      <alignment vertical="top" wrapText="1"/>
    </xf>
    <xf numFmtId="0" fontId="43" fillId="6" borderId="3" xfId="0" applyFont="1" applyFill="1" applyBorder="1" applyAlignment="1">
      <alignment horizontal="left" vertical="center" indent="6"/>
    </xf>
    <xf numFmtId="0" fontId="43" fillId="6" borderId="3" xfId="0" applyFont="1" applyFill="1" applyBorder="1" applyAlignment="1">
      <alignment horizontal="left" vertical="center"/>
    </xf>
    <xf numFmtId="0" fontId="44" fillId="14" borderId="3" xfId="0" applyFont="1" applyFill="1" applyBorder="1" applyAlignment="1">
      <alignment vertical="center" wrapText="1"/>
    </xf>
    <xf numFmtId="0" fontId="44" fillId="15" borderId="3" xfId="0" applyFont="1" applyFill="1" applyBorder="1" applyAlignment="1">
      <alignment vertical="center" wrapText="1"/>
    </xf>
    <xf numFmtId="0" fontId="44" fillId="16" borderId="3" xfId="0" applyFont="1" applyFill="1" applyBorder="1" applyAlignment="1">
      <alignment vertical="center" wrapText="1"/>
    </xf>
    <xf numFmtId="0" fontId="44" fillId="17" borderId="3" xfId="0" applyFont="1" applyFill="1" applyBorder="1" applyAlignment="1">
      <alignment vertical="center" wrapText="1"/>
    </xf>
    <xf numFmtId="0" fontId="44" fillId="18" borderId="3" xfId="0" applyFont="1" applyFill="1" applyBorder="1" applyAlignment="1">
      <alignment vertical="center" wrapText="1"/>
    </xf>
    <xf numFmtId="0" fontId="7" fillId="0" borderId="0" xfId="0" applyFont="1" applyAlignment="1">
      <alignment vertical="top" wrapText="1"/>
    </xf>
    <xf numFmtId="0" fontId="7" fillId="19" borderId="0" xfId="0" applyFont="1" applyFill="1" applyAlignment="1">
      <alignment vertical="top" wrapText="1"/>
    </xf>
    <xf numFmtId="0" fontId="7" fillId="14" borderId="1" xfId="0" applyFont="1" applyFill="1" applyBorder="1" applyAlignment="1">
      <alignment vertical="top" wrapText="1"/>
    </xf>
    <xf numFmtId="0" fontId="7" fillId="15" borderId="1" xfId="0" applyFont="1" applyFill="1" applyBorder="1" applyAlignment="1">
      <alignment vertical="top" wrapText="1"/>
    </xf>
    <xf numFmtId="0" fontId="7" fillId="17" borderId="1" xfId="0" applyFont="1" applyFill="1" applyBorder="1" applyAlignment="1">
      <alignment vertical="top" wrapText="1"/>
    </xf>
    <xf numFmtId="0" fontId="7" fillId="18" borderId="1" xfId="0" applyFont="1" applyFill="1" applyBorder="1" applyAlignment="1">
      <alignment vertical="top" wrapText="1"/>
    </xf>
    <xf numFmtId="0" fontId="43" fillId="19" borderId="3" xfId="0" applyFont="1" applyFill="1" applyBorder="1" applyAlignment="1">
      <alignment horizontal="left" vertical="center" indent="6"/>
    </xf>
    <xf numFmtId="0" fontId="44" fillId="14" borderId="3" xfId="0" applyFont="1" applyFill="1" applyBorder="1" applyAlignment="1">
      <alignment horizontal="left" vertical="center" wrapText="1"/>
    </xf>
    <xf numFmtId="0" fontId="44" fillId="15" borderId="3" xfId="0" applyFont="1" applyFill="1" applyBorder="1" applyAlignment="1">
      <alignment horizontal="left" vertical="center" wrapText="1"/>
    </xf>
    <xf numFmtId="0" fontId="44" fillId="16" borderId="3" xfId="0" applyFont="1" applyFill="1" applyBorder="1" applyAlignment="1">
      <alignment horizontal="left" vertical="center" wrapText="1"/>
    </xf>
    <xf numFmtId="0" fontId="44" fillId="18" borderId="3" xfId="0" applyFont="1" applyFill="1" applyBorder="1" applyAlignment="1">
      <alignment horizontal="left" vertical="center" wrapText="1"/>
    </xf>
    <xf numFmtId="0" fontId="44" fillId="19" borderId="3" xfId="0" applyFont="1" applyFill="1" applyBorder="1" applyAlignment="1">
      <alignment vertical="center" wrapText="1"/>
    </xf>
    <xf numFmtId="0" fontId="7" fillId="19" borderId="14" xfId="0" applyFont="1" applyFill="1" applyBorder="1" applyAlignment="1">
      <alignment vertical="top" wrapText="1"/>
    </xf>
    <xf numFmtId="0" fontId="7" fillId="19" borderId="13" xfId="0" applyFont="1" applyFill="1" applyBorder="1" applyAlignment="1">
      <alignment vertical="top" wrapText="1"/>
    </xf>
    <xf numFmtId="0" fontId="41" fillId="28" borderId="6" xfId="0" applyFont="1" applyFill="1" applyBorder="1" applyAlignment="1">
      <alignment vertical="top"/>
    </xf>
    <xf numFmtId="0" fontId="41" fillId="28" borderId="4" xfId="0" applyFont="1" applyFill="1" applyBorder="1"/>
    <xf numFmtId="0" fontId="33" fillId="8" borderId="4" xfId="0" applyFont="1" applyFill="1" applyBorder="1" applyAlignment="1">
      <alignment vertical="center" wrapText="1"/>
    </xf>
    <xf numFmtId="0" fontId="41" fillId="26" borderId="6" xfId="0" applyFont="1" applyFill="1" applyBorder="1" applyAlignment="1">
      <alignment vertical="center"/>
    </xf>
    <xf numFmtId="0" fontId="41" fillId="26" borderId="6" xfId="0" applyFont="1" applyFill="1" applyBorder="1" applyAlignment="1">
      <alignment vertical="top"/>
    </xf>
    <xf numFmtId="0" fontId="29" fillId="19" borderId="1" xfId="0" applyFont="1" applyFill="1" applyBorder="1"/>
    <xf numFmtId="0" fontId="40" fillId="19" borderId="0" xfId="0" applyFont="1" applyFill="1" applyAlignment="1">
      <alignment horizontal="right" vertical="center"/>
    </xf>
    <xf numFmtId="0" fontId="45" fillId="19" borderId="0" xfId="0" applyFont="1" applyFill="1"/>
    <xf numFmtId="0" fontId="46" fillId="21" borderId="1" xfId="0" applyFont="1" applyFill="1" applyBorder="1" applyAlignment="1" applyProtection="1">
      <alignment horizontal="left" vertical="center" wrapText="1"/>
      <protection locked="0"/>
    </xf>
    <xf numFmtId="0" fontId="40" fillId="19" borderId="0" xfId="0" applyFont="1" applyFill="1" applyAlignment="1">
      <alignment horizontal="right"/>
    </xf>
    <xf numFmtId="0" fontId="6" fillId="19" borderId="15" xfId="0" applyFont="1" applyFill="1" applyBorder="1"/>
    <xf numFmtId="0" fontId="41" fillId="19" borderId="1" xfId="0" applyFont="1" applyFill="1" applyBorder="1" applyAlignment="1">
      <alignment horizontal="left" vertical="top"/>
    </xf>
    <xf numFmtId="0" fontId="26" fillId="19" borderId="15" xfId="0" applyFont="1" applyFill="1" applyBorder="1"/>
    <xf numFmtId="0" fontId="29" fillId="19" borderId="0" xfId="0" applyFont="1" applyFill="1" applyAlignment="1">
      <alignment horizontal="left" vertical="top" wrapText="1"/>
    </xf>
    <xf numFmtId="0" fontId="5" fillId="19" borderId="0" xfId="0" applyFont="1" applyFill="1" applyAlignment="1">
      <alignment vertical="top" wrapText="1"/>
    </xf>
    <xf numFmtId="0" fontId="5" fillId="6" borderId="0" xfId="0" applyFont="1" applyFill="1" applyAlignment="1">
      <alignment vertical="top" wrapText="1"/>
    </xf>
    <xf numFmtId="0" fontId="4" fillId="19" borderId="14" xfId="0" applyFont="1" applyFill="1" applyBorder="1" applyAlignment="1">
      <alignment vertical="top" wrapText="1"/>
    </xf>
    <xf numFmtId="0" fontId="3" fillId="19" borderId="0" xfId="0" applyFont="1" applyFill="1" applyAlignment="1">
      <alignment vertical="top" wrapText="1"/>
    </xf>
    <xf numFmtId="0" fontId="48" fillId="19" borderId="0" xfId="0" applyFont="1" applyFill="1"/>
    <xf numFmtId="0" fontId="48" fillId="19" borderId="0" xfId="0" applyFont="1" applyFill="1" applyAlignment="1">
      <alignment horizontal="right" vertical="center"/>
    </xf>
    <xf numFmtId="0" fontId="2" fillId="17" borderId="1" xfId="0" applyFont="1" applyFill="1" applyBorder="1" applyAlignment="1">
      <alignment vertical="top" wrapText="1"/>
    </xf>
    <xf numFmtId="0" fontId="2" fillId="16" borderId="1" xfId="0" applyFont="1" applyFill="1" applyBorder="1" applyAlignment="1">
      <alignment vertical="top" wrapText="1"/>
    </xf>
    <xf numFmtId="0" fontId="2" fillId="18" borderId="1" xfId="0" applyFont="1" applyFill="1" applyBorder="1" applyAlignment="1">
      <alignment vertical="top" wrapText="1"/>
    </xf>
    <xf numFmtId="0" fontId="26" fillId="0" borderId="1" xfId="0" applyFont="1" applyBorder="1"/>
    <xf numFmtId="0" fontId="26" fillId="19" borderId="1" xfId="0" applyFont="1" applyFill="1" applyBorder="1"/>
    <xf numFmtId="0" fontId="41" fillId="26" borderId="0" xfId="0" applyFont="1" applyFill="1"/>
    <xf numFmtId="0" fontId="41" fillId="19" borderId="0" xfId="0" applyFont="1" applyFill="1"/>
    <xf numFmtId="0" fontId="41" fillId="27" borderId="1" xfId="0" applyFont="1" applyFill="1" applyBorder="1" applyAlignment="1">
      <alignment horizontal="left" vertical="top" wrapText="1"/>
    </xf>
    <xf numFmtId="0" fontId="41" fillId="27" borderId="16" xfId="0" applyFont="1" applyFill="1" applyBorder="1" applyAlignment="1">
      <alignment horizontal="left" vertical="top" wrapText="1"/>
    </xf>
    <xf numFmtId="0" fontId="41" fillId="27" borderId="12" xfId="0" applyFont="1" applyFill="1" applyBorder="1" applyAlignment="1">
      <alignment horizontal="left" vertical="top" wrapText="1"/>
    </xf>
    <xf numFmtId="0" fontId="41" fillId="27" borderId="10" xfId="0" applyFont="1" applyFill="1" applyBorder="1" applyAlignment="1">
      <alignment horizontal="left" vertical="top" wrapText="1"/>
    </xf>
    <xf numFmtId="0" fontId="26" fillId="19" borderId="0" xfId="0" applyFont="1" applyFill="1" applyAlignment="1">
      <alignment vertical="top"/>
    </xf>
    <xf numFmtId="0" fontId="26" fillId="19" borderId="15" xfId="0" applyFont="1" applyFill="1" applyBorder="1" applyAlignment="1">
      <alignment vertical="top"/>
    </xf>
    <xf numFmtId="0" fontId="49" fillId="19" borderId="0" xfId="0" applyFont="1" applyFill="1" applyAlignment="1">
      <alignment vertical="center"/>
    </xf>
    <xf numFmtId="0" fontId="49" fillId="19" borderId="0" xfId="0" applyFont="1" applyFill="1" applyAlignment="1">
      <alignment vertical="center" wrapText="1"/>
    </xf>
    <xf numFmtId="0" fontId="51" fillId="19" borderId="0" xfId="0" applyFont="1" applyFill="1"/>
    <xf numFmtId="0" fontId="1" fillId="17" borderId="1" xfId="0" applyFont="1" applyFill="1" applyBorder="1" applyAlignment="1">
      <alignment vertical="top" wrapText="1"/>
    </xf>
    <xf numFmtId="0" fontId="1" fillId="15" borderId="1" xfId="0" applyFont="1" applyFill="1" applyBorder="1" applyAlignment="1">
      <alignment vertical="top" wrapText="1"/>
    </xf>
    <xf numFmtId="0" fontId="1" fillId="16" borderId="1" xfId="0" applyFont="1" applyFill="1" applyBorder="1" applyAlignment="1">
      <alignment vertical="top" wrapText="1"/>
    </xf>
    <xf numFmtId="0" fontId="52" fillId="19" borderId="0" xfId="0" applyFont="1" applyFill="1" applyAlignment="1">
      <alignment vertical="center"/>
    </xf>
    <xf numFmtId="0" fontId="35" fillId="19" borderId="0" xfId="0" applyFont="1" applyFill="1" applyAlignment="1">
      <alignment vertical="center"/>
    </xf>
    <xf numFmtId="0" fontId="0" fillId="19" borderId="1" xfId="0" applyFill="1" applyBorder="1" applyAlignment="1">
      <alignment vertical="center"/>
    </xf>
    <xf numFmtId="0" fontId="0" fillId="19" borderId="0" xfId="0" applyFill="1" applyAlignment="1">
      <alignment vertical="center"/>
    </xf>
    <xf numFmtId="0" fontId="1" fillId="18" borderId="1" xfId="0" applyFont="1" applyFill="1" applyBorder="1" applyAlignment="1">
      <alignment vertical="top" wrapText="1"/>
    </xf>
    <xf numFmtId="0" fontId="1" fillId="19" borderId="0" xfId="0" applyFont="1" applyFill="1" applyAlignment="1">
      <alignment vertical="top" wrapText="1"/>
    </xf>
    <xf numFmtId="0" fontId="1" fillId="0" borderId="0" xfId="0" applyFont="1" applyAlignment="1">
      <alignment vertical="top" wrapText="1"/>
    </xf>
    <xf numFmtId="0" fontId="1" fillId="0" borderId="14" xfId="0" applyFont="1" applyBorder="1" applyAlignment="1">
      <alignment vertical="top" wrapText="1"/>
    </xf>
    <xf numFmtId="0" fontId="1" fillId="19" borderId="14" xfId="0" applyFont="1" applyFill="1" applyBorder="1" applyAlignment="1">
      <alignment vertical="top" wrapText="1"/>
    </xf>
    <xf numFmtId="0" fontId="12" fillId="2" borderId="1" xfId="0" applyFont="1" applyFill="1" applyBorder="1" applyAlignment="1">
      <alignment horizontal="left"/>
    </xf>
    <xf numFmtId="0" fontId="13" fillId="0" borderId="1" xfId="0" applyFont="1" applyBorder="1"/>
    <xf numFmtId="0" fontId="20" fillId="4" borderId="1" xfId="0" applyFont="1" applyFill="1" applyBorder="1" applyAlignment="1">
      <alignment vertical="center"/>
    </xf>
    <xf numFmtId="0" fontId="50" fillId="0" borderId="1" xfId="0" applyFont="1" applyBorder="1"/>
    <xf numFmtId="0" fontId="41" fillId="27" borderId="11" xfId="0" applyFont="1" applyFill="1" applyBorder="1" applyAlignment="1">
      <alignment horizontal="left" vertical="top" wrapText="1"/>
    </xf>
    <xf numFmtId="0" fontId="41" fillId="27" borderId="8" xfId="0" applyFont="1" applyFill="1" applyBorder="1" applyAlignment="1">
      <alignment horizontal="left" vertical="top" wrapText="1"/>
    </xf>
    <xf numFmtId="0" fontId="41" fillId="27" borderId="12" xfId="0" applyFont="1" applyFill="1" applyBorder="1" applyAlignment="1">
      <alignment horizontal="left" vertical="top" wrapText="1"/>
    </xf>
    <xf numFmtId="0" fontId="41" fillId="27" borderId="10" xfId="0" applyFont="1" applyFill="1" applyBorder="1" applyAlignment="1">
      <alignment horizontal="left" vertical="top" wrapText="1"/>
    </xf>
    <xf numFmtId="0" fontId="27" fillId="22" borderId="1" xfId="0" applyFont="1" applyFill="1" applyBorder="1" applyAlignment="1">
      <alignment horizontal="center" vertical="top" wrapText="1"/>
    </xf>
    <xf numFmtId="0" fontId="28" fillId="10" borderId="1" xfId="0" applyFont="1" applyFill="1" applyBorder="1"/>
    <xf numFmtId="0" fontId="27" fillId="23" borderId="1" xfId="0" applyFont="1" applyFill="1" applyBorder="1" applyAlignment="1">
      <alignment horizontal="center" vertical="top" wrapText="1"/>
    </xf>
    <xf numFmtId="0" fontId="28" fillId="9" borderId="1" xfId="0" applyFont="1" applyFill="1" applyBorder="1"/>
    <xf numFmtId="0" fontId="27" fillId="7" borderId="1" xfId="0" applyFont="1" applyFill="1" applyBorder="1" applyAlignment="1">
      <alignment horizontal="center" vertical="top" wrapText="1"/>
    </xf>
    <xf numFmtId="0" fontId="28" fillId="8" borderId="1" xfId="0" applyFont="1" applyFill="1" applyBorder="1"/>
    <xf numFmtId="0" fontId="37" fillId="19" borderId="1" xfId="0" applyFont="1" applyFill="1" applyBorder="1" applyAlignment="1">
      <alignment horizontal="center"/>
    </xf>
    <xf numFmtId="0" fontId="29" fillId="18" borderId="1" xfId="0" applyFont="1" applyFill="1" applyBorder="1" applyAlignment="1">
      <alignment horizontal="center" vertical="center" wrapText="1"/>
    </xf>
    <xf numFmtId="0" fontId="37" fillId="19" borderId="0" xfId="0" applyFont="1" applyFill="1" applyAlignment="1">
      <alignment horizontal="center"/>
    </xf>
    <xf numFmtId="0" fontId="0" fillId="19" borderId="0" xfId="0" applyFill="1" applyAlignment="1">
      <alignment horizontal="center"/>
    </xf>
    <xf numFmtId="0" fontId="37" fillId="19" borderId="0" xfId="0" applyFont="1" applyFill="1" applyAlignment="1">
      <alignment horizontal="center" vertical="center"/>
    </xf>
    <xf numFmtId="0" fontId="37" fillId="19" borderId="1" xfId="0" applyFont="1" applyFill="1" applyBorder="1" applyAlignment="1">
      <alignment horizontal="center" vertical="center"/>
    </xf>
    <xf numFmtId="0" fontId="31" fillId="19" borderId="1" xfId="0" applyFont="1" applyFill="1" applyBorder="1" applyAlignment="1">
      <alignment horizontal="center" vertical="center"/>
    </xf>
    <xf numFmtId="0" fontId="26" fillId="19" borderId="1" xfId="0" applyFont="1" applyFill="1" applyBorder="1" applyAlignment="1">
      <alignment horizontal="left" vertical="center"/>
    </xf>
    <xf numFmtId="0" fontId="26" fillId="14" borderId="1" xfId="0" applyFont="1" applyFill="1" applyBorder="1" applyAlignment="1">
      <alignment horizontal="left" vertical="center" wrapText="1"/>
    </xf>
    <xf numFmtId="49" fontId="29" fillId="24" borderId="1" xfId="0" applyNumberFormat="1" applyFont="1" applyFill="1" applyBorder="1" applyAlignment="1">
      <alignment horizontal="left" vertical="center" wrapText="1"/>
    </xf>
    <xf numFmtId="0" fontId="29" fillId="19" borderId="0" xfId="0" applyFont="1" applyFill="1" applyAlignment="1">
      <alignment vertical="top"/>
    </xf>
    <xf numFmtId="0" fontId="26" fillId="19" borderId="0" xfId="0" applyFont="1" applyFill="1" applyAlignment="1">
      <alignment horizontal="left" vertical="top" wrapText="1"/>
    </xf>
    <xf numFmtId="0" fontId="26" fillId="19" borderId="0" xfId="0" applyFont="1" applyFill="1" applyAlignment="1">
      <alignment vertical="top"/>
    </xf>
    <xf numFmtId="0" fontId="37" fillId="6" borderId="0" xfId="0" applyFont="1" applyFill="1" applyAlignment="1">
      <alignment horizontal="left"/>
    </xf>
    <xf numFmtId="0" fontId="39" fillId="6" borderId="0" xfId="0" applyFont="1" applyFill="1" applyAlignment="1">
      <alignment horizontal="left"/>
    </xf>
    <xf numFmtId="0" fontId="32" fillId="26" borderId="0" xfId="0" applyFont="1" applyFill="1" applyAlignment="1">
      <alignment horizontal="left" vertical="top" wrapText="1"/>
    </xf>
    <xf numFmtId="0" fontId="29" fillId="19" borderId="0" xfId="0" applyFont="1" applyFill="1" applyAlignment="1">
      <alignment horizontal="left" vertical="top" wrapText="1"/>
    </xf>
    <xf numFmtId="0" fontId="31" fillId="19" borderId="1" xfId="0" applyFont="1" applyFill="1" applyBorder="1" applyAlignment="1">
      <alignment vertical="center"/>
    </xf>
    <xf numFmtId="0" fontId="26" fillId="19" borderId="0" xfId="0" applyFont="1" applyFill="1" applyAlignment="1">
      <alignment vertical="top" wrapText="1"/>
    </xf>
    <xf numFmtId="0" fontId="47" fillId="19" borderId="0" xfId="0" applyFont="1" applyFill="1" applyAlignment="1">
      <alignment horizontal="center" vertical="center"/>
    </xf>
  </cellXfs>
  <cellStyles count="1">
    <cellStyle name="Normal" xfId="0" builtinId="0"/>
  </cellStyles>
  <dxfs count="100">
    <dxf>
      <font>
        <color rgb="FFFF0000"/>
      </font>
    </dxf>
    <dxf>
      <font>
        <color theme="2"/>
      </font>
      <fill>
        <patternFill>
          <bgColor theme="4" tint="9.9948118533890809E-2"/>
        </patternFill>
      </fill>
    </dxf>
    <dxf>
      <font>
        <color theme="2"/>
      </font>
      <fill>
        <patternFill>
          <bgColor theme="4" tint="0.24994659260841701"/>
        </patternFill>
      </fill>
    </dxf>
    <dxf>
      <font>
        <color theme="2"/>
      </font>
      <fill>
        <patternFill>
          <bgColor theme="4" tint="0.499984740745262"/>
        </patternFill>
      </fill>
    </dxf>
    <dxf>
      <fill>
        <patternFill>
          <bgColor theme="4" tint="0.749961851863155"/>
        </patternFill>
      </fill>
    </dxf>
    <dxf>
      <fill>
        <patternFill>
          <bgColor theme="0" tint="-4.9989318521683403E-2"/>
        </patternFill>
      </fill>
    </dxf>
    <dxf>
      <fill>
        <patternFill>
          <bgColor theme="0" tint="-4.9989318521683403E-2"/>
        </patternFill>
      </fill>
    </dxf>
    <dxf>
      <fill>
        <patternFill>
          <bgColor theme="9"/>
        </patternFill>
      </fill>
    </dxf>
    <dxf>
      <fill>
        <patternFill>
          <bgColor theme="9" tint="0.39994506668294322"/>
        </patternFill>
      </fill>
    </dxf>
    <dxf>
      <fill>
        <patternFill>
          <bgColor theme="9"/>
        </patternFill>
      </fill>
    </dxf>
    <dxf>
      <fill>
        <patternFill>
          <bgColor theme="9" tint="0.39994506668294322"/>
        </patternFill>
      </fill>
    </dxf>
    <dxf>
      <font>
        <color theme="2"/>
      </font>
      <fill>
        <patternFill>
          <bgColor theme="4" tint="9.9948118533890809E-2"/>
        </patternFill>
      </fill>
    </dxf>
    <dxf>
      <font>
        <color theme="2"/>
      </font>
      <fill>
        <patternFill>
          <bgColor theme="4" tint="0.24994659260841701"/>
        </patternFill>
      </fill>
    </dxf>
    <dxf>
      <font>
        <color theme="2"/>
      </font>
      <fill>
        <patternFill>
          <bgColor theme="4" tint="0.499984740745262"/>
        </patternFill>
      </fill>
    </dxf>
    <dxf>
      <fill>
        <patternFill>
          <bgColor theme="4" tint="0.749961851863155"/>
        </patternFill>
      </fill>
    </dxf>
    <dxf>
      <fill>
        <patternFill>
          <bgColor theme="9"/>
        </patternFill>
      </fill>
    </dxf>
    <dxf>
      <fill>
        <patternFill>
          <bgColor theme="9" tint="0.39994506668294322"/>
        </patternFill>
      </fill>
    </dxf>
    <dxf>
      <font>
        <color theme="2"/>
      </font>
      <fill>
        <patternFill>
          <bgColor theme="4" tint="9.9948118533890809E-2"/>
        </patternFill>
      </fill>
    </dxf>
    <dxf>
      <font>
        <color theme="2"/>
      </font>
      <fill>
        <patternFill>
          <bgColor theme="4" tint="0.24994659260841701"/>
        </patternFill>
      </fill>
    </dxf>
    <dxf>
      <font>
        <color theme="2"/>
      </font>
      <fill>
        <patternFill>
          <bgColor theme="4" tint="0.499984740745262"/>
        </patternFill>
      </fill>
    </dxf>
    <dxf>
      <fill>
        <patternFill>
          <bgColor theme="4" tint="0.749961851863155"/>
        </patternFill>
      </fill>
    </dxf>
    <dxf>
      <fill>
        <patternFill>
          <bgColor theme="0" tint="-4.9989318521683403E-2"/>
        </patternFill>
      </fill>
    </dxf>
    <dxf>
      <font>
        <strike val="0"/>
        <color theme="2"/>
      </font>
      <numFmt numFmtId="0" formatCode="General"/>
      <fill>
        <patternFill>
          <bgColor theme="5"/>
        </patternFill>
      </fill>
    </dxf>
    <dxf>
      <font>
        <strike val="0"/>
        <color theme="2"/>
      </font>
      <numFmt numFmtId="0" formatCode="General"/>
      <fill>
        <patternFill>
          <bgColor theme="5"/>
        </patternFill>
      </fill>
    </dxf>
    <dxf>
      <font>
        <strike val="0"/>
        <color theme="2"/>
      </font>
      <numFmt numFmtId="0" formatCode="General"/>
      <fill>
        <patternFill>
          <bgColor theme="5"/>
        </patternFill>
      </fill>
    </dxf>
    <dxf>
      <font>
        <color theme="2"/>
      </font>
      <fill>
        <patternFill>
          <bgColor theme="4" tint="9.9948118533890809E-2"/>
        </patternFill>
      </fill>
    </dxf>
    <dxf>
      <font>
        <color theme="2"/>
      </font>
      <fill>
        <patternFill>
          <bgColor theme="4" tint="0.24994659260841701"/>
        </patternFill>
      </fill>
    </dxf>
    <dxf>
      <font>
        <color theme="2"/>
      </font>
      <fill>
        <patternFill>
          <bgColor theme="4" tint="0.499984740745262"/>
        </patternFill>
      </fill>
    </dxf>
    <dxf>
      <fill>
        <patternFill>
          <bgColor theme="4" tint="0.749961851863155"/>
        </patternFill>
      </fill>
    </dxf>
    <dxf>
      <font>
        <color theme="1"/>
      </font>
      <fill>
        <patternFill>
          <bgColor theme="0" tint="-4.9989318521683403E-2"/>
        </patternFill>
      </fill>
    </dxf>
    <dxf>
      <fill>
        <patternFill>
          <bgColor theme="4" tint="0.749961851863155"/>
        </patternFill>
      </fill>
    </dxf>
    <dxf>
      <font>
        <color theme="2"/>
      </font>
      <fill>
        <patternFill>
          <bgColor theme="4" tint="0.499984740745262"/>
        </patternFill>
      </fill>
    </dxf>
    <dxf>
      <font>
        <color theme="2"/>
      </font>
      <fill>
        <patternFill>
          <bgColor theme="4" tint="0.24994659260841701"/>
        </patternFill>
      </fill>
    </dxf>
    <dxf>
      <font>
        <color theme="2"/>
      </font>
      <fill>
        <patternFill>
          <bgColor theme="4" tint="9.9948118533890809E-2"/>
        </patternFill>
      </fill>
    </dxf>
    <dxf>
      <font>
        <color theme="1"/>
      </font>
      <fill>
        <patternFill>
          <bgColor theme="0" tint="-4.9989318521683403E-2"/>
        </patternFill>
      </fill>
    </dxf>
    <dxf>
      <font>
        <color theme="1"/>
      </font>
      <fill>
        <patternFill>
          <bgColor theme="0" tint="-4.9989318521683403E-2"/>
        </patternFill>
      </fill>
    </dxf>
    <dxf>
      <fill>
        <patternFill>
          <bgColor theme="4" tint="0.749961851863155"/>
        </patternFill>
      </fill>
    </dxf>
    <dxf>
      <font>
        <color theme="2"/>
      </font>
      <fill>
        <patternFill>
          <bgColor theme="4" tint="0.499984740745262"/>
        </patternFill>
      </fill>
    </dxf>
    <dxf>
      <font>
        <color theme="2"/>
      </font>
      <fill>
        <patternFill>
          <bgColor theme="4" tint="0.24994659260841701"/>
        </patternFill>
      </fill>
    </dxf>
    <dxf>
      <font>
        <color theme="2"/>
      </font>
      <fill>
        <patternFill>
          <bgColor theme="4" tint="9.9948118533890809E-2"/>
        </patternFill>
      </fill>
    </dxf>
    <dxf>
      <fill>
        <patternFill>
          <bgColor theme="4" tint="0.749961851863155"/>
        </patternFill>
      </fill>
    </dxf>
    <dxf>
      <font>
        <color theme="2"/>
      </font>
      <fill>
        <patternFill>
          <bgColor theme="4" tint="0.499984740745262"/>
        </patternFill>
      </fill>
    </dxf>
    <dxf>
      <font>
        <color theme="2"/>
      </font>
      <fill>
        <patternFill>
          <bgColor theme="4" tint="0.24994659260841701"/>
        </patternFill>
      </fill>
    </dxf>
    <dxf>
      <font>
        <color theme="2"/>
      </font>
      <fill>
        <patternFill>
          <bgColor theme="4" tint="9.9948118533890809E-2"/>
        </patternFill>
      </fill>
    </dxf>
    <dxf>
      <fill>
        <patternFill>
          <bgColor theme="4" tint="0.89996032593768116"/>
        </patternFill>
      </fill>
    </dxf>
    <dxf>
      <font>
        <strike val="0"/>
        <color theme="2"/>
      </font>
      <numFmt numFmtId="0" formatCode="General"/>
      <fill>
        <patternFill>
          <bgColor theme="5"/>
        </patternFill>
      </fill>
    </dxf>
    <dxf>
      <font>
        <color theme="2"/>
      </font>
      <fill>
        <patternFill>
          <bgColor theme="4" tint="9.9948118533890809E-2"/>
        </patternFill>
      </fill>
    </dxf>
    <dxf>
      <font>
        <color theme="2"/>
      </font>
      <fill>
        <patternFill>
          <bgColor theme="4" tint="0.24994659260841701"/>
        </patternFill>
      </fill>
    </dxf>
    <dxf>
      <font>
        <color theme="2"/>
      </font>
      <fill>
        <patternFill>
          <bgColor theme="4" tint="0.499984740745262"/>
        </patternFill>
      </fill>
    </dxf>
    <dxf>
      <fill>
        <patternFill>
          <bgColor theme="4" tint="0.749961851863155"/>
        </patternFill>
      </fill>
    </dxf>
    <dxf>
      <fill>
        <patternFill>
          <bgColor theme="0" tint="-4.9989318521683403E-2"/>
        </patternFill>
      </fill>
    </dxf>
    <dxf>
      <font>
        <strike val="0"/>
        <color theme="2"/>
      </font>
      <numFmt numFmtId="0" formatCode="General"/>
      <fill>
        <patternFill>
          <bgColor theme="5"/>
        </patternFill>
      </fill>
    </dxf>
    <dxf>
      <fill>
        <patternFill>
          <bgColor theme="4" tint="0.749961851863155"/>
        </patternFill>
      </fill>
    </dxf>
    <dxf>
      <font>
        <color theme="2"/>
      </font>
      <fill>
        <patternFill>
          <bgColor theme="4" tint="0.499984740745262"/>
        </patternFill>
      </fill>
    </dxf>
    <dxf>
      <font>
        <color theme="2"/>
      </font>
      <fill>
        <patternFill>
          <bgColor theme="4" tint="0.24994659260841701"/>
        </patternFill>
      </fill>
    </dxf>
    <dxf>
      <font>
        <color theme="2"/>
      </font>
      <fill>
        <patternFill>
          <bgColor theme="4" tint="9.9948118533890809E-2"/>
        </patternFill>
      </fill>
    </dxf>
    <dxf>
      <fill>
        <patternFill>
          <bgColor theme="0" tint="-4.9989318521683403E-2"/>
        </patternFill>
      </fill>
    </dxf>
    <dxf>
      <font>
        <strike val="0"/>
        <color theme="2"/>
      </font>
      <numFmt numFmtId="0" formatCode="General"/>
      <fill>
        <patternFill>
          <bgColor theme="5"/>
        </patternFill>
      </fill>
    </dxf>
    <dxf>
      <fill>
        <patternFill>
          <bgColor theme="4" tint="0.749961851863155"/>
        </patternFill>
      </fill>
    </dxf>
    <dxf>
      <font>
        <color theme="2"/>
      </font>
      <fill>
        <patternFill>
          <bgColor theme="4" tint="0.499984740745262"/>
        </patternFill>
      </fill>
    </dxf>
    <dxf>
      <font>
        <color theme="2"/>
      </font>
      <fill>
        <patternFill>
          <bgColor theme="4" tint="0.24994659260841701"/>
        </patternFill>
      </fill>
    </dxf>
    <dxf>
      <font>
        <color theme="2"/>
      </font>
      <fill>
        <patternFill>
          <bgColor theme="4" tint="9.9948118533890809E-2"/>
        </patternFill>
      </fill>
    </dxf>
    <dxf>
      <fill>
        <patternFill>
          <bgColor theme="0" tint="-4.9989318521683403E-2"/>
        </patternFill>
      </fill>
    </dxf>
    <dxf>
      <fill>
        <patternFill>
          <bgColor theme="0" tint="-4.9989318521683403E-2"/>
        </patternFill>
      </fill>
    </dxf>
    <dxf>
      <fill>
        <patternFill>
          <bgColor theme="4" tint="0.749961851863155"/>
        </patternFill>
      </fill>
    </dxf>
    <dxf>
      <font>
        <color theme="2"/>
      </font>
      <fill>
        <patternFill>
          <bgColor theme="4" tint="0.499984740745262"/>
        </patternFill>
      </fill>
    </dxf>
    <dxf>
      <font>
        <color theme="2"/>
      </font>
      <fill>
        <patternFill>
          <bgColor theme="4" tint="0.24994659260841701"/>
        </patternFill>
      </fill>
    </dxf>
    <dxf>
      <font>
        <color theme="2"/>
      </font>
      <fill>
        <patternFill>
          <bgColor theme="4" tint="9.9948118533890809E-2"/>
        </patternFill>
      </fill>
    </dxf>
    <dxf>
      <fill>
        <patternFill>
          <bgColor theme="9"/>
        </patternFill>
      </fill>
    </dxf>
    <dxf>
      <fill>
        <patternFill>
          <bgColor theme="9" tint="0.39994506668294322"/>
        </patternFill>
      </fill>
    </dxf>
    <dxf>
      <font>
        <color theme="2"/>
      </font>
      <fill>
        <patternFill>
          <bgColor theme="4" tint="9.9948118533890809E-2"/>
        </patternFill>
      </fill>
    </dxf>
    <dxf>
      <font>
        <color theme="2"/>
      </font>
      <fill>
        <patternFill>
          <bgColor theme="4" tint="0.24994659260841701"/>
        </patternFill>
      </fill>
    </dxf>
    <dxf>
      <font>
        <color theme="2"/>
      </font>
      <fill>
        <patternFill>
          <bgColor theme="4" tint="0.499984740745262"/>
        </patternFill>
      </fill>
    </dxf>
    <dxf>
      <fill>
        <patternFill>
          <bgColor theme="4" tint="0.749961851863155"/>
        </patternFill>
      </fill>
    </dxf>
    <dxf>
      <fill>
        <patternFill>
          <bgColor theme="0" tint="-4.9989318521683403E-2"/>
        </patternFill>
      </fill>
    </dxf>
    <dxf>
      <font>
        <color theme="2"/>
      </font>
      <fill>
        <patternFill>
          <bgColor theme="4" tint="9.9948118533890809E-2"/>
        </patternFill>
      </fill>
    </dxf>
    <dxf>
      <font>
        <color theme="2"/>
      </font>
      <fill>
        <patternFill>
          <bgColor theme="4" tint="0.24994659260841701"/>
        </patternFill>
      </fill>
    </dxf>
    <dxf>
      <font>
        <color theme="2"/>
      </font>
      <fill>
        <patternFill>
          <bgColor theme="4" tint="0.499984740745262"/>
        </patternFill>
      </fill>
    </dxf>
    <dxf>
      <fill>
        <patternFill>
          <bgColor theme="4" tint="0.749961851863155"/>
        </patternFill>
      </fill>
    </dxf>
    <dxf>
      <fill>
        <patternFill>
          <bgColor theme="0" tint="-4.9989318521683403E-2"/>
        </patternFill>
      </fill>
    </dxf>
    <dxf>
      <font>
        <color theme="2"/>
      </font>
      <fill>
        <patternFill>
          <bgColor theme="4" tint="9.9948118533890809E-2"/>
        </patternFill>
      </fill>
    </dxf>
    <dxf>
      <font>
        <color theme="2"/>
      </font>
      <fill>
        <patternFill>
          <bgColor theme="4" tint="0.24994659260841701"/>
        </patternFill>
      </fill>
    </dxf>
    <dxf>
      <font>
        <color theme="2"/>
      </font>
      <fill>
        <patternFill>
          <bgColor theme="4" tint="0.499984740745262"/>
        </patternFill>
      </fill>
    </dxf>
    <dxf>
      <fill>
        <patternFill>
          <bgColor theme="4" tint="0.749961851863155"/>
        </patternFill>
      </fill>
    </dxf>
    <dxf>
      <fill>
        <patternFill>
          <bgColor theme="0" tint="-4.9989318521683403E-2"/>
        </patternFill>
      </fill>
    </dxf>
    <dxf>
      <font>
        <color theme="2"/>
      </font>
      <fill>
        <patternFill>
          <bgColor theme="4" tint="9.9948118533890809E-2"/>
        </patternFill>
      </fill>
    </dxf>
    <dxf>
      <font>
        <color theme="2"/>
      </font>
      <fill>
        <patternFill>
          <bgColor theme="4" tint="0.24994659260841701"/>
        </patternFill>
      </fill>
    </dxf>
    <dxf>
      <font>
        <color theme="2"/>
      </font>
      <fill>
        <patternFill>
          <bgColor theme="4" tint="0.499984740745262"/>
        </patternFill>
      </fill>
    </dxf>
    <dxf>
      <fill>
        <patternFill>
          <bgColor theme="4" tint="0.749961851863155"/>
        </patternFill>
      </fill>
    </dxf>
    <dxf>
      <fill>
        <patternFill>
          <bgColor theme="0" tint="-4.9989318521683403E-2"/>
        </patternFill>
      </fill>
    </dxf>
    <dxf>
      <font>
        <color theme="2"/>
      </font>
      <fill>
        <patternFill>
          <bgColor theme="4" tint="9.9948118533890809E-2"/>
        </patternFill>
      </fill>
    </dxf>
    <dxf>
      <font>
        <color theme="2"/>
      </font>
      <fill>
        <patternFill>
          <bgColor theme="4" tint="0.24994659260841701"/>
        </patternFill>
      </fill>
    </dxf>
    <dxf>
      <font>
        <color theme="2"/>
      </font>
      <fill>
        <patternFill>
          <bgColor theme="4" tint="0.499984740745262"/>
        </patternFill>
      </fill>
    </dxf>
    <dxf>
      <fill>
        <patternFill>
          <bgColor theme="4" tint="0.749961851863155"/>
        </patternFill>
      </fill>
    </dxf>
    <dxf>
      <fill>
        <patternFill>
          <bgColor theme="0" tint="-4.9989318521683403E-2"/>
        </patternFill>
      </fill>
    </dxf>
    <dxf>
      <font>
        <color theme="2"/>
      </font>
      <fill>
        <patternFill>
          <bgColor theme="4" tint="9.9948118533890809E-2"/>
        </patternFill>
      </fill>
    </dxf>
    <dxf>
      <font>
        <color theme="2"/>
      </font>
      <fill>
        <patternFill>
          <bgColor theme="4" tint="0.24994659260841701"/>
        </patternFill>
      </fill>
    </dxf>
    <dxf>
      <font>
        <color theme="2"/>
      </font>
      <fill>
        <patternFill>
          <bgColor theme="4" tint="0.499984740745262"/>
        </patternFill>
      </fill>
    </dxf>
    <dxf>
      <fill>
        <patternFill>
          <bgColor theme="4" tint="0.749961851863155"/>
        </patternFill>
      </fill>
    </dxf>
    <dxf>
      <fill>
        <patternFill>
          <bgColor theme="0" tint="-4.9989318521683403E-2"/>
        </patternFill>
      </fill>
    </dxf>
  </dxfs>
  <tableStyles count="0" defaultTableStyle="TableStyleMedium2" defaultPivotStyle="PivotStyleLight16"/>
  <colors>
    <mruColors>
      <color rgb="FFE81159"/>
      <color rgb="FF05C4AF"/>
      <color rgb="FF3B98FF"/>
      <color rgb="FF71FB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191832812342779"/>
          <c:y val="0.1055314771532521"/>
          <c:w val="0.50699244350535388"/>
          <c:h val="0.71957884227007629"/>
        </c:manualLayout>
      </c:layout>
      <c:radarChart>
        <c:radarStyle val="marker"/>
        <c:varyColors val="0"/>
        <c:ser>
          <c:idx val="0"/>
          <c:order val="0"/>
          <c:tx>
            <c:strRef>
              <c:f>'Agent Capabilities Overview'!$B$39</c:f>
              <c:strCache>
                <c:ptCount val="1"/>
                <c:pt idx="0">
                  <c:v>Agent</c:v>
                </c:pt>
              </c:strCache>
            </c:strRef>
          </c:tx>
          <c:spPr>
            <a:ln w="28575" cap="rnd">
              <a:solidFill>
                <a:schemeClr val="accent6"/>
              </a:solidFill>
              <a:round/>
            </a:ln>
            <a:effectLst/>
          </c:spPr>
          <c:marker>
            <c:symbol val="none"/>
          </c:marker>
          <c:cat>
            <c:strRef>
              <c:f>'Agent Capabilities Overview'!$A$40:$A$45</c:f>
              <c:strCache>
                <c:ptCount val="6"/>
                <c:pt idx="0">
                  <c:v>Perception</c:v>
                </c:pt>
                <c:pt idx="1">
                  <c:v>Decisioning</c:v>
                </c:pt>
                <c:pt idx="2">
                  <c:v>Actioning</c:v>
                </c:pt>
                <c:pt idx="3">
                  <c:v>Agency</c:v>
                </c:pt>
                <c:pt idx="4">
                  <c:v>Adaptability</c:v>
                </c:pt>
                <c:pt idx="5">
                  <c:v>Knowledge</c:v>
                </c:pt>
              </c:strCache>
            </c:strRef>
          </c:cat>
          <c:val>
            <c:numRef>
              <c:f>'Agent Capabilities Overview'!$B$40:$B$45</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E4D6-410D-A22C-9729DAE23A5D}"/>
            </c:ext>
          </c:extLst>
        </c:ser>
        <c:ser>
          <c:idx val="1"/>
          <c:order val="1"/>
          <c:tx>
            <c:strRef>
              <c:f>'Agent Capabilities Overview'!$C$39</c:f>
              <c:strCache>
                <c:ptCount val="1"/>
                <c:pt idx="0">
                  <c:v>Agentic AI (minimum)</c:v>
                </c:pt>
              </c:strCache>
            </c:strRef>
          </c:tx>
          <c:spPr>
            <a:ln w="28575" cap="rnd">
              <a:solidFill>
                <a:schemeClr val="accent2"/>
              </a:solidFill>
              <a:prstDash val="sysDash"/>
              <a:round/>
            </a:ln>
            <a:effectLst/>
          </c:spPr>
          <c:marker>
            <c:symbol val="none"/>
          </c:marker>
          <c:cat>
            <c:strRef>
              <c:f>'Agent Capabilities Overview'!$A$40:$A$45</c:f>
              <c:strCache>
                <c:ptCount val="6"/>
                <c:pt idx="0">
                  <c:v>Perception</c:v>
                </c:pt>
                <c:pt idx="1">
                  <c:v>Decisioning</c:v>
                </c:pt>
                <c:pt idx="2">
                  <c:v>Actioning</c:v>
                </c:pt>
                <c:pt idx="3">
                  <c:v>Agency</c:v>
                </c:pt>
                <c:pt idx="4">
                  <c:v>Adaptability</c:v>
                </c:pt>
                <c:pt idx="5">
                  <c:v>Knowledge</c:v>
                </c:pt>
              </c:strCache>
            </c:strRef>
          </c:cat>
          <c:val>
            <c:numRef>
              <c:f>'Agent Capabilities Overview'!$C$40:$C$45</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1-E4D6-410D-A22C-9729DAE23A5D}"/>
            </c:ext>
          </c:extLst>
        </c:ser>
        <c:ser>
          <c:idx val="2"/>
          <c:order val="2"/>
          <c:tx>
            <c:strRef>
              <c:f>'Agent Capabilities Overview'!$D$39</c:f>
              <c:strCache>
                <c:ptCount val="1"/>
                <c:pt idx="0">
                  <c:v>AI Agent (minimum)</c:v>
                </c:pt>
              </c:strCache>
            </c:strRef>
          </c:tx>
          <c:spPr>
            <a:ln w="28575" cap="rnd">
              <a:solidFill>
                <a:schemeClr val="accent3"/>
              </a:solidFill>
              <a:prstDash val="sysDot"/>
              <a:round/>
            </a:ln>
            <a:effectLst/>
          </c:spPr>
          <c:marker>
            <c:symbol val="none"/>
          </c:marker>
          <c:cat>
            <c:strRef>
              <c:f>'Agent Capabilities Overview'!$A$40:$A$45</c:f>
              <c:strCache>
                <c:ptCount val="6"/>
                <c:pt idx="0">
                  <c:v>Perception</c:v>
                </c:pt>
                <c:pt idx="1">
                  <c:v>Decisioning</c:v>
                </c:pt>
                <c:pt idx="2">
                  <c:v>Actioning</c:v>
                </c:pt>
                <c:pt idx="3">
                  <c:v>Agency</c:v>
                </c:pt>
                <c:pt idx="4">
                  <c:v>Adaptability</c:v>
                </c:pt>
                <c:pt idx="5">
                  <c:v>Knowledge</c:v>
                </c:pt>
              </c:strCache>
            </c:strRef>
          </c:cat>
          <c:val>
            <c:numRef>
              <c:f>'Agent Capabilities Overview'!$D$40:$D$45</c:f>
              <c:numCache>
                <c:formatCode>General</c:formatCode>
                <c:ptCount val="6"/>
                <c:pt idx="0">
                  <c:v>2</c:v>
                </c:pt>
                <c:pt idx="1">
                  <c:v>2</c:v>
                </c:pt>
                <c:pt idx="2">
                  <c:v>2</c:v>
                </c:pt>
                <c:pt idx="3">
                  <c:v>2</c:v>
                </c:pt>
                <c:pt idx="4">
                  <c:v>2</c:v>
                </c:pt>
                <c:pt idx="5">
                  <c:v>2</c:v>
                </c:pt>
              </c:numCache>
            </c:numRef>
          </c:val>
          <c:extLst>
            <c:ext xmlns:c16="http://schemas.microsoft.com/office/drawing/2014/chart" uri="{C3380CC4-5D6E-409C-BE32-E72D297353CC}">
              <c16:uniqueId val="{00000002-E4D6-410D-A22C-9729DAE23A5D}"/>
            </c:ext>
          </c:extLst>
        </c:ser>
        <c:dLbls>
          <c:showLegendKey val="0"/>
          <c:showVal val="0"/>
          <c:showCatName val="0"/>
          <c:showSerName val="0"/>
          <c:showPercent val="0"/>
          <c:showBubbleSize val="0"/>
        </c:dLbls>
        <c:axId val="772839647"/>
        <c:axId val="772846847"/>
      </c:radarChart>
      <c:catAx>
        <c:axId val="77283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772846847"/>
        <c:crosses val="autoZero"/>
        <c:auto val="1"/>
        <c:lblAlgn val="ctr"/>
        <c:lblOffset val="100"/>
        <c:noMultiLvlLbl val="0"/>
      </c:catAx>
      <c:valAx>
        <c:axId val="772846847"/>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772839647"/>
        <c:crosses val="autoZero"/>
        <c:crossBetween val="between"/>
        <c:majorUnit val="1"/>
      </c:valAx>
      <c:spPr>
        <a:noFill/>
        <a:ln>
          <a:noFill/>
        </a:ln>
        <a:effectLst/>
      </c:spPr>
    </c:plotArea>
    <c:legend>
      <c:legendPos val="t"/>
      <c:layout>
        <c:manualLayout>
          <c:xMode val="edge"/>
          <c:yMode val="edge"/>
          <c:x val="0.56720541808659708"/>
          <c:y val="0.85581328963810099"/>
          <c:w val="0.42145743385827555"/>
          <c:h val="0.144186710361898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46078576695287"/>
          <c:y val="0.14479366549769512"/>
          <c:w val="0.47307842846609433"/>
          <c:h val="0.65793687553761659"/>
        </c:manualLayout>
      </c:layout>
      <c:radarChart>
        <c:radarStyle val="marker"/>
        <c:varyColors val="0"/>
        <c:ser>
          <c:idx val="0"/>
          <c:order val="0"/>
          <c:tx>
            <c:strRef>
              <c:f>'Use Case Reqs Overview'!$C$25</c:f>
              <c:strCache>
                <c:ptCount val="1"/>
                <c:pt idx="0">
                  <c:v>&lt;use case title&gt;</c:v>
                </c:pt>
              </c:strCache>
            </c:strRef>
          </c:tx>
          <c:spPr>
            <a:ln w="28575" cap="rnd">
              <a:solidFill>
                <a:schemeClr val="accent6">
                  <a:lumMod val="50000"/>
                </a:schemeClr>
              </a:solidFill>
              <a:round/>
            </a:ln>
            <a:effectLst/>
          </c:spPr>
          <c:marker>
            <c:symbol val="none"/>
          </c:marker>
          <c:cat>
            <c:strRef>
              <c:f>'Use Case Reqs Overview'!$A$26:$B$31</c:f>
              <c:strCache>
                <c:ptCount val="6"/>
                <c:pt idx="0">
                  <c:v>Complexity of environment</c:v>
                </c:pt>
                <c:pt idx="1">
                  <c:v>Complexity of goals</c:v>
                </c:pt>
                <c:pt idx="2">
                  <c:v>Execution variability </c:v>
                </c:pt>
                <c:pt idx="3">
                  <c:v>Degree of autonomy</c:v>
                </c:pt>
                <c:pt idx="4">
                  <c:v>Dynamics of environment </c:v>
                </c:pt>
                <c:pt idx="5">
                  <c:v>Versatility </c:v>
                </c:pt>
              </c:strCache>
            </c:strRef>
          </c:cat>
          <c:val>
            <c:numRef>
              <c:f>'Use Case Reqs Overview'!$C$26:$C$31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E735-4796-AFF5-2EDD0B7F0212}"/>
            </c:ext>
          </c:extLst>
        </c:ser>
        <c:ser>
          <c:idx val="1"/>
          <c:order val="1"/>
          <c:tx>
            <c:strRef>
              <c:f>'Use Case Reqs Overview'!$D$25</c:f>
              <c:strCache>
                <c:ptCount val="1"/>
                <c:pt idx="0">
                  <c:v>Agentic AI (minimum)</c:v>
                </c:pt>
              </c:strCache>
            </c:strRef>
          </c:tx>
          <c:spPr>
            <a:ln w="28575" cap="rnd">
              <a:solidFill>
                <a:schemeClr val="accent2"/>
              </a:solidFill>
              <a:prstDash val="sysDash"/>
              <a:round/>
            </a:ln>
            <a:effectLst/>
          </c:spPr>
          <c:marker>
            <c:symbol val="none"/>
          </c:marker>
          <c:cat>
            <c:strRef>
              <c:f>'Use Case Reqs Overview'!$A$26:$B$31</c:f>
              <c:strCache>
                <c:ptCount val="6"/>
                <c:pt idx="0">
                  <c:v>Complexity of environment</c:v>
                </c:pt>
                <c:pt idx="1">
                  <c:v>Complexity of goals</c:v>
                </c:pt>
                <c:pt idx="2">
                  <c:v>Execution variability </c:v>
                </c:pt>
                <c:pt idx="3">
                  <c:v>Degree of autonomy</c:v>
                </c:pt>
                <c:pt idx="4">
                  <c:v>Dynamics of environment </c:v>
                </c:pt>
                <c:pt idx="5">
                  <c:v>Versatility </c:v>
                </c:pt>
              </c:strCache>
            </c:strRef>
          </c:cat>
          <c:val>
            <c:numRef>
              <c:f>'Use Case Reqs Overview'!$D$26:$D$31</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1-E735-4796-AFF5-2EDD0B7F0212}"/>
            </c:ext>
          </c:extLst>
        </c:ser>
        <c:ser>
          <c:idx val="2"/>
          <c:order val="2"/>
          <c:tx>
            <c:strRef>
              <c:f>'Use Case Reqs Overview'!$E$25</c:f>
              <c:strCache>
                <c:ptCount val="1"/>
                <c:pt idx="0">
                  <c:v>AI Agent (minimum)</c:v>
                </c:pt>
              </c:strCache>
            </c:strRef>
          </c:tx>
          <c:spPr>
            <a:ln w="28575" cap="rnd">
              <a:solidFill>
                <a:schemeClr val="accent3"/>
              </a:solidFill>
              <a:prstDash val="sysDot"/>
              <a:round/>
            </a:ln>
            <a:effectLst/>
          </c:spPr>
          <c:marker>
            <c:symbol val="none"/>
          </c:marker>
          <c:cat>
            <c:strRef>
              <c:f>'Use Case Reqs Overview'!$A$26:$B$31</c:f>
              <c:strCache>
                <c:ptCount val="6"/>
                <c:pt idx="0">
                  <c:v>Complexity of environment</c:v>
                </c:pt>
                <c:pt idx="1">
                  <c:v>Complexity of goals</c:v>
                </c:pt>
                <c:pt idx="2">
                  <c:v>Execution variability </c:v>
                </c:pt>
                <c:pt idx="3">
                  <c:v>Degree of autonomy</c:v>
                </c:pt>
                <c:pt idx="4">
                  <c:v>Dynamics of environment </c:v>
                </c:pt>
                <c:pt idx="5">
                  <c:v>Versatility </c:v>
                </c:pt>
              </c:strCache>
            </c:strRef>
          </c:cat>
          <c:val>
            <c:numRef>
              <c:f>'Use Case Reqs Overview'!$E$26:$E$31</c:f>
              <c:numCache>
                <c:formatCode>General</c:formatCode>
                <c:ptCount val="6"/>
                <c:pt idx="0">
                  <c:v>2</c:v>
                </c:pt>
                <c:pt idx="1">
                  <c:v>2</c:v>
                </c:pt>
                <c:pt idx="2">
                  <c:v>2</c:v>
                </c:pt>
                <c:pt idx="3">
                  <c:v>2</c:v>
                </c:pt>
                <c:pt idx="4">
                  <c:v>2</c:v>
                </c:pt>
                <c:pt idx="5">
                  <c:v>2</c:v>
                </c:pt>
              </c:numCache>
            </c:numRef>
          </c:val>
          <c:extLst>
            <c:ext xmlns:c16="http://schemas.microsoft.com/office/drawing/2014/chart" uri="{C3380CC4-5D6E-409C-BE32-E72D297353CC}">
              <c16:uniqueId val="{00000002-E735-4796-AFF5-2EDD0B7F0212}"/>
            </c:ext>
          </c:extLst>
        </c:ser>
        <c:dLbls>
          <c:showLegendKey val="0"/>
          <c:showVal val="0"/>
          <c:showCatName val="0"/>
          <c:showSerName val="0"/>
          <c:showPercent val="0"/>
          <c:showBubbleSize val="0"/>
        </c:dLbls>
        <c:axId val="732507440"/>
        <c:axId val="732502160"/>
      </c:radarChart>
      <c:catAx>
        <c:axId val="7325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732502160"/>
        <c:crosses val="autoZero"/>
        <c:auto val="1"/>
        <c:lblAlgn val="ctr"/>
        <c:lblOffset val="100"/>
        <c:noMultiLvlLbl val="0"/>
      </c:catAx>
      <c:valAx>
        <c:axId val="732502160"/>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732507440"/>
        <c:crosses val="autoZero"/>
        <c:crossBetween val="between"/>
        <c:majorUnit val="1"/>
      </c:valAx>
      <c:spPr>
        <a:noFill/>
        <a:ln>
          <a:noFill/>
        </a:ln>
        <a:effectLst/>
      </c:spPr>
    </c:plotArea>
    <c:legend>
      <c:legendPos val="t"/>
      <c:layout>
        <c:manualLayout>
          <c:xMode val="edge"/>
          <c:yMode val="edge"/>
          <c:x val="0.61623272447999788"/>
          <c:y val="0.85869913319658575"/>
          <c:w val="0.36065303733451354"/>
          <c:h val="0.141300866803414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125809273840772"/>
          <c:y val="0.13612121760641988"/>
          <c:w val="0.47748381452318461"/>
          <c:h val="0.65859836485956502"/>
        </c:manualLayout>
      </c:layout>
      <c:radarChart>
        <c:radarStyle val="marker"/>
        <c:varyColors val="0"/>
        <c:ser>
          <c:idx val="0"/>
          <c:order val="0"/>
          <c:tx>
            <c:strRef>
              <c:f>'Requirements x Capabilities '!$B$32</c:f>
              <c:strCache>
                <c:ptCount val="1"/>
                <c:pt idx="0">
                  <c:v>&lt;use case title&gt;</c:v>
                </c:pt>
              </c:strCache>
            </c:strRef>
          </c:tx>
          <c:spPr>
            <a:ln w="28575" cap="rnd">
              <a:solidFill>
                <a:schemeClr val="accent6">
                  <a:lumMod val="50000"/>
                </a:schemeClr>
              </a:solidFill>
              <a:round/>
            </a:ln>
            <a:effectLst/>
          </c:spPr>
          <c:marker>
            <c:symbol val="none"/>
          </c:marker>
          <c:cat>
            <c:strRef>
              <c:f>'Requirements x Capabilities '!$A$33:$A$38</c:f>
              <c:strCache>
                <c:ptCount val="6"/>
                <c:pt idx="0">
                  <c:v>Perception-Complexity of environment</c:v>
                </c:pt>
                <c:pt idx="1">
                  <c:v>Decisioning-Complexity of goals</c:v>
                </c:pt>
                <c:pt idx="2">
                  <c:v>Actioning-Execution variability </c:v>
                </c:pt>
                <c:pt idx="3">
                  <c:v>Agency-Degree of autonomy</c:v>
                </c:pt>
                <c:pt idx="4">
                  <c:v>Adaptability-Dynamics of environment </c:v>
                </c:pt>
                <c:pt idx="5">
                  <c:v>Knowledge-Versatility </c:v>
                </c:pt>
              </c:strCache>
            </c:strRef>
          </c:cat>
          <c:val>
            <c:numRef>
              <c:f>'Requirements x Capabilities '!$B$33:$B$38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10B1-4552-B7FD-ACF342F61BA0}"/>
            </c:ext>
          </c:extLst>
        </c:ser>
        <c:ser>
          <c:idx val="1"/>
          <c:order val="1"/>
          <c:tx>
            <c:strRef>
              <c:f>'Requirements x Capabilities '!$E$32</c:f>
              <c:strCache>
                <c:ptCount val="1"/>
                <c:pt idx="0">
                  <c:v>Agentic AI (minimum)</c:v>
                </c:pt>
              </c:strCache>
            </c:strRef>
          </c:tx>
          <c:spPr>
            <a:ln w="28575" cap="rnd">
              <a:solidFill>
                <a:schemeClr val="accent2"/>
              </a:solidFill>
              <a:prstDash val="sysDash"/>
              <a:round/>
            </a:ln>
            <a:effectLst/>
          </c:spPr>
          <c:marker>
            <c:symbol val="none"/>
          </c:marker>
          <c:cat>
            <c:strRef>
              <c:f>'Requirements x Capabilities '!$A$33:$A$38</c:f>
              <c:strCache>
                <c:ptCount val="6"/>
                <c:pt idx="0">
                  <c:v>Perception-Complexity of environment</c:v>
                </c:pt>
                <c:pt idx="1">
                  <c:v>Decisioning-Complexity of goals</c:v>
                </c:pt>
                <c:pt idx="2">
                  <c:v>Actioning-Execution variability </c:v>
                </c:pt>
                <c:pt idx="3">
                  <c:v>Agency-Degree of autonomy</c:v>
                </c:pt>
                <c:pt idx="4">
                  <c:v>Adaptability-Dynamics of environment </c:v>
                </c:pt>
                <c:pt idx="5">
                  <c:v>Knowledge-Versatility </c:v>
                </c:pt>
              </c:strCache>
            </c:strRef>
          </c:cat>
          <c:val>
            <c:numRef>
              <c:f>'Requirements x Capabilities '!$E$33:$E$38</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1-10B1-4552-B7FD-ACF342F61BA0}"/>
            </c:ext>
          </c:extLst>
        </c:ser>
        <c:ser>
          <c:idx val="2"/>
          <c:order val="2"/>
          <c:tx>
            <c:strRef>
              <c:f>'Requirements x Capabilities '!$D$32</c:f>
              <c:strCache>
                <c:ptCount val="1"/>
                <c:pt idx="0">
                  <c:v>AI Agent (minimum)</c:v>
                </c:pt>
              </c:strCache>
            </c:strRef>
          </c:tx>
          <c:spPr>
            <a:ln w="28575" cap="rnd">
              <a:solidFill>
                <a:schemeClr val="accent3"/>
              </a:solidFill>
              <a:prstDash val="sysDot"/>
              <a:round/>
            </a:ln>
            <a:effectLst/>
          </c:spPr>
          <c:marker>
            <c:symbol val="none"/>
          </c:marker>
          <c:cat>
            <c:strRef>
              <c:f>'Requirements x Capabilities '!$A$33:$A$38</c:f>
              <c:strCache>
                <c:ptCount val="6"/>
                <c:pt idx="0">
                  <c:v>Perception-Complexity of environment</c:v>
                </c:pt>
                <c:pt idx="1">
                  <c:v>Decisioning-Complexity of goals</c:v>
                </c:pt>
                <c:pt idx="2">
                  <c:v>Actioning-Execution variability </c:v>
                </c:pt>
                <c:pt idx="3">
                  <c:v>Agency-Degree of autonomy</c:v>
                </c:pt>
                <c:pt idx="4">
                  <c:v>Adaptability-Dynamics of environment </c:v>
                </c:pt>
                <c:pt idx="5">
                  <c:v>Knowledge-Versatility </c:v>
                </c:pt>
              </c:strCache>
            </c:strRef>
          </c:cat>
          <c:val>
            <c:numRef>
              <c:f>'Requirements x Capabilities '!$D$33:$D$38</c:f>
              <c:numCache>
                <c:formatCode>General</c:formatCode>
                <c:ptCount val="6"/>
                <c:pt idx="0">
                  <c:v>2</c:v>
                </c:pt>
                <c:pt idx="1">
                  <c:v>2</c:v>
                </c:pt>
                <c:pt idx="2">
                  <c:v>2</c:v>
                </c:pt>
                <c:pt idx="3">
                  <c:v>2</c:v>
                </c:pt>
                <c:pt idx="4">
                  <c:v>2</c:v>
                </c:pt>
                <c:pt idx="5">
                  <c:v>2</c:v>
                </c:pt>
              </c:numCache>
            </c:numRef>
          </c:val>
          <c:extLst>
            <c:ext xmlns:c16="http://schemas.microsoft.com/office/drawing/2014/chart" uri="{C3380CC4-5D6E-409C-BE32-E72D297353CC}">
              <c16:uniqueId val="{00000002-10B1-4552-B7FD-ACF342F61BA0}"/>
            </c:ext>
          </c:extLst>
        </c:ser>
        <c:ser>
          <c:idx val="3"/>
          <c:order val="3"/>
          <c:tx>
            <c:strRef>
              <c:f>'Requirements x Capabilities '!$C$32</c:f>
              <c:strCache>
                <c:ptCount val="1"/>
                <c:pt idx="0">
                  <c:v>&lt;agent name&gt;</c:v>
                </c:pt>
              </c:strCache>
            </c:strRef>
          </c:tx>
          <c:spPr>
            <a:ln w="28575" cap="rnd">
              <a:solidFill>
                <a:schemeClr val="accent6"/>
              </a:solidFill>
              <a:round/>
            </a:ln>
            <a:effectLst/>
          </c:spPr>
          <c:marker>
            <c:symbol val="none"/>
          </c:marker>
          <c:cat>
            <c:strRef>
              <c:f>'Requirements x Capabilities '!$A$33:$A$38</c:f>
              <c:strCache>
                <c:ptCount val="6"/>
                <c:pt idx="0">
                  <c:v>Perception-Complexity of environment</c:v>
                </c:pt>
                <c:pt idx="1">
                  <c:v>Decisioning-Complexity of goals</c:v>
                </c:pt>
                <c:pt idx="2">
                  <c:v>Actioning-Execution variability </c:v>
                </c:pt>
                <c:pt idx="3">
                  <c:v>Agency-Degree of autonomy</c:v>
                </c:pt>
                <c:pt idx="4">
                  <c:v>Adaptability-Dynamics of environment </c:v>
                </c:pt>
                <c:pt idx="5">
                  <c:v>Knowledge-Versatility </c:v>
                </c:pt>
              </c:strCache>
            </c:strRef>
          </c:cat>
          <c:val>
            <c:numRef>
              <c:f>'Requirements x Capabilities '!$C$33:$C$38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3-10B1-4552-B7FD-ACF342F61BA0}"/>
            </c:ext>
          </c:extLst>
        </c:ser>
        <c:dLbls>
          <c:showLegendKey val="0"/>
          <c:showVal val="0"/>
          <c:showCatName val="0"/>
          <c:showSerName val="0"/>
          <c:showPercent val="0"/>
          <c:showBubbleSize val="0"/>
        </c:dLbls>
        <c:axId val="779017487"/>
        <c:axId val="779018447"/>
      </c:radarChart>
      <c:catAx>
        <c:axId val="77901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779018447"/>
        <c:crosses val="autoZero"/>
        <c:auto val="1"/>
        <c:lblAlgn val="ctr"/>
        <c:lblOffset val="100"/>
        <c:noMultiLvlLbl val="0"/>
      </c:catAx>
      <c:valAx>
        <c:axId val="779018447"/>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779017487"/>
        <c:crosses val="autoZero"/>
        <c:crossBetween val="between"/>
        <c:majorUnit val="1"/>
      </c:valAx>
      <c:spPr>
        <a:noFill/>
        <a:ln>
          <a:noFill/>
        </a:ln>
        <a:effectLst/>
      </c:spPr>
    </c:plotArea>
    <c:legend>
      <c:legendPos val="t"/>
      <c:layout>
        <c:manualLayout>
          <c:xMode val="edge"/>
          <c:yMode val="edge"/>
          <c:x val="0.53333333333333333"/>
          <c:y val="0.83517862085421157"/>
          <c:w val="0.46666666666666667"/>
          <c:h val="0.154060033404915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xdr:col>
      <xdr:colOff>0</xdr:colOff>
      <xdr:row>2</xdr:row>
      <xdr:rowOff>0</xdr:rowOff>
    </xdr:from>
    <xdr:ext cx="5753100" cy="2533650"/>
    <xdr:grpSp>
      <xdr:nvGrpSpPr>
        <xdr:cNvPr id="81" name="Shape 2">
          <a:extLst>
            <a:ext uri="{FF2B5EF4-FFF2-40B4-BE49-F238E27FC236}">
              <a16:creationId xmlns:a16="http://schemas.microsoft.com/office/drawing/2014/main" id="{19B85875-6906-49E9-8E20-35DD60F22556}"/>
            </a:ext>
          </a:extLst>
        </xdr:cNvPr>
        <xdr:cNvGrpSpPr/>
      </xdr:nvGrpSpPr>
      <xdr:grpSpPr>
        <a:xfrm>
          <a:off x="685800" y="525780"/>
          <a:ext cx="5753100" cy="2533650"/>
          <a:chOff x="2469450" y="2513175"/>
          <a:chExt cx="5753100" cy="2533650"/>
        </a:xfrm>
      </xdr:grpSpPr>
      <xdr:grpSp>
        <xdr:nvGrpSpPr>
          <xdr:cNvPr id="82" name="Shape 3">
            <a:extLst>
              <a:ext uri="{FF2B5EF4-FFF2-40B4-BE49-F238E27FC236}">
                <a16:creationId xmlns:a16="http://schemas.microsoft.com/office/drawing/2014/main" id="{A4BF56B8-A67A-7387-E704-F357E5EB736F}"/>
              </a:ext>
            </a:extLst>
          </xdr:cNvPr>
          <xdr:cNvGrpSpPr/>
        </xdr:nvGrpSpPr>
        <xdr:grpSpPr>
          <a:xfrm>
            <a:off x="2469450" y="2513175"/>
            <a:ext cx="5753100" cy="2533650"/>
            <a:chOff x="254000" y="476250"/>
            <a:chExt cx="5753100" cy="2521585"/>
          </a:xfrm>
        </xdr:grpSpPr>
        <xdr:sp macro="" textlink="">
          <xdr:nvSpPr>
            <xdr:cNvPr id="83" name="Shape 4">
              <a:extLst>
                <a:ext uri="{FF2B5EF4-FFF2-40B4-BE49-F238E27FC236}">
                  <a16:creationId xmlns:a16="http://schemas.microsoft.com/office/drawing/2014/main" id="{529D0573-EADD-3227-90CE-93A84B425F00}"/>
                </a:ext>
              </a:extLst>
            </xdr:cNvPr>
            <xdr:cNvSpPr/>
          </xdr:nvSpPr>
          <xdr:spPr>
            <a:xfrm>
              <a:off x="254000" y="476250"/>
              <a:ext cx="5753100" cy="25215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4" name="Shape 5">
              <a:extLst>
                <a:ext uri="{FF2B5EF4-FFF2-40B4-BE49-F238E27FC236}">
                  <a16:creationId xmlns:a16="http://schemas.microsoft.com/office/drawing/2014/main" id="{DCE481CA-84AF-0218-15B3-1C5279CC7A0E}"/>
                </a:ext>
              </a:extLst>
            </xdr:cNvPr>
            <xdr:cNvSpPr/>
          </xdr:nvSpPr>
          <xdr:spPr>
            <a:xfrm>
              <a:off x="5872307" y="476250"/>
              <a:ext cx="134793" cy="2521585"/>
            </a:xfrm>
            <a:prstGeom prst="rect">
              <a:avLst/>
            </a:prstGeom>
            <a:solidFill>
              <a:srgbClr val="009AD7"/>
            </a:solidFill>
            <a:ln>
              <a:noFill/>
            </a:ln>
          </xdr:spPr>
          <xdr:txBody>
            <a:bodyPr spcFirstLastPara="1" wrap="square" lIns="91425" tIns="45700" rIns="91425" bIns="45700" anchor="ctr" anchorCtr="0">
              <a:noAutofit/>
            </a:bodyPr>
            <a:lstStyle/>
            <a:p>
              <a:pPr marL="0" lvl="0" indent="0" algn="l" rtl="0">
                <a:lnSpc>
                  <a:spcPct val="100000"/>
                </a:lnSpc>
                <a:spcBef>
                  <a:spcPts val="0"/>
                </a:spcBef>
                <a:spcAft>
                  <a:spcPts val="0"/>
                </a:spcAft>
                <a:buSzPts val="1800"/>
                <a:buFont typeface="Arial"/>
                <a:buNone/>
              </a:pPr>
              <a:endParaRPr sz="1800">
                <a:solidFill>
                  <a:srgbClr val="000000"/>
                </a:solidFill>
              </a:endParaRPr>
            </a:p>
          </xdr:txBody>
        </xdr:sp>
        <xdr:sp macro="" textlink="">
          <xdr:nvSpPr>
            <xdr:cNvPr id="85" name="Shape 6">
              <a:extLst>
                <a:ext uri="{FF2B5EF4-FFF2-40B4-BE49-F238E27FC236}">
                  <a16:creationId xmlns:a16="http://schemas.microsoft.com/office/drawing/2014/main" id="{4288CE6A-A5A8-12C1-1964-17078F96B361}"/>
                </a:ext>
              </a:extLst>
            </xdr:cNvPr>
            <xdr:cNvSpPr/>
          </xdr:nvSpPr>
          <xdr:spPr>
            <a:xfrm>
              <a:off x="254000" y="476250"/>
              <a:ext cx="134793" cy="2521585"/>
            </a:xfrm>
            <a:prstGeom prst="rect">
              <a:avLst/>
            </a:prstGeom>
            <a:solidFill>
              <a:srgbClr val="009AD7"/>
            </a:solidFill>
            <a:ln>
              <a:noFill/>
            </a:ln>
          </xdr:spPr>
          <xdr:txBody>
            <a:bodyPr spcFirstLastPara="1" wrap="square" lIns="91425" tIns="45700" rIns="91425" bIns="45700" anchor="ctr" anchorCtr="0">
              <a:noAutofit/>
            </a:bodyPr>
            <a:lstStyle/>
            <a:p>
              <a:pPr marL="0" lvl="0" indent="0" algn="l" rtl="0">
                <a:lnSpc>
                  <a:spcPct val="100000"/>
                </a:lnSpc>
                <a:spcBef>
                  <a:spcPts val="0"/>
                </a:spcBef>
                <a:spcAft>
                  <a:spcPts val="0"/>
                </a:spcAft>
                <a:buSzPts val="1800"/>
                <a:buFont typeface="Arial"/>
                <a:buNone/>
              </a:pPr>
              <a:endParaRPr sz="1800">
                <a:solidFill>
                  <a:srgbClr val="000000"/>
                </a:solidFill>
              </a:endParaRPr>
            </a:p>
          </xdr:txBody>
        </xdr:sp>
        <xdr:sp macro="" textlink="">
          <xdr:nvSpPr>
            <xdr:cNvPr id="86" name="Shape 7">
              <a:extLst>
                <a:ext uri="{FF2B5EF4-FFF2-40B4-BE49-F238E27FC236}">
                  <a16:creationId xmlns:a16="http://schemas.microsoft.com/office/drawing/2014/main" id="{371F7D54-1235-7C43-70D4-4408267890D6}"/>
                </a:ext>
              </a:extLst>
            </xdr:cNvPr>
            <xdr:cNvSpPr/>
          </xdr:nvSpPr>
          <xdr:spPr>
            <a:xfrm>
              <a:off x="473075" y="636109"/>
              <a:ext cx="5314950" cy="294978"/>
            </a:xfrm>
            <a:prstGeom prst="rect">
              <a:avLst/>
            </a:prstGeom>
            <a:noFill/>
            <a:ln>
              <a:noFill/>
            </a:ln>
          </xdr:spPr>
          <xdr:txBody>
            <a:bodyPr spcFirstLastPara="1" wrap="square" lIns="0" tIns="0" rIns="0" bIns="0" anchor="ctr" anchorCtr="0">
              <a:noAutofit/>
            </a:bodyPr>
            <a:lstStyle/>
            <a:p>
              <a:pPr marL="0" lvl="0" indent="0" algn="l" rtl="0">
                <a:spcBef>
                  <a:spcPts val="0"/>
                </a:spcBef>
                <a:spcAft>
                  <a:spcPts val="0"/>
                </a:spcAft>
                <a:buSzPts val="1600"/>
                <a:buFont typeface="Arial"/>
                <a:buNone/>
              </a:pPr>
              <a:r>
                <a:rPr lang="en-US" sz="1600" b="1">
                  <a:latin typeface="Arial"/>
                  <a:ea typeface="Arial"/>
                  <a:cs typeface="Arial"/>
                  <a:sym typeface="Arial"/>
                </a:rPr>
                <a:t>Gartner for AI Leaders Tool </a:t>
              </a:r>
              <a:endParaRPr sz="1400" b="1">
                <a:latin typeface="Arial"/>
                <a:ea typeface="Arial"/>
                <a:cs typeface="Arial"/>
                <a:sym typeface="Arial"/>
              </a:endParaRPr>
            </a:p>
          </xdr:txBody>
        </xdr:sp>
        <xdr:sp macro="" textlink="">
          <xdr:nvSpPr>
            <xdr:cNvPr id="87" name="Shape 8">
              <a:extLst>
                <a:ext uri="{FF2B5EF4-FFF2-40B4-BE49-F238E27FC236}">
                  <a16:creationId xmlns:a16="http://schemas.microsoft.com/office/drawing/2014/main" id="{6C52983B-8D40-33AD-23F9-87EB73C9EB75}"/>
                </a:ext>
              </a:extLst>
            </xdr:cNvPr>
            <xdr:cNvSpPr/>
          </xdr:nvSpPr>
          <xdr:spPr>
            <a:xfrm>
              <a:off x="473075" y="1012919"/>
              <a:ext cx="5314950" cy="1655682"/>
            </a:xfrm>
            <a:prstGeom prst="rect">
              <a:avLst/>
            </a:prstGeom>
            <a:noFill/>
            <a:ln>
              <a:noFill/>
            </a:ln>
          </xdr:spPr>
          <xdr:txBody>
            <a:bodyPr spcFirstLastPara="1" wrap="square" lIns="0" tIns="0" rIns="0" bIns="0" anchor="ctr" anchorCtr="0">
              <a:noAutofit/>
            </a:bodyPr>
            <a:lstStyle/>
            <a:p>
              <a:pPr marL="0" lvl="0" indent="0" algn="l" rtl="0">
                <a:spcBef>
                  <a:spcPts val="0"/>
                </a:spcBef>
                <a:spcAft>
                  <a:spcPts val="0"/>
                </a:spcAft>
                <a:buClr>
                  <a:srgbClr val="002856"/>
                </a:buClr>
                <a:buSzPts val="2800"/>
                <a:buFont typeface="Arial Black"/>
                <a:buNone/>
              </a:pPr>
              <a:r>
                <a:rPr lang="en-US" sz="2800" b="0" i="0" u="none" strike="noStrike" cap="none">
                  <a:solidFill>
                    <a:srgbClr val="002856"/>
                  </a:solidFill>
                  <a:latin typeface="Arial Black"/>
                  <a:ea typeface="Arial Black"/>
                  <a:cs typeface="Arial Black"/>
                  <a:sym typeface="Arial Black"/>
                </a:rPr>
                <a:t>AI Agent Assessment Framework</a:t>
              </a:r>
              <a:r>
                <a:rPr lang="en-US" sz="2800" b="0" i="0" u="none" strike="noStrike" cap="none" baseline="0">
                  <a:solidFill>
                    <a:srgbClr val="002856"/>
                  </a:solidFill>
                  <a:latin typeface="Arial Black"/>
                  <a:ea typeface="Arial Black"/>
                  <a:cs typeface="Arial Black"/>
                  <a:sym typeface="Arial Black"/>
                </a:rPr>
                <a:t> </a:t>
              </a:r>
              <a:endParaRPr sz="3200"/>
            </a:p>
          </xdr:txBody>
        </xdr:sp>
      </xdr:grpSp>
    </xdr:grpSp>
    <xdr:clientData fLocksWithSheet="0"/>
  </xdr:oneCellAnchor>
  <xdr:oneCellAnchor>
    <xdr:from>
      <xdr:col>1</xdr:col>
      <xdr:colOff>0</xdr:colOff>
      <xdr:row>19</xdr:row>
      <xdr:rowOff>0</xdr:rowOff>
    </xdr:from>
    <xdr:ext cx="8315325" cy="409575"/>
    <xdr:grpSp>
      <xdr:nvGrpSpPr>
        <xdr:cNvPr id="88" name="Shape 2">
          <a:extLst>
            <a:ext uri="{FF2B5EF4-FFF2-40B4-BE49-F238E27FC236}">
              <a16:creationId xmlns:a16="http://schemas.microsoft.com/office/drawing/2014/main" id="{3B740733-BF18-47EB-89ED-43161F102F54}"/>
            </a:ext>
          </a:extLst>
        </xdr:cNvPr>
        <xdr:cNvGrpSpPr/>
      </xdr:nvGrpSpPr>
      <xdr:grpSpPr>
        <a:xfrm>
          <a:off x="685800" y="5166360"/>
          <a:ext cx="8315325" cy="409575"/>
          <a:chOff x="1185704" y="3573533"/>
          <a:chExt cx="8320592" cy="412934"/>
        </a:xfrm>
      </xdr:grpSpPr>
      <xdr:grpSp>
        <xdr:nvGrpSpPr>
          <xdr:cNvPr id="89" name="Shape 9">
            <a:extLst>
              <a:ext uri="{FF2B5EF4-FFF2-40B4-BE49-F238E27FC236}">
                <a16:creationId xmlns:a16="http://schemas.microsoft.com/office/drawing/2014/main" id="{9136EB36-456C-4279-65D0-1CDC99FF8A4A}"/>
              </a:ext>
            </a:extLst>
          </xdr:cNvPr>
          <xdr:cNvGrpSpPr/>
        </xdr:nvGrpSpPr>
        <xdr:grpSpPr>
          <a:xfrm>
            <a:off x="1185704" y="3573533"/>
            <a:ext cx="8320592" cy="412934"/>
            <a:chOff x="270510" y="5534476"/>
            <a:chExt cx="8166922" cy="416780"/>
          </a:xfrm>
        </xdr:grpSpPr>
        <xdr:sp macro="" textlink="">
          <xdr:nvSpPr>
            <xdr:cNvPr id="90" name="Shape 4">
              <a:extLst>
                <a:ext uri="{FF2B5EF4-FFF2-40B4-BE49-F238E27FC236}">
                  <a16:creationId xmlns:a16="http://schemas.microsoft.com/office/drawing/2014/main" id="{A590B7C3-195C-1257-6D2D-D58B7F262A4C}"/>
                </a:ext>
              </a:extLst>
            </xdr:cNvPr>
            <xdr:cNvSpPr/>
          </xdr:nvSpPr>
          <xdr:spPr>
            <a:xfrm>
              <a:off x="270510" y="5534476"/>
              <a:ext cx="8166900" cy="4167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1" name="Shape 10">
              <a:extLst>
                <a:ext uri="{FF2B5EF4-FFF2-40B4-BE49-F238E27FC236}">
                  <a16:creationId xmlns:a16="http://schemas.microsoft.com/office/drawing/2014/main" id="{00D9B26D-1D9F-329C-62E6-19B6C5CE4564}"/>
                </a:ext>
              </a:extLst>
            </xdr:cNvPr>
            <xdr:cNvSpPr txBox="1"/>
          </xdr:nvSpPr>
          <xdr:spPr>
            <a:xfrm>
              <a:off x="270510" y="5534476"/>
              <a:ext cx="5486400" cy="416780"/>
            </a:xfrm>
            <a:prstGeom prst="rect">
              <a:avLst/>
            </a:prstGeom>
            <a:noFill/>
            <a:ln>
              <a:noFill/>
            </a:ln>
          </xdr:spPr>
          <xdr:txBody>
            <a:bodyPr spcFirstLastPara="1" wrap="square" lIns="0" tIns="0" rIns="0" bIns="0" anchor="t" anchorCtr="0">
              <a:spAutoFit/>
            </a:bodyPr>
            <a:lstStyle/>
            <a:p>
              <a:pPr marL="0" lvl="0" indent="0" algn="l" rtl="0">
                <a:lnSpc>
                  <a:spcPct val="100000"/>
                </a:lnSpc>
                <a:spcBef>
                  <a:spcPts val="0"/>
                </a:spcBef>
                <a:spcAft>
                  <a:spcPts val="0"/>
                </a:spcAft>
                <a:buClr>
                  <a:schemeClr val="dk1"/>
                </a:buClr>
                <a:buSzPts val="700"/>
                <a:buFont typeface="Arial"/>
                <a:buNone/>
              </a:pPr>
              <a:r>
                <a:rPr lang="en-US" sz="700" b="0" i="0" u="none" strike="noStrike">
                  <a:solidFill>
                    <a:schemeClr val="dk1"/>
                  </a:solidFill>
                  <a:latin typeface="Arial"/>
                  <a:ea typeface="Arial"/>
                  <a:cs typeface="Arial"/>
                  <a:sym typeface="Arial"/>
                </a:rPr>
                <a:t>© 2025</a:t>
              </a:r>
              <a:r>
                <a:rPr lang="en-US" sz="700">
                  <a:solidFill>
                    <a:schemeClr val="dk1"/>
                  </a:solidFill>
                  <a:latin typeface="Arial"/>
                  <a:ea typeface="Arial"/>
                  <a:cs typeface="Arial"/>
                  <a:sym typeface="Arial"/>
                </a:rPr>
                <a:t> </a:t>
              </a:r>
              <a:r>
                <a:rPr lang="en-US" sz="700" b="0" i="0" u="none" strike="noStrike">
                  <a:solidFill>
                    <a:schemeClr val="dk1"/>
                  </a:solidFill>
                  <a:latin typeface="Arial"/>
                  <a:ea typeface="Arial"/>
                  <a:cs typeface="Arial"/>
                  <a:sym typeface="Arial"/>
                </a:rPr>
                <a:t>Gartner, Inc. and/or its affiliates. All rights reserved. Gartner is a registered trademark of Gartner, Inc. or its affiliates. This presentation, including all supporting materials, is proprietary to Gartner, Inc. and/or its affiliates and is for the sole internal use of the intended recipients. Because this presentation may contain information that is confidential, proprietary or otherwise legally protected, it may not be further copied, distributed or publicly displayed without the express written permission of Gartner, Inc. or its affiliates.</a:t>
              </a:r>
              <a:endParaRPr sz="700">
                <a:solidFill>
                  <a:schemeClr val="dk1"/>
                </a:solidFill>
                <a:latin typeface="Arial"/>
                <a:ea typeface="Arial"/>
                <a:cs typeface="Arial"/>
                <a:sym typeface="Arial"/>
              </a:endParaRPr>
            </a:p>
          </xdr:txBody>
        </xdr:sp>
        <xdr:pic>
          <xdr:nvPicPr>
            <xdr:cNvPr id="92" name="Shape 11">
              <a:extLst>
                <a:ext uri="{FF2B5EF4-FFF2-40B4-BE49-F238E27FC236}">
                  <a16:creationId xmlns:a16="http://schemas.microsoft.com/office/drawing/2014/main" id="{9AA0E12E-E03F-B64C-337E-83D1138D8D1D}"/>
                </a:ext>
              </a:extLst>
            </xdr:cNvPr>
            <xdr:cNvPicPr preferRelativeResize="0"/>
          </xdr:nvPicPr>
          <xdr:blipFill rotWithShape="1">
            <a:blip xmlns:r="http://schemas.openxmlformats.org/officeDocument/2006/relationships" r:embed="rId1">
              <a:alphaModFix/>
            </a:blip>
            <a:srcRect/>
            <a:stretch/>
          </xdr:blipFill>
          <xdr:spPr>
            <a:xfrm>
              <a:off x="7092315" y="5646377"/>
              <a:ext cx="1345117" cy="301033"/>
            </a:xfrm>
            <a:prstGeom prst="rect">
              <a:avLst/>
            </a:prstGeom>
            <a:noFill/>
            <a:ln>
              <a:noFill/>
            </a:ln>
          </xdr:spPr>
        </xdr:pic>
      </xdr:grpSp>
    </xdr:grp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47626</xdr:colOff>
      <xdr:row>9</xdr:row>
      <xdr:rowOff>123825</xdr:rowOff>
    </xdr:from>
    <xdr:to>
      <xdr:col>0</xdr:col>
      <xdr:colOff>466726</xdr:colOff>
      <xdr:row>9</xdr:row>
      <xdr:rowOff>323850</xdr:rowOff>
    </xdr:to>
    <xdr:sp macro="" textlink="">
      <xdr:nvSpPr>
        <xdr:cNvPr id="38" name="Freeform: Shape 37">
          <a:extLst>
            <a:ext uri="{FF2B5EF4-FFF2-40B4-BE49-F238E27FC236}">
              <a16:creationId xmlns:a16="http://schemas.microsoft.com/office/drawing/2014/main" id="{EB797E78-C9E7-4C9F-9E14-D7E744A0B91C}"/>
            </a:ext>
          </a:extLst>
        </xdr:cNvPr>
        <xdr:cNvSpPr/>
      </xdr:nvSpPr>
      <xdr:spPr>
        <a:xfrm>
          <a:off x="47626" y="828675"/>
          <a:ext cx="419100" cy="200025"/>
        </a:xfrm>
        <a:custGeom>
          <a:avLst/>
          <a:gdLst>
            <a:gd name="connsiteX0" fmla="*/ 273844 w 542925"/>
            <a:gd name="connsiteY0" fmla="*/ 7144 h 314325"/>
            <a:gd name="connsiteX1" fmla="*/ 7144 w 542925"/>
            <a:gd name="connsiteY1" fmla="*/ 159544 h 314325"/>
            <a:gd name="connsiteX2" fmla="*/ 273844 w 542925"/>
            <a:gd name="connsiteY2" fmla="*/ 311944 h 314325"/>
            <a:gd name="connsiteX3" fmla="*/ 540544 w 542925"/>
            <a:gd name="connsiteY3" fmla="*/ 159544 h 314325"/>
            <a:gd name="connsiteX4" fmla="*/ 273844 w 542925"/>
            <a:gd name="connsiteY4" fmla="*/ 7144 h 314325"/>
            <a:gd name="connsiteX5" fmla="*/ 273844 w 542925"/>
            <a:gd name="connsiteY5" fmla="*/ 273844 h 314325"/>
            <a:gd name="connsiteX6" fmla="*/ 51721 w 542925"/>
            <a:gd name="connsiteY6" fmla="*/ 159544 h 314325"/>
            <a:gd name="connsiteX7" fmla="*/ 273844 w 542925"/>
            <a:gd name="connsiteY7" fmla="*/ 45244 h 314325"/>
            <a:gd name="connsiteX8" fmla="*/ 495967 w 542925"/>
            <a:gd name="connsiteY8" fmla="*/ 159544 h 314325"/>
            <a:gd name="connsiteX9" fmla="*/ 273844 w 542925"/>
            <a:gd name="connsiteY9" fmla="*/ 273844 h 314325"/>
            <a:gd name="connsiteX10" fmla="*/ 273844 w 542925"/>
            <a:gd name="connsiteY10" fmla="*/ 59531 h 314325"/>
            <a:gd name="connsiteX11" fmla="*/ 173831 w 542925"/>
            <a:gd name="connsiteY11" fmla="*/ 159544 h 314325"/>
            <a:gd name="connsiteX12" fmla="*/ 273844 w 542925"/>
            <a:gd name="connsiteY12" fmla="*/ 259556 h 314325"/>
            <a:gd name="connsiteX13" fmla="*/ 373856 w 542925"/>
            <a:gd name="connsiteY13" fmla="*/ 159544 h 314325"/>
            <a:gd name="connsiteX14" fmla="*/ 273844 w 542925"/>
            <a:gd name="connsiteY14" fmla="*/ 59531 h 314325"/>
            <a:gd name="connsiteX15" fmla="*/ 273844 w 542925"/>
            <a:gd name="connsiteY15" fmla="*/ 221456 h 314325"/>
            <a:gd name="connsiteX16" fmla="*/ 211931 w 542925"/>
            <a:gd name="connsiteY16" fmla="*/ 159544 h 314325"/>
            <a:gd name="connsiteX17" fmla="*/ 273844 w 542925"/>
            <a:gd name="connsiteY17" fmla="*/ 97631 h 314325"/>
            <a:gd name="connsiteX18" fmla="*/ 335756 w 542925"/>
            <a:gd name="connsiteY18" fmla="*/ 159544 h 314325"/>
            <a:gd name="connsiteX19" fmla="*/ 273844 w 542925"/>
            <a:gd name="connsiteY19" fmla="*/ 221456 h 3143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542925" h="314325">
              <a:moveTo>
                <a:pt x="273844" y="7144"/>
              </a:moveTo>
              <a:cubicBezTo>
                <a:pt x="83344" y="7144"/>
                <a:pt x="7144" y="159544"/>
                <a:pt x="7144" y="159544"/>
              </a:cubicBezTo>
              <a:cubicBezTo>
                <a:pt x="7144" y="159544"/>
                <a:pt x="83344" y="311944"/>
                <a:pt x="273844" y="311944"/>
              </a:cubicBezTo>
              <a:cubicBezTo>
                <a:pt x="464344" y="311944"/>
                <a:pt x="540544" y="159544"/>
                <a:pt x="540544" y="159544"/>
              </a:cubicBezTo>
              <a:cubicBezTo>
                <a:pt x="540544" y="159544"/>
                <a:pt x="464344" y="7144"/>
                <a:pt x="273844" y="7144"/>
              </a:cubicBezTo>
              <a:close/>
              <a:moveTo>
                <a:pt x="273844" y="273844"/>
              </a:moveTo>
              <a:cubicBezTo>
                <a:pt x="144780" y="273844"/>
                <a:pt x="76200" y="195167"/>
                <a:pt x="51721" y="159544"/>
              </a:cubicBezTo>
              <a:cubicBezTo>
                <a:pt x="76295" y="123825"/>
                <a:pt x="144875" y="45244"/>
                <a:pt x="273844" y="45244"/>
              </a:cubicBezTo>
              <a:cubicBezTo>
                <a:pt x="402908" y="45244"/>
                <a:pt x="471488" y="123920"/>
                <a:pt x="495967" y="159544"/>
              </a:cubicBezTo>
              <a:cubicBezTo>
                <a:pt x="471488" y="195263"/>
                <a:pt x="402812" y="273844"/>
                <a:pt x="273844" y="273844"/>
              </a:cubicBezTo>
              <a:close/>
              <a:moveTo>
                <a:pt x="273844" y="59531"/>
              </a:moveTo>
              <a:cubicBezTo>
                <a:pt x="218599" y="59531"/>
                <a:pt x="173831" y="104299"/>
                <a:pt x="173831" y="159544"/>
              </a:cubicBezTo>
              <a:cubicBezTo>
                <a:pt x="173831" y="214789"/>
                <a:pt x="218599" y="259556"/>
                <a:pt x="273844" y="259556"/>
              </a:cubicBezTo>
              <a:cubicBezTo>
                <a:pt x="329089" y="259556"/>
                <a:pt x="373856" y="214789"/>
                <a:pt x="373856" y="159544"/>
              </a:cubicBezTo>
              <a:cubicBezTo>
                <a:pt x="373856" y="104299"/>
                <a:pt x="329089" y="59531"/>
                <a:pt x="273844" y="59531"/>
              </a:cubicBezTo>
              <a:close/>
              <a:moveTo>
                <a:pt x="273844" y="221456"/>
              </a:moveTo>
              <a:cubicBezTo>
                <a:pt x="239744" y="221456"/>
                <a:pt x="211931" y="193643"/>
                <a:pt x="211931" y="159544"/>
              </a:cubicBezTo>
              <a:cubicBezTo>
                <a:pt x="211931" y="125444"/>
                <a:pt x="239744" y="97631"/>
                <a:pt x="273844" y="97631"/>
              </a:cubicBezTo>
              <a:cubicBezTo>
                <a:pt x="307943" y="97631"/>
                <a:pt x="335756" y="125444"/>
                <a:pt x="335756" y="159544"/>
              </a:cubicBezTo>
              <a:cubicBezTo>
                <a:pt x="335756" y="193643"/>
                <a:pt x="308039" y="221456"/>
                <a:pt x="273844" y="221456"/>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0</xdr:col>
      <xdr:colOff>38102</xdr:colOff>
      <xdr:row>11</xdr:row>
      <xdr:rowOff>38100</xdr:rowOff>
    </xdr:from>
    <xdr:to>
      <xdr:col>0</xdr:col>
      <xdr:colOff>428626</xdr:colOff>
      <xdr:row>11</xdr:row>
      <xdr:rowOff>342900</xdr:rowOff>
    </xdr:to>
    <xdr:sp macro="" textlink="">
      <xdr:nvSpPr>
        <xdr:cNvPr id="39" name="Freeform: Shape 38">
          <a:extLst>
            <a:ext uri="{FF2B5EF4-FFF2-40B4-BE49-F238E27FC236}">
              <a16:creationId xmlns:a16="http://schemas.microsoft.com/office/drawing/2014/main" id="{81263C37-25E5-4C96-8EDA-8B55771E2F41}"/>
            </a:ext>
          </a:extLst>
        </xdr:cNvPr>
        <xdr:cNvSpPr/>
      </xdr:nvSpPr>
      <xdr:spPr>
        <a:xfrm>
          <a:off x="38102" y="2200275"/>
          <a:ext cx="390524" cy="304800"/>
        </a:xfrm>
        <a:custGeom>
          <a:avLst/>
          <a:gdLst>
            <a:gd name="connsiteX0" fmla="*/ 502444 w 619125"/>
            <a:gd name="connsiteY0" fmla="*/ 64294 h 476250"/>
            <a:gd name="connsiteX1" fmla="*/ 332232 w 619125"/>
            <a:gd name="connsiteY1" fmla="*/ 64294 h 476250"/>
            <a:gd name="connsiteX2" fmla="*/ 332232 w 619125"/>
            <a:gd name="connsiteY2" fmla="*/ 7144 h 476250"/>
            <a:gd name="connsiteX3" fmla="*/ 294132 w 619125"/>
            <a:gd name="connsiteY3" fmla="*/ 7144 h 476250"/>
            <a:gd name="connsiteX4" fmla="*/ 294132 w 619125"/>
            <a:gd name="connsiteY4" fmla="*/ 64294 h 476250"/>
            <a:gd name="connsiteX5" fmla="*/ 121444 w 619125"/>
            <a:gd name="connsiteY5" fmla="*/ 64294 h 476250"/>
            <a:gd name="connsiteX6" fmla="*/ 7144 w 619125"/>
            <a:gd name="connsiteY6" fmla="*/ 235744 h 476250"/>
            <a:gd name="connsiteX7" fmla="*/ 121444 w 619125"/>
            <a:gd name="connsiteY7" fmla="*/ 350044 h 476250"/>
            <a:gd name="connsiteX8" fmla="*/ 235744 w 619125"/>
            <a:gd name="connsiteY8" fmla="*/ 235744 h 476250"/>
            <a:gd name="connsiteX9" fmla="*/ 146875 w 619125"/>
            <a:gd name="connsiteY9" fmla="*/ 102394 h 476250"/>
            <a:gd name="connsiteX10" fmla="*/ 294227 w 619125"/>
            <a:gd name="connsiteY10" fmla="*/ 102394 h 476250"/>
            <a:gd name="connsiteX11" fmla="*/ 294227 w 619125"/>
            <a:gd name="connsiteY11" fmla="*/ 435769 h 476250"/>
            <a:gd name="connsiteX12" fmla="*/ 121444 w 619125"/>
            <a:gd name="connsiteY12" fmla="*/ 435769 h 476250"/>
            <a:gd name="connsiteX13" fmla="*/ 121444 w 619125"/>
            <a:gd name="connsiteY13" fmla="*/ 473869 h 476250"/>
            <a:gd name="connsiteX14" fmla="*/ 502444 w 619125"/>
            <a:gd name="connsiteY14" fmla="*/ 473869 h 476250"/>
            <a:gd name="connsiteX15" fmla="*/ 502444 w 619125"/>
            <a:gd name="connsiteY15" fmla="*/ 435769 h 476250"/>
            <a:gd name="connsiteX16" fmla="*/ 332232 w 619125"/>
            <a:gd name="connsiteY16" fmla="*/ 435769 h 476250"/>
            <a:gd name="connsiteX17" fmla="*/ 332232 w 619125"/>
            <a:gd name="connsiteY17" fmla="*/ 102394 h 476250"/>
            <a:gd name="connsiteX18" fmla="*/ 477012 w 619125"/>
            <a:gd name="connsiteY18" fmla="*/ 102394 h 476250"/>
            <a:gd name="connsiteX19" fmla="*/ 388144 w 619125"/>
            <a:gd name="connsiteY19" fmla="*/ 235744 h 476250"/>
            <a:gd name="connsiteX20" fmla="*/ 502444 w 619125"/>
            <a:gd name="connsiteY20" fmla="*/ 350044 h 476250"/>
            <a:gd name="connsiteX21" fmla="*/ 616744 w 619125"/>
            <a:gd name="connsiteY21" fmla="*/ 235744 h 476250"/>
            <a:gd name="connsiteX22" fmla="*/ 502444 w 619125"/>
            <a:gd name="connsiteY22" fmla="*/ 64294 h 476250"/>
            <a:gd name="connsiteX23" fmla="*/ 121444 w 619125"/>
            <a:gd name="connsiteY23" fmla="*/ 132969 h 476250"/>
            <a:gd name="connsiteX24" fmla="*/ 189929 w 619125"/>
            <a:gd name="connsiteY24" fmla="*/ 235744 h 476250"/>
            <a:gd name="connsiteX25" fmla="*/ 52959 w 619125"/>
            <a:gd name="connsiteY25" fmla="*/ 235744 h 476250"/>
            <a:gd name="connsiteX26" fmla="*/ 121444 w 619125"/>
            <a:gd name="connsiteY26" fmla="*/ 132969 h 476250"/>
            <a:gd name="connsiteX27" fmla="*/ 121444 w 619125"/>
            <a:gd name="connsiteY27" fmla="*/ 311944 h 476250"/>
            <a:gd name="connsiteX28" fmla="*/ 55531 w 619125"/>
            <a:gd name="connsiteY28" fmla="*/ 273844 h 476250"/>
            <a:gd name="connsiteX29" fmla="*/ 187357 w 619125"/>
            <a:gd name="connsiteY29" fmla="*/ 273844 h 476250"/>
            <a:gd name="connsiteX30" fmla="*/ 121444 w 619125"/>
            <a:gd name="connsiteY30" fmla="*/ 311944 h 476250"/>
            <a:gd name="connsiteX31" fmla="*/ 570929 w 619125"/>
            <a:gd name="connsiteY31" fmla="*/ 235744 h 476250"/>
            <a:gd name="connsiteX32" fmla="*/ 433864 w 619125"/>
            <a:gd name="connsiteY32" fmla="*/ 235744 h 476250"/>
            <a:gd name="connsiteX33" fmla="*/ 502444 w 619125"/>
            <a:gd name="connsiteY33" fmla="*/ 132969 h 476250"/>
            <a:gd name="connsiteX34" fmla="*/ 570929 w 619125"/>
            <a:gd name="connsiteY34" fmla="*/ 235744 h 476250"/>
            <a:gd name="connsiteX35" fmla="*/ 502444 w 619125"/>
            <a:gd name="connsiteY35" fmla="*/ 311944 h 476250"/>
            <a:gd name="connsiteX36" fmla="*/ 436531 w 619125"/>
            <a:gd name="connsiteY36" fmla="*/ 273844 h 476250"/>
            <a:gd name="connsiteX37" fmla="*/ 568357 w 619125"/>
            <a:gd name="connsiteY37" fmla="*/ 273844 h 476250"/>
            <a:gd name="connsiteX38" fmla="*/ 502444 w 619125"/>
            <a:gd name="connsiteY38" fmla="*/ 311944 h 4762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Lst>
          <a:rect l="l" t="t" r="r" b="b"/>
          <a:pathLst>
            <a:path w="619125" h="476250">
              <a:moveTo>
                <a:pt x="502444" y="64294"/>
              </a:moveTo>
              <a:lnTo>
                <a:pt x="332232" y="64294"/>
              </a:lnTo>
              <a:lnTo>
                <a:pt x="332232" y="7144"/>
              </a:lnTo>
              <a:lnTo>
                <a:pt x="294132" y="7144"/>
              </a:lnTo>
              <a:lnTo>
                <a:pt x="294132" y="64294"/>
              </a:lnTo>
              <a:lnTo>
                <a:pt x="121444" y="64294"/>
              </a:lnTo>
              <a:lnTo>
                <a:pt x="7144" y="235744"/>
              </a:lnTo>
              <a:cubicBezTo>
                <a:pt x="7144" y="298895"/>
                <a:pt x="58293" y="350044"/>
                <a:pt x="121444" y="350044"/>
              </a:cubicBezTo>
              <a:cubicBezTo>
                <a:pt x="184594" y="350044"/>
                <a:pt x="235744" y="298895"/>
                <a:pt x="235744" y="235744"/>
              </a:cubicBezTo>
              <a:lnTo>
                <a:pt x="146875" y="102394"/>
              </a:lnTo>
              <a:lnTo>
                <a:pt x="294227" y="102394"/>
              </a:lnTo>
              <a:lnTo>
                <a:pt x="294227" y="435769"/>
              </a:lnTo>
              <a:lnTo>
                <a:pt x="121444" y="435769"/>
              </a:lnTo>
              <a:lnTo>
                <a:pt x="121444" y="473869"/>
              </a:lnTo>
              <a:lnTo>
                <a:pt x="502444" y="473869"/>
              </a:lnTo>
              <a:lnTo>
                <a:pt x="502444" y="435769"/>
              </a:lnTo>
              <a:lnTo>
                <a:pt x="332232" y="435769"/>
              </a:lnTo>
              <a:lnTo>
                <a:pt x="332232" y="102394"/>
              </a:lnTo>
              <a:lnTo>
                <a:pt x="477012" y="102394"/>
              </a:lnTo>
              <a:lnTo>
                <a:pt x="388144" y="235744"/>
              </a:lnTo>
              <a:cubicBezTo>
                <a:pt x="388144" y="298895"/>
                <a:pt x="439293" y="350044"/>
                <a:pt x="502444" y="350044"/>
              </a:cubicBezTo>
              <a:cubicBezTo>
                <a:pt x="565595" y="350044"/>
                <a:pt x="616744" y="298895"/>
                <a:pt x="616744" y="235744"/>
              </a:cubicBezTo>
              <a:lnTo>
                <a:pt x="502444" y="64294"/>
              </a:lnTo>
              <a:close/>
              <a:moveTo>
                <a:pt x="121444" y="132969"/>
              </a:moveTo>
              <a:lnTo>
                <a:pt x="189929" y="235744"/>
              </a:lnTo>
              <a:lnTo>
                <a:pt x="52959" y="235744"/>
              </a:lnTo>
              <a:lnTo>
                <a:pt x="121444" y="132969"/>
              </a:lnTo>
              <a:close/>
              <a:moveTo>
                <a:pt x="121444" y="311944"/>
              </a:moveTo>
              <a:cubicBezTo>
                <a:pt x="93345" y="311944"/>
                <a:pt x="68771" y="296609"/>
                <a:pt x="55531" y="273844"/>
              </a:cubicBezTo>
              <a:lnTo>
                <a:pt x="187357" y="273844"/>
              </a:lnTo>
              <a:cubicBezTo>
                <a:pt x="174117" y="296609"/>
                <a:pt x="149542" y="311944"/>
                <a:pt x="121444" y="311944"/>
              </a:cubicBezTo>
              <a:close/>
              <a:moveTo>
                <a:pt x="570929" y="235744"/>
              </a:moveTo>
              <a:lnTo>
                <a:pt x="433864" y="235744"/>
              </a:lnTo>
              <a:lnTo>
                <a:pt x="502444" y="132969"/>
              </a:lnTo>
              <a:lnTo>
                <a:pt x="570929" y="235744"/>
              </a:lnTo>
              <a:close/>
              <a:moveTo>
                <a:pt x="502444" y="311944"/>
              </a:moveTo>
              <a:cubicBezTo>
                <a:pt x="474345" y="311944"/>
                <a:pt x="449771" y="296609"/>
                <a:pt x="436531" y="273844"/>
              </a:cubicBezTo>
              <a:lnTo>
                <a:pt x="568357" y="273844"/>
              </a:lnTo>
              <a:cubicBezTo>
                <a:pt x="555117" y="296609"/>
                <a:pt x="530543" y="311944"/>
                <a:pt x="502444" y="311944"/>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0</xdr:col>
      <xdr:colOff>95250</xdr:colOff>
      <xdr:row>13</xdr:row>
      <xdr:rowOff>19050</xdr:rowOff>
    </xdr:from>
    <xdr:to>
      <xdr:col>0</xdr:col>
      <xdr:colOff>361950</xdr:colOff>
      <xdr:row>13</xdr:row>
      <xdr:rowOff>361949</xdr:rowOff>
    </xdr:to>
    <xdr:sp macro="" textlink="">
      <xdr:nvSpPr>
        <xdr:cNvPr id="40" name="Freeform: Shape 39">
          <a:extLst>
            <a:ext uri="{FF2B5EF4-FFF2-40B4-BE49-F238E27FC236}">
              <a16:creationId xmlns:a16="http://schemas.microsoft.com/office/drawing/2014/main" id="{DA475FAC-19BF-4E7C-B874-37A74CEAB7D8}"/>
            </a:ext>
          </a:extLst>
        </xdr:cNvPr>
        <xdr:cNvSpPr/>
      </xdr:nvSpPr>
      <xdr:spPr>
        <a:xfrm>
          <a:off x="95250" y="3638550"/>
          <a:ext cx="266700" cy="342899"/>
        </a:xfrm>
        <a:custGeom>
          <a:avLst/>
          <a:gdLst>
            <a:gd name="connsiteX0" fmla="*/ 407194 w 485775"/>
            <a:gd name="connsiteY0" fmla="*/ 411194 h 523875"/>
            <a:gd name="connsiteX1" fmla="*/ 292894 w 485775"/>
            <a:gd name="connsiteY1" fmla="*/ 525494 h 523875"/>
            <a:gd name="connsiteX2" fmla="*/ 26194 w 485775"/>
            <a:gd name="connsiteY2" fmla="*/ 525494 h 523875"/>
            <a:gd name="connsiteX3" fmla="*/ 26194 w 485775"/>
            <a:gd name="connsiteY3" fmla="*/ 487394 h 523875"/>
            <a:gd name="connsiteX4" fmla="*/ 292894 w 485775"/>
            <a:gd name="connsiteY4" fmla="*/ 487394 h 523875"/>
            <a:gd name="connsiteX5" fmla="*/ 369094 w 485775"/>
            <a:gd name="connsiteY5" fmla="*/ 411194 h 523875"/>
            <a:gd name="connsiteX6" fmla="*/ 292894 w 485775"/>
            <a:gd name="connsiteY6" fmla="*/ 334994 h 523875"/>
            <a:gd name="connsiteX7" fmla="*/ 121444 w 485775"/>
            <a:gd name="connsiteY7" fmla="*/ 334994 h 523875"/>
            <a:gd name="connsiteX8" fmla="*/ 7144 w 485775"/>
            <a:gd name="connsiteY8" fmla="*/ 220694 h 523875"/>
            <a:gd name="connsiteX9" fmla="*/ 121444 w 485775"/>
            <a:gd name="connsiteY9" fmla="*/ 106394 h 523875"/>
            <a:gd name="connsiteX10" fmla="*/ 408813 w 485775"/>
            <a:gd name="connsiteY10" fmla="*/ 106394 h 523875"/>
            <a:gd name="connsiteX11" fmla="*/ 336518 w 485775"/>
            <a:gd name="connsiteY11" fmla="*/ 34100 h 523875"/>
            <a:gd name="connsiteX12" fmla="*/ 363474 w 485775"/>
            <a:gd name="connsiteY12" fmla="*/ 7144 h 523875"/>
            <a:gd name="connsiteX13" fmla="*/ 481679 w 485775"/>
            <a:gd name="connsiteY13" fmla="*/ 125349 h 523875"/>
            <a:gd name="connsiteX14" fmla="*/ 363474 w 485775"/>
            <a:gd name="connsiteY14" fmla="*/ 243650 h 523875"/>
            <a:gd name="connsiteX15" fmla="*/ 336518 w 485775"/>
            <a:gd name="connsiteY15" fmla="*/ 216694 h 523875"/>
            <a:gd name="connsiteX16" fmla="*/ 408813 w 485775"/>
            <a:gd name="connsiteY16" fmla="*/ 144399 h 523875"/>
            <a:gd name="connsiteX17" fmla="*/ 121444 w 485775"/>
            <a:gd name="connsiteY17" fmla="*/ 144399 h 523875"/>
            <a:gd name="connsiteX18" fmla="*/ 45244 w 485775"/>
            <a:gd name="connsiteY18" fmla="*/ 220599 h 523875"/>
            <a:gd name="connsiteX19" fmla="*/ 121444 w 485775"/>
            <a:gd name="connsiteY19" fmla="*/ 296799 h 523875"/>
            <a:gd name="connsiteX20" fmla="*/ 292894 w 485775"/>
            <a:gd name="connsiteY20" fmla="*/ 296799 h 523875"/>
            <a:gd name="connsiteX21" fmla="*/ 407194 w 485775"/>
            <a:gd name="connsiteY21" fmla="*/ 411194 h 523875"/>
            <a:gd name="connsiteX22" fmla="*/ 83344 w 485775"/>
            <a:gd name="connsiteY22" fmla="*/ 220694 h 523875"/>
            <a:gd name="connsiteX23" fmla="*/ 121444 w 485775"/>
            <a:gd name="connsiteY23" fmla="*/ 258794 h 523875"/>
            <a:gd name="connsiteX24" fmla="*/ 159544 w 485775"/>
            <a:gd name="connsiteY24" fmla="*/ 220694 h 523875"/>
            <a:gd name="connsiteX25" fmla="*/ 121444 w 485775"/>
            <a:gd name="connsiteY25" fmla="*/ 182594 h 523875"/>
            <a:gd name="connsiteX26" fmla="*/ 83344 w 485775"/>
            <a:gd name="connsiteY26" fmla="*/ 220694 h 523875"/>
            <a:gd name="connsiteX27" fmla="*/ 330994 w 485775"/>
            <a:gd name="connsiteY27" fmla="*/ 411194 h 523875"/>
            <a:gd name="connsiteX28" fmla="*/ 292894 w 485775"/>
            <a:gd name="connsiteY28" fmla="*/ 373094 h 523875"/>
            <a:gd name="connsiteX29" fmla="*/ 254794 w 485775"/>
            <a:gd name="connsiteY29" fmla="*/ 411194 h 523875"/>
            <a:gd name="connsiteX30" fmla="*/ 292894 w 485775"/>
            <a:gd name="connsiteY30" fmla="*/ 449294 h 523875"/>
            <a:gd name="connsiteX31" fmla="*/ 330994 w 485775"/>
            <a:gd name="connsiteY31" fmla="*/ 411194 h 5238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Lst>
          <a:rect l="l" t="t" r="r" b="b"/>
          <a:pathLst>
            <a:path w="485775" h="523875">
              <a:moveTo>
                <a:pt x="407194" y="411194"/>
              </a:moveTo>
              <a:cubicBezTo>
                <a:pt x="407194" y="474250"/>
                <a:pt x="355949" y="525494"/>
                <a:pt x="292894" y="525494"/>
              </a:cubicBezTo>
              <a:lnTo>
                <a:pt x="26194" y="525494"/>
              </a:lnTo>
              <a:lnTo>
                <a:pt x="26194" y="487394"/>
              </a:lnTo>
              <a:lnTo>
                <a:pt x="292894" y="487394"/>
              </a:lnTo>
              <a:cubicBezTo>
                <a:pt x="334899" y="487394"/>
                <a:pt x="369094" y="453200"/>
                <a:pt x="369094" y="411194"/>
              </a:cubicBezTo>
              <a:cubicBezTo>
                <a:pt x="369094" y="369189"/>
                <a:pt x="334899" y="334994"/>
                <a:pt x="292894" y="334994"/>
              </a:cubicBezTo>
              <a:lnTo>
                <a:pt x="121444" y="334994"/>
              </a:lnTo>
              <a:cubicBezTo>
                <a:pt x="58388" y="334994"/>
                <a:pt x="7144" y="283750"/>
                <a:pt x="7144" y="220694"/>
              </a:cubicBezTo>
              <a:cubicBezTo>
                <a:pt x="7144" y="157639"/>
                <a:pt x="58388" y="106394"/>
                <a:pt x="121444" y="106394"/>
              </a:cubicBezTo>
              <a:lnTo>
                <a:pt x="408813" y="106394"/>
              </a:lnTo>
              <a:lnTo>
                <a:pt x="336518" y="34100"/>
              </a:lnTo>
              <a:lnTo>
                <a:pt x="363474" y="7144"/>
              </a:lnTo>
              <a:lnTo>
                <a:pt x="481679" y="125349"/>
              </a:lnTo>
              <a:lnTo>
                <a:pt x="363474" y="243650"/>
              </a:lnTo>
              <a:lnTo>
                <a:pt x="336518" y="216694"/>
              </a:lnTo>
              <a:lnTo>
                <a:pt x="408813" y="144399"/>
              </a:lnTo>
              <a:lnTo>
                <a:pt x="121444" y="144399"/>
              </a:lnTo>
              <a:cubicBezTo>
                <a:pt x="79438" y="144399"/>
                <a:pt x="45244" y="178594"/>
                <a:pt x="45244" y="220599"/>
              </a:cubicBezTo>
              <a:cubicBezTo>
                <a:pt x="45244" y="262604"/>
                <a:pt x="79438" y="296799"/>
                <a:pt x="121444" y="296799"/>
              </a:cubicBezTo>
              <a:lnTo>
                <a:pt x="292894" y="296799"/>
              </a:lnTo>
              <a:cubicBezTo>
                <a:pt x="355854" y="296894"/>
                <a:pt x="407194" y="348139"/>
                <a:pt x="407194" y="411194"/>
              </a:cubicBezTo>
              <a:close/>
              <a:moveTo>
                <a:pt x="83344" y="220694"/>
              </a:moveTo>
              <a:cubicBezTo>
                <a:pt x="83344" y="241745"/>
                <a:pt x="100394" y="258794"/>
                <a:pt x="121444" y="258794"/>
              </a:cubicBezTo>
              <a:cubicBezTo>
                <a:pt x="142494" y="258794"/>
                <a:pt x="159544" y="241745"/>
                <a:pt x="159544" y="220694"/>
              </a:cubicBezTo>
              <a:cubicBezTo>
                <a:pt x="159544" y="199644"/>
                <a:pt x="142494" y="182594"/>
                <a:pt x="121444" y="182594"/>
              </a:cubicBezTo>
              <a:cubicBezTo>
                <a:pt x="100394" y="182594"/>
                <a:pt x="83344" y="199644"/>
                <a:pt x="83344" y="220694"/>
              </a:cubicBezTo>
              <a:close/>
              <a:moveTo>
                <a:pt x="330994" y="411194"/>
              </a:moveTo>
              <a:cubicBezTo>
                <a:pt x="330994" y="390144"/>
                <a:pt x="313944" y="373094"/>
                <a:pt x="292894" y="373094"/>
              </a:cubicBezTo>
              <a:cubicBezTo>
                <a:pt x="271844" y="373094"/>
                <a:pt x="254794" y="390144"/>
                <a:pt x="254794" y="411194"/>
              </a:cubicBezTo>
              <a:cubicBezTo>
                <a:pt x="254794" y="432244"/>
                <a:pt x="271844" y="449294"/>
                <a:pt x="292894" y="449294"/>
              </a:cubicBezTo>
              <a:cubicBezTo>
                <a:pt x="313944" y="449294"/>
                <a:pt x="330994" y="432244"/>
                <a:pt x="330994" y="411194"/>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0</xdr:col>
      <xdr:colOff>57151</xdr:colOff>
      <xdr:row>15</xdr:row>
      <xdr:rowOff>38100</xdr:rowOff>
    </xdr:from>
    <xdr:to>
      <xdr:col>0</xdr:col>
      <xdr:colOff>419101</xdr:colOff>
      <xdr:row>15</xdr:row>
      <xdr:rowOff>409575</xdr:rowOff>
    </xdr:to>
    <xdr:sp macro="" textlink="">
      <xdr:nvSpPr>
        <xdr:cNvPr id="41" name="Freeform: Shape 40">
          <a:extLst>
            <a:ext uri="{FF2B5EF4-FFF2-40B4-BE49-F238E27FC236}">
              <a16:creationId xmlns:a16="http://schemas.microsoft.com/office/drawing/2014/main" id="{E7E722D8-538F-40E4-AE96-DF3FF74D5DCC}"/>
            </a:ext>
          </a:extLst>
        </xdr:cNvPr>
        <xdr:cNvSpPr/>
      </xdr:nvSpPr>
      <xdr:spPr>
        <a:xfrm>
          <a:off x="57151" y="5114925"/>
          <a:ext cx="361950" cy="371475"/>
        </a:xfrm>
        <a:custGeom>
          <a:avLst/>
          <a:gdLst>
            <a:gd name="connsiteX0" fmla="*/ 273844 w 542925"/>
            <a:gd name="connsiteY0" fmla="*/ 7144 h 542925"/>
            <a:gd name="connsiteX1" fmla="*/ 7144 w 542925"/>
            <a:gd name="connsiteY1" fmla="*/ 273844 h 542925"/>
            <a:gd name="connsiteX2" fmla="*/ 273844 w 542925"/>
            <a:gd name="connsiteY2" fmla="*/ 540544 h 542925"/>
            <a:gd name="connsiteX3" fmla="*/ 540544 w 542925"/>
            <a:gd name="connsiteY3" fmla="*/ 273844 h 542925"/>
            <a:gd name="connsiteX4" fmla="*/ 273844 w 542925"/>
            <a:gd name="connsiteY4" fmla="*/ 7144 h 542925"/>
            <a:gd name="connsiteX5" fmla="*/ 273844 w 542925"/>
            <a:gd name="connsiteY5" fmla="*/ 502444 h 542925"/>
            <a:gd name="connsiteX6" fmla="*/ 45244 w 542925"/>
            <a:gd name="connsiteY6" fmla="*/ 273844 h 542925"/>
            <a:gd name="connsiteX7" fmla="*/ 273844 w 542925"/>
            <a:gd name="connsiteY7" fmla="*/ 45244 h 542925"/>
            <a:gd name="connsiteX8" fmla="*/ 502444 w 542925"/>
            <a:gd name="connsiteY8" fmla="*/ 273844 h 542925"/>
            <a:gd name="connsiteX9" fmla="*/ 273844 w 542925"/>
            <a:gd name="connsiteY9" fmla="*/ 502444 h 542925"/>
            <a:gd name="connsiteX10" fmla="*/ 292894 w 542925"/>
            <a:gd name="connsiteY10" fmla="*/ 107156 h 542925"/>
            <a:gd name="connsiteX11" fmla="*/ 254794 w 542925"/>
            <a:gd name="connsiteY11" fmla="*/ 107156 h 542925"/>
            <a:gd name="connsiteX12" fmla="*/ 254794 w 542925"/>
            <a:gd name="connsiteY12" fmla="*/ 69056 h 542925"/>
            <a:gd name="connsiteX13" fmla="*/ 292894 w 542925"/>
            <a:gd name="connsiteY13" fmla="*/ 69056 h 542925"/>
            <a:gd name="connsiteX14" fmla="*/ 292894 w 542925"/>
            <a:gd name="connsiteY14" fmla="*/ 107156 h 542925"/>
            <a:gd name="connsiteX15" fmla="*/ 254794 w 542925"/>
            <a:gd name="connsiteY15" fmla="*/ 440531 h 542925"/>
            <a:gd name="connsiteX16" fmla="*/ 292894 w 542925"/>
            <a:gd name="connsiteY16" fmla="*/ 440531 h 542925"/>
            <a:gd name="connsiteX17" fmla="*/ 292894 w 542925"/>
            <a:gd name="connsiteY17" fmla="*/ 478631 h 542925"/>
            <a:gd name="connsiteX18" fmla="*/ 254794 w 542925"/>
            <a:gd name="connsiteY18" fmla="*/ 478631 h 542925"/>
            <a:gd name="connsiteX19" fmla="*/ 254794 w 542925"/>
            <a:gd name="connsiteY19" fmla="*/ 440531 h 542925"/>
            <a:gd name="connsiteX20" fmla="*/ 69056 w 542925"/>
            <a:gd name="connsiteY20" fmla="*/ 254794 h 542925"/>
            <a:gd name="connsiteX21" fmla="*/ 107156 w 542925"/>
            <a:gd name="connsiteY21" fmla="*/ 254794 h 542925"/>
            <a:gd name="connsiteX22" fmla="*/ 107156 w 542925"/>
            <a:gd name="connsiteY22" fmla="*/ 292894 h 542925"/>
            <a:gd name="connsiteX23" fmla="*/ 69056 w 542925"/>
            <a:gd name="connsiteY23" fmla="*/ 292894 h 542925"/>
            <a:gd name="connsiteX24" fmla="*/ 69056 w 542925"/>
            <a:gd name="connsiteY24" fmla="*/ 254794 h 542925"/>
            <a:gd name="connsiteX25" fmla="*/ 478631 w 542925"/>
            <a:gd name="connsiteY25" fmla="*/ 254794 h 542925"/>
            <a:gd name="connsiteX26" fmla="*/ 478631 w 542925"/>
            <a:gd name="connsiteY26" fmla="*/ 292894 h 542925"/>
            <a:gd name="connsiteX27" fmla="*/ 440531 w 542925"/>
            <a:gd name="connsiteY27" fmla="*/ 292894 h 542925"/>
            <a:gd name="connsiteX28" fmla="*/ 440531 w 542925"/>
            <a:gd name="connsiteY28" fmla="*/ 254794 h 542925"/>
            <a:gd name="connsiteX29" fmla="*/ 478631 w 542925"/>
            <a:gd name="connsiteY29" fmla="*/ 254794 h 542925"/>
            <a:gd name="connsiteX30" fmla="*/ 145256 w 542925"/>
            <a:gd name="connsiteY30" fmla="*/ 397669 h 542925"/>
            <a:gd name="connsiteX31" fmla="*/ 326231 w 542925"/>
            <a:gd name="connsiteY31" fmla="*/ 321469 h 542925"/>
            <a:gd name="connsiteX32" fmla="*/ 402431 w 542925"/>
            <a:gd name="connsiteY32" fmla="*/ 140494 h 542925"/>
            <a:gd name="connsiteX33" fmla="*/ 221456 w 542925"/>
            <a:gd name="connsiteY33" fmla="*/ 216694 h 542925"/>
            <a:gd name="connsiteX34" fmla="*/ 145256 w 542925"/>
            <a:gd name="connsiteY34" fmla="*/ 397669 h 542925"/>
            <a:gd name="connsiteX35" fmla="*/ 330994 w 542925"/>
            <a:gd name="connsiteY35" fmla="*/ 211931 h 542925"/>
            <a:gd name="connsiteX36" fmla="*/ 297085 w 542925"/>
            <a:gd name="connsiteY36" fmla="*/ 292418 h 542925"/>
            <a:gd name="connsiteX37" fmla="*/ 216598 w 542925"/>
            <a:gd name="connsiteY37" fmla="*/ 326326 h 542925"/>
            <a:gd name="connsiteX38" fmla="*/ 250507 w 542925"/>
            <a:gd name="connsiteY38" fmla="*/ 245840 h 542925"/>
            <a:gd name="connsiteX39" fmla="*/ 330994 w 542925"/>
            <a:gd name="connsiteY39" fmla="*/ 211931 h 5429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Lst>
          <a:rect l="l" t="t" r="r" b="b"/>
          <a:pathLst>
            <a:path w="542925" h="542925">
              <a:moveTo>
                <a:pt x="273844" y="7144"/>
              </a:moveTo>
              <a:cubicBezTo>
                <a:pt x="126587" y="7144"/>
                <a:pt x="7144" y="126587"/>
                <a:pt x="7144" y="273844"/>
              </a:cubicBezTo>
              <a:cubicBezTo>
                <a:pt x="7144" y="421100"/>
                <a:pt x="126587" y="540544"/>
                <a:pt x="273844" y="540544"/>
              </a:cubicBezTo>
              <a:cubicBezTo>
                <a:pt x="421100" y="540544"/>
                <a:pt x="540544" y="421100"/>
                <a:pt x="540544" y="273844"/>
              </a:cubicBezTo>
              <a:cubicBezTo>
                <a:pt x="540544" y="126587"/>
                <a:pt x="421100" y="7144"/>
                <a:pt x="273844" y="7144"/>
              </a:cubicBezTo>
              <a:close/>
              <a:moveTo>
                <a:pt x="273844" y="502444"/>
              </a:moveTo>
              <a:cubicBezTo>
                <a:pt x="147828" y="502444"/>
                <a:pt x="45244" y="399860"/>
                <a:pt x="45244" y="273844"/>
              </a:cubicBezTo>
              <a:cubicBezTo>
                <a:pt x="45244" y="147828"/>
                <a:pt x="147828" y="45244"/>
                <a:pt x="273844" y="45244"/>
              </a:cubicBezTo>
              <a:cubicBezTo>
                <a:pt x="399859" y="45244"/>
                <a:pt x="502444" y="147828"/>
                <a:pt x="502444" y="273844"/>
              </a:cubicBezTo>
              <a:cubicBezTo>
                <a:pt x="502444" y="399860"/>
                <a:pt x="399859" y="502444"/>
                <a:pt x="273844" y="502444"/>
              </a:cubicBezTo>
              <a:close/>
              <a:moveTo>
                <a:pt x="292894" y="107156"/>
              </a:moveTo>
              <a:lnTo>
                <a:pt x="254794" y="107156"/>
              </a:lnTo>
              <a:lnTo>
                <a:pt x="254794" y="69056"/>
              </a:lnTo>
              <a:lnTo>
                <a:pt x="292894" y="69056"/>
              </a:lnTo>
              <a:lnTo>
                <a:pt x="292894" y="107156"/>
              </a:lnTo>
              <a:close/>
              <a:moveTo>
                <a:pt x="254794" y="440531"/>
              </a:moveTo>
              <a:lnTo>
                <a:pt x="292894" y="440531"/>
              </a:lnTo>
              <a:lnTo>
                <a:pt x="292894" y="478631"/>
              </a:lnTo>
              <a:lnTo>
                <a:pt x="254794" y="478631"/>
              </a:lnTo>
              <a:lnTo>
                <a:pt x="254794" y="440531"/>
              </a:lnTo>
              <a:close/>
              <a:moveTo>
                <a:pt x="69056" y="254794"/>
              </a:moveTo>
              <a:lnTo>
                <a:pt x="107156" y="254794"/>
              </a:lnTo>
              <a:lnTo>
                <a:pt x="107156" y="292894"/>
              </a:lnTo>
              <a:lnTo>
                <a:pt x="69056" y="292894"/>
              </a:lnTo>
              <a:lnTo>
                <a:pt x="69056" y="254794"/>
              </a:lnTo>
              <a:close/>
              <a:moveTo>
                <a:pt x="478631" y="254794"/>
              </a:moveTo>
              <a:lnTo>
                <a:pt x="478631" y="292894"/>
              </a:lnTo>
              <a:lnTo>
                <a:pt x="440531" y="292894"/>
              </a:lnTo>
              <a:lnTo>
                <a:pt x="440531" y="254794"/>
              </a:lnTo>
              <a:lnTo>
                <a:pt x="478631" y="254794"/>
              </a:lnTo>
              <a:close/>
              <a:moveTo>
                <a:pt x="145256" y="397669"/>
              </a:moveTo>
              <a:lnTo>
                <a:pt x="326231" y="321469"/>
              </a:lnTo>
              <a:lnTo>
                <a:pt x="402431" y="140494"/>
              </a:lnTo>
              <a:lnTo>
                <a:pt x="221456" y="216694"/>
              </a:lnTo>
              <a:lnTo>
                <a:pt x="145256" y="397669"/>
              </a:lnTo>
              <a:close/>
              <a:moveTo>
                <a:pt x="330994" y="211931"/>
              </a:moveTo>
              <a:lnTo>
                <a:pt x="297085" y="292418"/>
              </a:lnTo>
              <a:lnTo>
                <a:pt x="216598" y="326326"/>
              </a:lnTo>
              <a:lnTo>
                <a:pt x="250507" y="245840"/>
              </a:lnTo>
              <a:lnTo>
                <a:pt x="330994" y="211931"/>
              </a:ln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0</xdr:col>
      <xdr:colOff>76201</xdr:colOff>
      <xdr:row>17</xdr:row>
      <xdr:rowOff>66675</xdr:rowOff>
    </xdr:from>
    <xdr:to>
      <xdr:col>0</xdr:col>
      <xdr:colOff>428625</xdr:colOff>
      <xdr:row>17</xdr:row>
      <xdr:rowOff>409576</xdr:rowOff>
    </xdr:to>
    <xdr:sp macro="" textlink="">
      <xdr:nvSpPr>
        <xdr:cNvPr id="42" name="Freeform: Shape 41">
          <a:extLst>
            <a:ext uri="{FF2B5EF4-FFF2-40B4-BE49-F238E27FC236}">
              <a16:creationId xmlns:a16="http://schemas.microsoft.com/office/drawing/2014/main" id="{48D3B5CD-36DB-450B-83D2-316F8BEB6522}"/>
            </a:ext>
          </a:extLst>
        </xdr:cNvPr>
        <xdr:cNvSpPr/>
      </xdr:nvSpPr>
      <xdr:spPr>
        <a:xfrm>
          <a:off x="76201" y="6600825"/>
          <a:ext cx="352424" cy="342901"/>
        </a:xfrm>
        <a:custGeom>
          <a:avLst/>
          <a:gdLst>
            <a:gd name="connsiteX0" fmla="*/ 410795 w 542925"/>
            <a:gd name="connsiteY0" fmla="*/ 291816 h 542925"/>
            <a:gd name="connsiteX1" fmla="*/ 410795 w 542925"/>
            <a:gd name="connsiteY1" fmla="*/ 253716 h 542925"/>
            <a:gd name="connsiteX2" fmla="*/ 378029 w 542925"/>
            <a:gd name="connsiteY2" fmla="*/ 253716 h 542925"/>
            <a:gd name="connsiteX3" fmla="*/ 360694 w 542925"/>
            <a:gd name="connsiteY3" fmla="*/ 211711 h 542925"/>
            <a:gd name="connsiteX4" fmla="*/ 390983 w 542925"/>
            <a:gd name="connsiteY4" fmla="*/ 181421 h 542925"/>
            <a:gd name="connsiteX5" fmla="*/ 364028 w 542925"/>
            <a:gd name="connsiteY5" fmla="*/ 154465 h 542925"/>
            <a:gd name="connsiteX6" fmla="*/ 333738 w 542925"/>
            <a:gd name="connsiteY6" fmla="*/ 184755 h 542925"/>
            <a:gd name="connsiteX7" fmla="*/ 291733 w 542925"/>
            <a:gd name="connsiteY7" fmla="*/ 167419 h 542925"/>
            <a:gd name="connsiteX8" fmla="*/ 291733 w 542925"/>
            <a:gd name="connsiteY8" fmla="*/ 129891 h 542925"/>
            <a:gd name="connsiteX9" fmla="*/ 253633 w 542925"/>
            <a:gd name="connsiteY9" fmla="*/ 129891 h 542925"/>
            <a:gd name="connsiteX10" fmla="*/ 253633 w 542925"/>
            <a:gd name="connsiteY10" fmla="*/ 167419 h 542925"/>
            <a:gd name="connsiteX11" fmla="*/ 211628 w 542925"/>
            <a:gd name="connsiteY11" fmla="*/ 184755 h 542925"/>
            <a:gd name="connsiteX12" fmla="*/ 181338 w 542925"/>
            <a:gd name="connsiteY12" fmla="*/ 154465 h 542925"/>
            <a:gd name="connsiteX13" fmla="*/ 154382 w 542925"/>
            <a:gd name="connsiteY13" fmla="*/ 181421 h 542925"/>
            <a:gd name="connsiteX14" fmla="*/ 184672 w 542925"/>
            <a:gd name="connsiteY14" fmla="*/ 211711 h 542925"/>
            <a:gd name="connsiteX15" fmla="*/ 167336 w 542925"/>
            <a:gd name="connsiteY15" fmla="*/ 253716 h 542925"/>
            <a:gd name="connsiteX16" fmla="*/ 125045 w 542925"/>
            <a:gd name="connsiteY16" fmla="*/ 253716 h 542925"/>
            <a:gd name="connsiteX17" fmla="*/ 125045 w 542925"/>
            <a:gd name="connsiteY17" fmla="*/ 291816 h 542925"/>
            <a:gd name="connsiteX18" fmla="*/ 167336 w 542925"/>
            <a:gd name="connsiteY18" fmla="*/ 291816 h 542925"/>
            <a:gd name="connsiteX19" fmla="*/ 184672 w 542925"/>
            <a:gd name="connsiteY19" fmla="*/ 333821 h 542925"/>
            <a:gd name="connsiteX20" fmla="*/ 154382 w 542925"/>
            <a:gd name="connsiteY20" fmla="*/ 364111 h 542925"/>
            <a:gd name="connsiteX21" fmla="*/ 181338 w 542925"/>
            <a:gd name="connsiteY21" fmla="*/ 391066 h 542925"/>
            <a:gd name="connsiteX22" fmla="*/ 211628 w 542925"/>
            <a:gd name="connsiteY22" fmla="*/ 360777 h 542925"/>
            <a:gd name="connsiteX23" fmla="*/ 253633 w 542925"/>
            <a:gd name="connsiteY23" fmla="*/ 378112 h 542925"/>
            <a:gd name="connsiteX24" fmla="*/ 253633 w 542925"/>
            <a:gd name="connsiteY24" fmla="*/ 415641 h 542925"/>
            <a:gd name="connsiteX25" fmla="*/ 291733 w 542925"/>
            <a:gd name="connsiteY25" fmla="*/ 415641 h 542925"/>
            <a:gd name="connsiteX26" fmla="*/ 291733 w 542925"/>
            <a:gd name="connsiteY26" fmla="*/ 378112 h 542925"/>
            <a:gd name="connsiteX27" fmla="*/ 333738 w 542925"/>
            <a:gd name="connsiteY27" fmla="*/ 360777 h 542925"/>
            <a:gd name="connsiteX28" fmla="*/ 364028 w 542925"/>
            <a:gd name="connsiteY28" fmla="*/ 391066 h 542925"/>
            <a:gd name="connsiteX29" fmla="*/ 390983 w 542925"/>
            <a:gd name="connsiteY29" fmla="*/ 364111 h 542925"/>
            <a:gd name="connsiteX30" fmla="*/ 360694 w 542925"/>
            <a:gd name="connsiteY30" fmla="*/ 333821 h 542925"/>
            <a:gd name="connsiteX31" fmla="*/ 378029 w 542925"/>
            <a:gd name="connsiteY31" fmla="*/ 291816 h 542925"/>
            <a:gd name="connsiteX32" fmla="*/ 410795 w 542925"/>
            <a:gd name="connsiteY32" fmla="*/ 291816 h 542925"/>
            <a:gd name="connsiteX33" fmla="*/ 272683 w 542925"/>
            <a:gd name="connsiteY33" fmla="*/ 341822 h 542925"/>
            <a:gd name="connsiteX34" fmla="*/ 203627 w 542925"/>
            <a:gd name="connsiteY34" fmla="*/ 272766 h 542925"/>
            <a:gd name="connsiteX35" fmla="*/ 272683 w 542925"/>
            <a:gd name="connsiteY35" fmla="*/ 203710 h 542925"/>
            <a:gd name="connsiteX36" fmla="*/ 341739 w 542925"/>
            <a:gd name="connsiteY36" fmla="*/ 272766 h 542925"/>
            <a:gd name="connsiteX37" fmla="*/ 272683 w 542925"/>
            <a:gd name="connsiteY37" fmla="*/ 341822 h 542925"/>
            <a:gd name="connsiteX38" fmla="*/ 310783 w 542925"/>
            <a:gd name="connsiteY38" fmla="*/ 272766 h 542925"/>
            <a:gd name="connsiteX39" fmla="*/ 272683 w 542925"/>
            <a:gd name="connsiteY39" fmla="*/ 310866 h 542925"/>
            <a:gd name="connsiteX40" fmla="*/ 234583 w 542925"/>
            <a:gd name="connsiteY40" fmla="*/ 272766 h 542925"/>
            <a:gd name="connsiteX41" fmla="*/ 272683 w 542925"/>
            <a:gd name="connsiteY41" fmla="*/ 234666 h 542925"/>
            <a:gd name="connsiteX42" fmla="*/ 310783 w 542925"/>
            <a:gd name="connsiteY42" fmla="*/ 272766 h 542925"/>
            <a:gd name="connsiteX43" fmla="*/ 501187 w 542925"/>
            <a:gd name="connsiteY43" fmla="*/ 407926 h 542925"/>
            <a:gd name="connsiteX44" fmla="*/ 338691 w 542925"/>
            <a:gd name="connsiteY44" fmla="*/ 529941 h 542925"/>
            <a:gd name="connsiteX45" fmla="*/ 272111 w 542925"/>
            <a:gd name="connsiteY45" fmla="*/ 538418 h 542925"/>
            <a:gd name="connsiteX46" fmla="*/ 89803 w 542925"/>
            <a:gd name="connsiteY46" fmla="*/ 465361 h 542925"/>
            <a:gd name="connsiteX47" fmla="*/ 89803 w 542925"/>
            <a:gd name="connsiteY47" fmla="*/ 509176 h 542925"/>
            <a:gd name="connsiteX48" fmla="*/ 51703 w 542925"/>
            <a:gd name="connsiteY48" fmla="*/ 509176 h 542925"/>
            <a:gd name="connsiteX49" fmla="*/ 51703 w 542925"/>
            <a:gd name="connsiteY49" fmla="*/ 400782 h 542925"/>
            <a:gd name="connsiteX50" fmla="*/ 160097 w 542925"/>
            <a:gd name="connsiteY50" fmla="*/ 400782 h 542925"/>
            <a:gd name="connsiteX51" fmla="*/ 160097 w 542925"/>
            <a:gd name="connsiteY51" fmla="*/ 438882 h 542925"/>
            <a:gd name="connsiteX52" fmla="*/ 113901 w 542925"/>
            <a:gd name="connsiteY52" fmla="*/ 438882 h 542925"/>
            <a:gd name="connsiteX53" fmla="*/ 329833 w 542925"/>
            <a:gd name="connsiteY53" fmla="*/ 495365 h 542925"/>
            <a:gd name="connsiteX54" fmla="*/ 470517 w 542925"/>
            <a:gd name="connsiteY54" fmla="*/ 389828 h 542925"/>
            <a:gd name="connsiteX55" fmla="*/ 495282 w 542925"/>
            <a:gd name="connsiteY55" fmla="*/ 215711 h 542925"/>
            <a:gd name="connsiteX56" fmla="*/ 529858 w 542925"/>
            <a:gd name="connsiteY56" fmla="*/ 206853 h 542925"/>
            <a:gd name="connsiteX57" fmla="*/ 501187 w 542925"/>
            <a:gd name="connsiteY57" fmla="*/ 407926 h 542925"/>
            <a:gd name="connsiteX58" fmla="*/ 50083 w 542925"/>
            <a:gd name="connsiteY58" fmla="*/ 329916 h 542925"/>
            <a:gd name="connsiteX59" fmla="*/ 15508 w 542925"/>
            <a:gd name="connsiteY59" fmla="*/ 338774 h 542925"/>
            <a:gd name="connsiteX60" fmla="*/ 206674 w 542925"/>
            <a:gd name="connsiteY60" fmla="*/ 15591 h 542925"/>
            <a:gd name="connsiteX61" fmla="*/ 455563 w 542925"/>
            <a:gd name="connsiteY61" fmla="*/ 80361 h 542925"/>
            <a:gd name="connsiteX62" fmla="*/ 455658 w 542925"/>
            <a:gd name="connsiteY62" fmla="*/ 36355 h 542925"/>
            <a:gd name="connsiteX63" fmla="*/ 493758 w 542925"/>
            <a:gd name="connsiteY63" fmla="*/ 36355 h 542925"/>
            <a:gd name="connsiteX64" fmla="*/ 493663 w 542925"/>
            <a:gd name="connsiteY64" fmla="*/ 144750 h 542925"/>
            <a:gd name="connsiteX65" fmla="*/ 385268 w 542925"/>
            <a:gd name="connsiteY65" fmla="*/ 144655 h 542925"/>
            <a:gd name="connsiteX66" fmla="*/ 385268 w 542925"/>
            <a:gd name="connsiteY66" fmla="*/ 106555 h 542925"/>
            <a:gd name="connsiteX67" fmla="*/ 431369 w 542925"/>
            <a:gd name="connsiteY67" fmla="*/ 106650 h 542925"/>
            <a:gd name="connsiteX68" fmla="*/ 215533 w 542925"/>
            <a:gd name="connsiteY68" fmla="*/ 50167 h 542925"/>
            <a:gd name="connsiteX69" fmla="*/ 50083 w 542925"/>
            <a:gd name="connsiteY69" fmla="*/ 329916 h 5429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Lst>
          <a:rect l="l" t="t" r="r" b="b"/>
          <a:pathLst>
            <a:path w="542925" h="542925">
              <a:moveTo>
                <a:pt x="410795" y="291816"/>
              </a:moveTo>
              <a:lnTo>
                <a:pt x="410795" y="253716"/>
              </a:lnTo>
              <a:lnTo>
                <a:pt x="378029" y="253716"/>
              </a:lnTo>
              <a:cubicBezTo>
                <a:pt x="375267" y="238285"/>
                <a:pt x="369266" y="224093"/>
                <a:pt x="360694" y="211711"/>
              </a:cubicBezTo>
              <a:lnTo>
                <a:pt x="390983" y="181421"/>
              </a:lnTo>
              <a:lnTo>
                <a:pt x="364028" y="154465"/>
              </a:lnTo>
              <a:lnTo>
                <a:pt x="333738" y="184755"/>
              </a:lnTo>
              <a:cubicBezTo>
                <a:pt x="321355" y="176182"/>
                <a:pt x="307163" y="170182"/>
                <a:pt x="291733" y="167419"/>
              </a:cubicBezTo>
              <a:lnTo>
                <a:pt x="291733" y="129891"/>
              </a:lnTo>
              <a:lnTo>
                <a:pt x="253633" y="129891"/>
              </a:lnTo>
              <a:lnTo>
                <a:pt x="253633" y="167419"/>
              </a:lnTo>
              <a:cubicBezTo>
                <a:pt x="238202" y="170182"/>
                <a:pt x="224010" y="176182"/>
                <a:pt x="211628" y="184755"/>
              </a:cubicBezTo>
              <a:lnTo>
                <a:pt x="181338" y="154465"/>
              </a:lnTo>
              <a:lnTo>
                <a:pt x="154382" y="181421"/>
              </a:lnTo>
              <a:lnTo>
                <a:pt x="184672" y="211711"/>
              </a:lnTo>
              <a:cubicBezTo>
                <a:pt x="176099" y="224093"/>
                <a:pt x="170098" y="238285"/>
                <a:pt x="167336" y="253716"/>
              </a:cubicBezTo>
              <a:lnTo>
                <a:pt x="125045" y="253716"/>
              </a:lnTo>
              <a:lnTo>
                <a:pt x="125045" y="291816"/>
              </a:lnTo>
              <a:lnTo>
                <a:pt x="167336" y="291816"/>
              </a:lnTo>
              <a:cubicBezTo>
                <a:pt x="170098" y="307246"/>
                <a:pt x="176099" y="321439"/>
                <a:pt x="184672" y="333821"/>
              </a:cubicBezTo>
              <a:lnTo>
                <a:pt x="154382" y="364111"/>
              </a:lnTo>
              <a:lnTo>
                <a:pt x="181338" y="391066"/>
              </a:lnTo>
              <a:lnTo>
                <a:pt x="211628" y="360777"/>
              </a:lnTo>
              <a:cubicBezTo>
                <a:pt x="224010" y="369349"/>
                <a:pt x="238202" y="375350"/>
                <a:pt x="253633" y="378112"/>
              </a:cubicBezTo>
              <a:lnTo>
                <a:pt x="253633" y="415641"/>
              </a:lnTo>
              <a:lnTo>
                <a:pt x="291733" y="415641"/>
              </a:lnTo>
              <a:lnTo>
                <a:pt x="291733" y="378112"/>
              </a:lnTo>
              <a:cubicBezTo>
                <a:pt x="307163" y="375350"/>
                <a:pt x="321355" y="369349"/>
                <a:pt x="333738" y="360777"/>
              </a:cubicBezTo>
              <a:lnTo>
                <a:pt x="364028" y="391066"/>
              </a:lnTo>
              <a:lnTo>
                <a:pt x="390983" y="364111"/>
              </a:lnTo>
              <a:lnTo>
                <a:pt x="360694" y="333821"/>
              </a:lnTo>
              <a:cubicBezTo>
                <a:pt x="369266" y="321439"/>
                <a:pt x="375267" y="307246"/>
                <a:pt x="378029" y="291816"/>
              </a:cubicBezTo>
              <a:lnTo>
                <a:pt x="410795" y="291816"/>
              </a:lnTo>
              <a:close/>
              <a:moveTo>
                <a:pt x="272683" y="341822"/>
              </a:moveTo>
              <a:cubicBezTo>
                <a:pt x="234583" y="341822"/>
                <a:pt x="203627" y="310866"/>
                <a:pt x="203627" y="272766"/>
              </a:cubicBezTo>
              <a:cubicBezTo>
                <a:pt x="203627" y="234666"/>
                <a:pt x="234583" y="203710"/>
                <a:pt x="272683" y="203710"/>
              </a:cubicBezTo>
              <a:cubicBezTo>
                <a:pt x="310783" y="203710"/>
                <a:pt x="341739" y="234666"/>
                <a:pt x="341739" y="272766"/>
              </a:cubicBezTo>
              <a:cubicBezTo>
                <a:pt x="341739" y="310866"/>
                <a:pt x="310687" y="341822"/>
                <a:pt x="272683" y="341822"/>
              </a:cubicBezTo>
              <a:close/>
              <a:moveTo>
                <a:pt x="310783" y="272766"/>
              </a:moveTo>
              <a:cubicBezTo>
                <a:pt x="310783" y="293816"/>
                <a:pt x="293733" y="310866"/>
                <a:pt x="272683" y="310866"/>
              </a:cubicBezTo>
              <a:cubicBezTo>
                <a:pt x="251632" y="310866"/>
                <a:pt x="234583" y="293816"/>
                <a:pt x="234583" y="272766"/>
              </a:cubicBezTo>
              <a:cubicBezTo>
                <a:pt x="234583" y="251716"/>
                <a:pt x="251632" y="234666"/>
                <a:pt x="272683" y="234666"/>
              </a:cubicBezTo>
              <a:cubicBezTo>
                <a:pt x="293733" y="234666"/>
                <a:pt x="310783" y="251716"/>
                <a:pt x="310783" y="272766"/>
              </a:cubicBezTo>
              <a:close/>
              <a:moveTo>
                <a:pt x="501187" y="407926"/>
              </a:moveTo>
              <a:cubicBezTo>
                <a:pt x="465088" y="468981"/>
                <a:pt x="407366" y="512320"/>
                <a:pt x="338691" y="529941"/>
              </a:cubicBezTo>
              <a:cubicBezTo>
                <a:pt x="316593" y="535656"/>
                <a:pt x="294209" y="538418"/>
                <a:pt x="272111" y="538418"/>
              </a:cubicBezTo>
              <a:cubicBezTo>
                <a:pt x="204388" y="538418"/>
                <a:pt x="139237" y="512510"/>
                <a:pt x="89803" y="465361"/>
              </a:cubicBezTo>
              <a:lnTo>
                <a:pt x="89803" y="509176"/>
              </a:lnTo>
              <a:lnTo>
                <a:pt x="51703" y="509176"/>
              </a:lnTo>
              <a:lnTo>
                <a:pt x="51703" y="400782"/>
              </a:lnTo>
              <a:lnTo>
                <a:pt x="160097" y="400782"/>
              </a:lnTo>
              <a:lnTo>
                <a:pt x="160097" y="438882"/>
              </a:lnTo>
              <a:lnTo>
                <a:pt x="113901" y="438882"/>
              </a:lnTo>
              <a:cubicBezTo>
                <a:pt x="170670" y="493365"/>
                <a:pt x="251728" y="515463"/>
                <a:pt x="329833" y="495365"/>
              </a:cubicBezTo>
              <a:cubicBezTo>
                <a:pt x="389269" y="480125"/>
                <a:pt x="439275" y="442597"/>
                <a:pt x="470517" y="389828"/>
              </a:cubicBezTo>
              <a:cubicBezTo>
                <a:pt x="501759" y="336964"/>
                <a:pt x="510617" y="275147"/>
                <a:pt x="495282" y="215711"/>
              </a:cubicBezTo>
              <a:lnTo>
                <a:pt x="529858" y="206853"/>
              </a:lnTo>
              <a:cubicBezTo>
                <a:pt x="547479" y="275433"/>
                <a:pt x="537287" y="346966"/>
                <a:pt x="501187" y="407926"/>
              </a:cubicBezTo>
              <a:close/>
              <a:moveTo>
                <a:pt x="50083" y="329916"/>
              </a:moveTo>
              <a:lnTo>
                <a:pt x="15508" y="338774"/>
              </a:lnTo>
              <a:cubicBezTo>
                <a:pt x="-20878" y="196947"/>
                <a:pt x="64847" y="51976"/>
                <a:pt x="206674" y="15591"/>
              </a:cubicBezTo>
              <a:cubicBezTo>
                <a:pt x="296971" y="-7555"/>
                <a:pt x="390126" y="17782"/>
                <a:pt x="455563" y="80361"/>
              </a:cubicBezTo>
              <a:lnTo>
                <a:pt x="455658" y="36355"/>
              </a:lnTo>
              <a:lnTo>
                <a:pt x="493758" y="36355"/>
              </a:lnTo>
              <a:lnTo>
                <a:pt x="493663" y="144750"/>
              </a:lnTo>
              <a:lnTo>
                <a:pt x="385268" y="144655"/>
              </a:lnTo>
              <a:lnTo>
                <a:pt x="385268" y="106555"/>
              </a:lnTo>
              <a:lnTo>
                <a:pt x="431369" y="106650"/>
              </a:lnTo>
              <a:cubicBezTo>
                <a:pt x="374696" y="52167"/>
                <a:pt x="293828" y="30069"/>
                <a:pt x="215533" y="50167"/>
              </a:cubicBezTo>
              <a:cubicBezTo>
                <a:pt x="92755" y="81694"/>
                <a:pt x="18556" y="207139"/>
                <a:pt x="50083" y="329916"/>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0</xdr:col>
      <xdr:colOff>66675</xdr:colOff>
      <xdr:row>19</xdr:row>
      <xdr:rowOff>76200</xdr:rowOff>
    </xdr:from>
    <xdr:to>
      <xdr:col>0</xdr:col>
      <xdr:colOff>438150</xdr:colOff>
      <xdr:row>19</xdr:row>
      <xdr:rowOff>419100</xdr:rowOff>
    </xdr:to>
    <xdr:sp macro="" textlink="">
      <xdr:nvSpPr>
        <xdr:cNvPr id="43" name="Graphic 157">
          <a:extLst>
            <a:ext uri="{FF2B5EF4-FFF2-40B4-BE49-F238E27FC236}">
              <a16:creationId xmlns:a16="http://schemas.microsoft.com/office/drawing/2014/main" id="{4CD6B842-BE93-4A2A-8819-01014AE0305B}"/>
            </a:ext>
          </a:extLst>
        </xdr:cNvPr>
        <xdr:cNvSpPr/>
      </xdr:nvSpPr>
      <xdr:spPr>
        <a:xfrm>
          <a:off x="66675" y="8067675"/>
          <a:ext cx="371475" cy="342900"/>
        </a:xfrm>
        <a:custGeom>
          <a:avLst/>
          <a:gdLst>
            <a:gd name="connsiteX0" fmla="*/ 502520 w 533400"/>
            <a:gd name="connsiteY0" fmla="*/ 375504 h 533400"/>
            <a:gd name="connsiteX1" fmla="*/ 490118 w 533400"/>
            <a:gd name="connsiteY1" fmla="*/ 195701 h 533400"/>
            <a:gd name="connsiteX2" fmla="*/ 533400 w 533400"/>
            <a:gd name="connsiteY2" fmla="*/ 133350 h 533400"/>
            <a:gd name="connsiteX3" fmla="*/ 466725 w 533400"/>
            <a:gd name="connsiteY3" fmla="*/ 66675 h 533400"/>
            <a:gd name="connsiteX4" fmla="*/ 421376 w 533400"/>
            <a:gd name="connsiteY4" fmla="*/ 84611 h 533400"/>
            <a:gd name="connsiteX5" fmla="*/ 323612 w 533400"/>
            <a:gd name="connsiteY5" fmla="*/ 35728 h 533400"/>
            <a:gd name="connsiteX6" fmla="*/ 285750 w 533400"/>
            <a:gd name="connsiteY6" fmla="*/ 0 h 533400"/>
            <a:gd name="connsiteX7" fmla="*/ 247974 w 533400"/>
            <a:gd name="connsiteY7" fmla="*/ 34919 h 533400"/>
            <a:gd name="connsiteX8" fmla="*/ 115529 w 533400"/>
            <a:gd name="connsiteY8" fmla="*/ 97660 h 533400"/>
            <a:gd name="connsiteX9" fmla="*/ 66675 w 533400"/>
            <a:gd name="connsiteY9" fmla="*/ 76200 h 533400"/>
            <a:gd name="connsiteX10" fmla="*/ 0 w 533400"/>
            <a:gd name="connsiteY10" fmla="*/ 142875 h 533400"/>
            <a:gd name="connsiteX11" fmla="*/ 52778 w 533400"/>
            <a:gd name="connsiteY11" fmla="*/ 208074 h 533400"/>
            <a:gd name="connsiteX12" fmla="*/ 61646 w 533400"/>
            <a:gd name="connsiteY12" fmla="*/ 318897 h 533400"/>
            <a:gd name="connsiteX13" fmla="*/ 19050 w 533400"/>
            <a:gd name="connsiteY13" fmla="*/ 381000 h 533400"/>
            <a:gd name="connsiteX14" fmla="*/ 85725 w 533400"/>
            <a:gd name="connsiteY14" fmla="*/ 447675 h 533400"/>
            <a:gd name="connsiteX15" fmla="*/ 133226 w 533400"/>
            <a:gd name="connsiteY15" fmla="*/ 427701 h 533400"/>
            <a:gd name="connsiteX16" fmla="*/ 182270 w 533400"/>
            <a:gd name="connsiteY16" fmla="*/ 453666 h 533400"/>
            <a:gd name="connsiteX17" fmla="*/ 180975 w 533400"/>
            <a:gd name="connsiteY17" fmla="*/ 466725 h 533400"/>
            <a:gd name="connsiteX18" fmla="*/ 247650 w 533400"/>
            <a:gd name="connsiteY18" fmla="*/ 533400 h 533400"/>
            <a:gd name="connsiteX19" fmla="*/ 314144 w 533400"/>
            <a:gd name="connsiteY19" fmla="*/ 470354 h 533400"/>
            <a:gd name="connsiteX20" fmla="*/ 458229 w 533400"/>
            <a:gd name="connsiteY20" fmla="*/ 435778 h 533400"/>
            <a:gd name="connsiteX21" fmla="*/ 485775 w 533400"/>
            <a:gd name="connsiteY21" fmla="*/ 447675 h 533400"/>
            <a:gd name="connsiteX22" fmla="*/ 523875 w 533400"/>
            <a:gd name="connsiteY22" fmla="*/ 409575 h 533400"/>
            <a:gd name="connsiteX23" fmla="*/ 502520 w 533400"/>
            <a:gd name="connsiteY23" fmla="*/ 375504 h 533400"/>
            <a:gd name="connsiteX24" fmla="*/ 402022 w 533400"/>
            <a:gd name="connsiteY24" fmla="*/ 117539 h 533400"/>
            <a:gd name="connsiteX25" fmla="*/ 400050 w 533400"/>
            <a:gd name="connsiteY25" fmla="*/ 133350 h 533400"/>
            <a:gd name="connsiteX26" fmla="*/ 410947 w 533400"/>
            <a:gd name="connsiteY26" fmla="*/ 169774 h 533400"/>
            <a:gd name="connsiteX27" fmla="*/ 388649 w 533400"/>
            <a:gd name="connsiteY27" fmla="*/ 196120 h 533400"/>
            <a:gd name="connsiteX28" fmla="*/ 361950 w 533400"/>
            <a:gd name="connsiteY28" fmla="*/ 190500 h 533400"/>
            <a:gd name="connsiteX29" fmla="*/ 358978 w 533400"/>
            <a:gd name="connsiteY29" fmla="*/ 190652 h 533400"/>
            <a:gd name="connsiteX30" fmla="*/ 319135 w 533400"/>
            <a:gd name="connsiteY30" fmla="*/ 76095 h 533400"/>
            <a:gd name="connsiteX31" fmla="*/ 402022 w 533400"/>
            <a:gd name="connsiteY31" fmla="*/ 117539 h 533400"/>
            <a:gd name="connsiteX32" fmla="*/ 390525 w 533400"/>
            <a:gd name="connsiteY32" fmla="*/ 257175 h 533400"/>
            <a:gd name="connsiteX33" fmla="*/ 390077 w 533400"/>
            <a:gd name="connsiteY33" fmla="*/ 261595 h 533400"/>
            <a:gd name="connsiteX34" fmla="*/ 368522 w 533400"/>
            <a:gd name="connsiteY34" fmla="*/ 284921 h 533400"/>
            <a:gd name="connsiteX35" fmla="*/ 361950 w 533400"/>
            <a:gd name="connsiteY35" fmla="*/ 285750 h 533400"/>
            <a:gd name="connsiteX36" fmla="*/ 360512 w 533400"/>
            <a:gd name="connsiteY36" fmla="*/ 285607 h 533400"/>
            <a:gd name="connsiteX37" fmla="*/ 348405 w 533400"/>
            <a:gd name="connsiteY37" fmla="*/ 282178 h 533400"/>
            <a:gd name="connsiteX38" fmla="*/ 335109 w 533400"/>
            <a:gd name="connsiteY38" fmla="*/ 266614 h 533400"/>
            <a:gd name="connsiteX39" fmla="*/ 333375 w 533400"/>
            <a:gd name="connsiteY39" fmla="*/ 257175 h 533400"/>
            <a:gd name="connsiteX40" fmla="*/ 335642 w 533400"/>
            <a:gd name="connsiteY40" fmla="*/ 246040 h 533400"/>
            <a:gd name="connsiteX41" fmla="*/ 337023 w 533400"/>
            <a:gd name="connsiteY41" fmla="*/ 243497 h 533400"/>
            <a:gd name="connsiteX42" fmla="*/ 361102 w 533400"/>
            <a:gd name="connsiteY42" fmla="*/ 228695 h 533400"/>
            <a:gd name="connsiteX43" fmla="*/ 361950 w 533400"/>
            <a:gd name="connsiteY43" fmla="*/ 228600 h 533400"/>
            <a:gd name="connsiteX44" fmla="*/ 372951 w 533400"/>
            <a:gd name="connsiteY44" fmla="*/ 230810 h 533400"/>
            <a:gd name="connsiteX45" fmla="*/ 390144 w 533400"/>
            <a:gd name="connsiteY45" fmla="*/ 253346 h 533400"/>
            <a:gd name="connsiteX46" fmla="*/ 390525 w 533400"/>
            <a:gd name="connsiteY46" fmla="*/ 257175 h 533400"/>
            <a:gd name="connsiteX47" fmla="*/ 287198 w 533400"/>
            <a:gd name="connsiteY47" fmla="*/ 100270 h 533400"/>
            <a:gd name="connsiteX48" fmla="*/ 322993 w 533400"/>
            <a:gd name="connsiteY48" fmla="*/ 203178 h 533400"/>
            <a:gd name="connsiteX49" fmla="*/ 295351 w 533400"/>
            <a:gd name="connsiteY49" fmla="*/ 255518 h 533400"/>
            <a:gd name="connsiteX50" fmla="*/ 237192 w 533400"/>
            <a:gd name="connsiteY50" fmla="*/ 269205 h 533400"/>
            <a:gd name="connsiteX51" fmla="*/ 237153 w 533400"/>
            <a:gd name="connsiteY51" fmla="*/ 269157 h 533400"/>
            <a:gd name="connsiteX52" fmla="*/ 287198 w 533400"/>
            <a:gd name="connsiteY52" fmla="*/ 100270 h 533400"/>
            <a:gd name="connsiteX53" fmla="*/ 132359 w 533400"/>
            <a:gd name="connsiteY53" fmla="*/ 131836 h 533400"/>
            <a:gd name="connsiteX54" fmla="*/ 255375 w 533400"/>
            <a:gd name="connsiteY54" fmla="*/ 73571 h 533400"/>
            <a:gd name="connsiteX55" fmla="*/ 200816 w 533400"/>
            <a:gd name="connsiteY55" fmla="*/ 257718 h 533400"/>
            <a:gd name="connsiteX56" fmla="*/ 124825 w 533400"/>
            <a:gd name="connsiteY56" fmla="*/ 175403 h 533400"/>
            <a:gd name="connsiteX57" fmla="*/ 133350 w 533400"/>
            <a:gd name="connsiteY57" fmla="*/ 142875 h 533400"/>
            <a:gd name="connsiteX58" fmla="*/ 132359 w 533400"/>
            <a:gd name="connsiteY58" fmla="*/ 131836 h 533400"/>
            <a:gd name="connsiteX59" fmla="*/ 49368 w 533400"/>
            <a:gd name="connsiteY59" fmla="*/ 165459 h 533400"/>
            <a:gd name="connsiteX60" fmla="*/ 38100 w 533400"/>
            <a:gd name="connsiteY60" fmla="*/ 142875 h 533400"/>
            <a:gd name="connsiteX61" fmla="*/ 66675 w 533400"/>
            <a:gd name="connsiteY61" fmla="*/ 114300 h 533400"/>
            <a:gd name="connsiteX62" fmla="*/ 95250 w 533400"/>
            <a:gd name="connsiteY62" fmla="*/ 142875 h 533400"/>
            <a:gd name="connsiteX63" fmla="*/ 87354 w 533400"/>
            <a:gd name="connsiteY63" fmla="*/ 162487 h 533400"/>
            <a:gd name="connsiteX64" fmla="*/ 66675 w 533400"/>
            <a:gd name="connsiteY64" fmla="*/ 171450 h 533400"/>
            <a:gd name="connsiteX65" fmla="*/ 49368 w 533400"/>
            <a:gd name="connsiteY65" fmla="*/ 165459 h 533400"/>
            <a:gd name="connsiteX66" fmla="*/ 113929 w 533400"/>
            <a:gd name="connsiteY66" fmla="*/ 384639 h 533400"/>
            <a:gd name="connsiteX67" fmla="*/ 95517 w 533400"/>
            <a:gd name="connsiteY67" fmla="*/ 407737 h 533400"/>
            <a:gd name="connsiteX68" fmla="*/ 85725 w 533400"/>
            <a:gd name="connsiteY68" fmla="*/ 409575 h 533400"/>
            <a:gd name="connsiteX69" fmla="*/ 57150 w 533400"/>
            <a:gd name="connsiteY69" fmla="*/ 381000 h 533400"/>
            <a:gd name="connsiteX70" fmla="*/ 65046 w 533400"/>
            <a:gd name="connsiteY70" fmla="*/ 361388 h 533400"/>
            <a:gd name="connsiteX71" fmla="*/ 85725 w 533400"/>
            <a:gd name="connsiteY71" fmla="*/ 352425 h 533400"/>
            <a:gd name="connsiteX72" fmla="*/ 92316 w 533400"/>
            <a:gd name="connsiteY72" fmla="*/ 353263 h 533400"/>
            <a:gd name="connsiteX73" fmla="*/ 103032 w 533400"/>
            <a:gd name="connsiteY73" fmla="*/ 358416 h 533400"/>
            <a:gd name="connsiteX74" fmla="*/ 113357 w 533400"/>
            <a:gd name="connsiteY74" fmla="*/ 374075 h 533400"/>
            <a:gd name="connsiteX75" fmla="*/ 114300 w 533400"/>
            <a:gd name="connsiteY75" fmla="*/ 381000 h 533400"/>
            <a:gd name="connsiteX76" fmla="*/ 113929 w 533400"/>
            <a:gd name="connsiteY76" fmla="*/ 384639 h 533400"/>
            <a:gd name="connsiteX77" fmla="*/ 127359 w 533400"/>
            <a:gd name="connsiteY77" fmla="*/ 329003 h 533400"/>
            <a:gd name="connsiteX78" fmla="*/ 99622 w 533400"/>
            <a:gd name="connsiteY78" fmla="*/ 315801 h 533400"/>
            <a:gd name="connsiteX79" fmla="*/ 90754 w 533400"/>
            <a:gd name="connsiteY79" fmla="*/ 204978 h 533400"/>
            <a:gd name="connsiteX80" fmla="*/ 97479 w 533400"/>
            <a:gd name="connsiteY80" fmla="*/ 201949 h 533400"/>
            <a:gd name="connsiteX81" fmla="*/ 173307 w 533400"/>
            <a:gd name="connsiteY81" fmla="*/ 284102 h 533400"/>
            <a:gd name="connsiteX82" fmla="*/ 171450 w 533400"/>
            <a:gd name="connsiteY82" fmla="*/ 295275 h 533400"/>
            <a:gd name="connsiteX83" fmla="*/ 171755 w 533400"/>
            <a:gd name="connsiteY83" fmla="*/ 298275 h 533400"/>
            <a:gd name="connsiteX84" fmla="*/ 127359 w 533400"/>
            <a:gd name="connsiteY84" fmla="*/ 329003 h 533400"/>
            <a:gd name="connsiteX85" fmla="*/ 200149 w 533400"/>
            <a:gd name="connsiteY85" fmla="*/ 420024 h 533400"/>
            <a:gd name="connsiteX86" fmla="*/ 151105 w 533400"/>
            <a:gd name="connsiteY86" fmla="*/ 394059 h 533400"/>
            <a:gd name="connsiteX87" fmla="*/ 152400 w 533400"/>
            <a:gd name="connsiteY87" fmla="*/ 381000 h 533400"/>
            <a:gd name="connsiteX88" fmla="*/ 149076 w 533400"/>
            <a:gd name="connsiteY88" fmla="*/ 360312 h 533400"/>
            <a:gd name="connsiteX89" fmla="*/ 193367 w 533400"/>
            <a:gd name="connsiteY89" fmla="*/ 329651 h 533400"/>
            <a:gd name="connsiteX90" fmla="*/ 198072 w 533400"/>
            <a:gd name="connsiteY90" fmla="*/ 331422 h 533400"/>
            <a:gd name="connsiteX91" fmla="*/ 215208 w 533400"/>
            <a:gd name="connsiteY91" fmla="*/ 408527 h 533400"/>
            <a:gd name="connsiteX92" fmla="*/ 200149 w 533400"/>
            <a:gd name="connsiteY92" fmla="*/ 420024 h 533400"/>
            <a:gd name="connsiteX93" fmla="*/ 272625 w 533400"/>
            <a:gd name="connsiteY93" fmla="*/ 480317 h 533400"/>
            <a:gd name="connsiteX94" fmla="*/ 247650 w 533400"/>
            <a:gd name="connsiteY94" fmla="*/ 495300 h 533400"/>
            <a:gd name="connsiteX95" fmla="*/ 220018 w 533400"/>
            <a:gd name="connsiteY95" fmla="*/ 473650 h 533400"/>
            <a:gd name="connsiteX96" fmla="*/ 219075 w 533400"/>
            <a:gd name="connsiteY96" fmla="*/ 466725 h 533400"/>
            <a:gd name="connsiteX97" fmla="*/ 224457 w 533400"/>
            <a:gd name="connsiteY97" fmla="*/ 450161 h 533400"/>
            <a:gd name="connsiteX98" fmla="*/ 237858 w 533400"/>
            <a:gd name="connsiteY98" fmla="*/ 439988 h 533400"/>
            <a:gd name="connsiteX99" fmla="*/ 241078 w 533400"/>
            <a:gd name="connsiteY99" fmla="*/ 438988 h 533400"/>
            <a:gd name="connsiteX100" fmla="*/ 247650 w 533400"/>
            <a:gd name="connsiteY100" fmla="*/ 438150 h 533400"/>
            <a:gd name="connsiteX101" fmla="*/ 261661 w 533400"/>
            <a:gd name="connsiteY101" fmla="*/ 441970 h 533400"/>
            <a:gd name="connsiteX102" fmla="*/ 263871 w 533400"/>
            <a:gd name="connsiteY102" fmla="*/ 443236 h 533400"/>
            <a:gd name="connsiteX103" fmla="*/ 274501 w 533400"/>
            <a:gd name="connsiteY103" fmla="*/ 457276 h 533400"/>
            <a:gd name="connsiteX104" fmla="*/ 276225 w 533400"/>
            <a:gd name="connsiteY104" fmla="*/ 466725 h 533400"/>
            <a:gd name="connsiteX105" fmla="*/ 272625 w 533400"/>
            <a:gd name="connsiteY105" fmla="*/ 480317 h 533400"/>
            <a:gd name="connsiteX106" fmla="*/ 261518 w 533400"/>
            <a:gd name="connsiteY106" fmla="*/ 401517 h 533400"/>
            <a:gd name="connsiteX107" fmla="*/ 252403 w 533400"/>
            <a:gd name="connsiteY107" fmla="*/ 400288 h 533400"/>
            <a:gd name="connsiteX108" fmla="*/ 235277 w 533400"/>
            <a:gd name="connsiteY108" fmla="*/ 323221 h 533400"/>
            <a:gd name="connsiteX109" fmla="*/ 245840 w 533400"/>
            <a:gd name="connsiteY109" fmla="*/ 306314 h 533400"/>
            <a:gd name="connsiteX110" fmla="*/ 305391 w 533400"/>
            <a:gd name="connsiteY110" fmla="*/ 292303 h 533400"/>
            <a:gd name="connsiteX111" fmla="*/ 314658 w 533400"/>
            <a:gd name="connsiteY111" fmla="*/ 304114 h 533400"/>
            <a:gd name="connsiteX112" fmla="*/ 261518 w 533400"/>
            <a:gd name="connsiteY112" fmla="*/ 401517 h 533400"/>
            <a:gd name="connsiteX113" fmla="*/ 305257 w 533400"/>
            <a:gd name="connsiteY113" fmla="*/ 433311 h 533400"/>
            <a:gd name="connsiteX114" fmla="*/ 294951 w 533400"/>
            <a:gd name="connsiteY114" fmla="*/ 419795 h 533400"/>
            <a:gd name="connsiteX115" fmla="*/ 348091 w 533400"/>
            <a:gd name="connsiteY115" fmla="*/ 322374 h 533400"/>
            <a:gd name="connsiteX116" fmla="*/ 361950 w 533400"/>
            <a:gd name="connsiteY116" fmla="*/ 323850 h 533400"/>
            <a:gd name="connsiteX117" fmla="*/ 387448 w 533400"/>
            <a:gd name="connsiteY117" fmla="*/ 318764 h 533400"/>
            <a:gd name="connsiteX118" fmla="*/ 450256 w 533400"/>
            <a:gd name="connsiteY118" fmla="*/ 396069 h 533400"/>
            <a:gd name="connsiteX119" fmla="*/ 449437 w 533400"/>
            <a:gd name="connsiteY119" fmla="*/ 398717 h 533400"/>
            <a:gd name="connsiteX120" fmla="*/ 305257 w 533400"/>
            <a:gd name="connsiteY120" fmla="*/ 433311 h 533400"/>
            <a:gd name="connsiteX121" fmla="*/ 416995 w 533400"/>
            <a:gd name="connsiteY121" fmla="*/ 294723 h 533400"/>
            <a:gd name="connsiteX122" fmla="*/ 428625 w 533400"/>
            <a:gd name="connsiteY122" fmla="*/ 257175 h 533400"/>
            <a:gd name="connsiteX123" fmla="*/ 417728 w 533400"/>
            <a:gd name="connsiteY123" fmla="*/ 220751 h 533400"/>
            <a:gd name="connsiteX124" fmla="*/ 440026 w 533400"/>
            <a:gd name="connsiteY124" fmla="*/ 194405 h 533400"/>
            <a:gd name="connsiteX125" fmla="*/ 452123 w 533400"/>
            <a:gd name="connsiteY125" fmla="*/ 198368 h 533400"/>
            <a:gd name="connsiteX126" fmla="*/ 462639 w 533400"/>
            <a:gd name="connsiteY126" fmla="*/ 350901 h 533400"/>
            <a:gd name="connsiteX127" fmla="*/ 416995 w 533400"/>
            <a:gd name="connsiteY127" fmla="*/ 294723 h 533400"/>
            <a:gd name="connsiteX128" fmla="*/ 467573 w 533400"/>
            <a:gd name="connsiteY128" fmla="*/ 161839 h 533400"/>
            <a:gd name="connsiteX129" fmla="*/ 466725 w 533400"/>
            <a:gd name="connsiteY129" fmla="*/ 161925 h 533400"/>
            <a:gd name="connsiteX130" fmla="*/ 449170 w 533400"/>
            <a:gd name="connsiteY130" fmla="*/ 155734 h 533400"/>
            <a:gd name="connsiteX131" fmla="*/ 438531 w 533400"/>
            <a:gd name="connsiteY131" fmla="*/ 137179 h 533400"/>
            <a:gd name="connsiteX132" fmla="*/ 438150 w 533400"/>
            <a:gd name="connsiteY132" fmla="*/ 133350 h 533400"/>
            <a:gd name="connsiteX133" fmla="*/ 466725 w 533400"/>
            <a:gd name="connsiteY133" fmla="*/ 104775 h 533400"/>
            <a:gd name="connsiteX134" fmla="*/ 495300 w 533400"/>
            <a:gd name="connsiteY134" fmla="*/ 133350 h 533400"/>
            <a:gd name="connsiteX135" fmla="*/ 487185 w 533400"/>
            <a:gd name="connsiteY135" fmla="*/ 153219 h 533400"/>
            <a:gd name="connsiteX136" fmla="*/ 467573 w 533400"/>
            <a:gd name="connsiteY136" fmla="*/ 161839 h 533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Lst>
          <a:rect l="l" t="t" r="r" b="b"/>
          <a:pathLst>
            <a:path w="533400" h="533400">
              <a:moveTo>
                <a:pt x="502520" y="375504"/>
              </a:moveTo>
              <a:lnTo>
                <a:pt x="490118" y="195701"/>
              </a:lnTo>
              <a:cubicBezTo>
                <a:pt x="515360" y="186204"/>
                <a:pt x="533400" y="161877"/>
                <a:pt x="533400" y="133350"/>
              </a:cubicBezTo>
              <a:cubicBezTo>
                <a:pt x="533400" y="96584"/>
                <a:pt x="503482" y="66675"/>
                <a:pt x="466725" y="66675"/>
              </a:cubicBezTo>
              <a:cubicBezTo>
                <a:pt x="449209" y="66675"/>
                <a:pt x="433292" y="73523"/>
                <a:pt x="421376" y="84611"/>
              </a:cubicBezTo>
              <a:lnTo>
                <a:pt x="323612" y="35728"/>
              </a:lnTo>
              <a:cubicBezTo>
                <a:pt x="322364" y="15812"/>
                <a:pt x="305981" y="0"/>
                <a:pt x="285750" y="0"/>
              </a:cubicBezTo>
              <a:cubicBezTo>
                <a:pt x="265795" y="0"/>
                <a:pt x="249612" y="15392"/>
                <a:pt x="247974" y="34919"/>
              </a:cubicBezTo>
              <a:lnTo>
                <a:pt x="115529" y="97660"/>
              </a:lnTo>
              <a:cubicBezTo>
                <a:pt x="103337" y="84496"/>
                <a:pt x="85982" y="76200"/>
                <a:pt x="66675" y="76200"/>
              </a:cubicBezTo>
              <a:cubicBezTo>
                <a:pt x="29909" y="76200"/>
                <a:pt x="0" y="106109"/>
                <a:pt x="0" y="142875"/>
              </a:cubicBezTo>
              <a:cubicBezTo>
                <a:pt x="0" y="174869"/>
                <a:pt x="22670" y="201654"/>
                <a:pt x="52778" y="208074"/>
              </a:cubicBezTo>
              <a:lnTo>
                <a:pt x="61646" y="318897"/>
              </a:lnTo>
              <a:cubicBezTo>
                <a:pt x="36757" y="328584"/>
                <a:pt x="19050" y="352739"/>
                <a:pt x="19050" y="381000"/>
              </a:cubicBezTo>
              <a:cubicBezTo>
                <a:pt x="19050" y="417757"/>
                <a:pt x="48959" y="447675"/>
                <a:pt x="85725" y="447675"/>
              </a:cubicBezTo>
              <a:cubicBezTo>
                <a:pt x="104308" y="447675"/>
                <a:pt x="121129" y="440017"/>
                <a:pt x="133226" y="427701"/>
              </a:cubicBezTo>
              <a:lnTo>
                <a:pt x="182270" y="453666"/>
              </a:lnTo>
              <a:cubicBezTo>
                <a:pt x="181432" y="457895"/>
                <a:pt x="180975" y="462258"/>
                <a:pt x="180975" y="466725"/>
              </a:cubicBezTo>
              <a:cubicBezTo>
                <a:pt x="180975" y="503482"/>
                <a:pt x="210884" y="533400"/>
                <a:pt x="247650" y="533400"/>
              </a:cubicBezTo>
              <a:cubicBezTo>
                <a:pt x="283188" y="533400"/>
                <a:pt x="312239" y="505425"/>
                <a:pt x="314144" y="470354"/>
              </a:cubicBezTo>
              <a:lnTo>
                <a:pt x="458229" y="435778"/>
              </a:lnTo>
              <a:cubicBezTo>
                <a:pt x="465163" y="443074"/>
                <a:pt x="474907" y="447675"/>
                <a:pt x="485775" y="447675"/>
              </a:cubicBezTo>
              <a:cubicBezTo>
                <a:pt x="506816" y="447675"/>
                <a:pt x="523875" y="430616"/>
                <a:pt x="523875" y="409575"/>
              </a:cubicBezTo>
              <a:cubicBezTo>
                <a:pt x="523875" y="394573"/>
                <a:pt x="515122" y="381724"/>
                <a:pt x="502520" y="375504"/>
              </a:cubicBezTo>
              <a:close/>
              <a:moveTo>
                <a:pt x="402022" y="117539"/>
              </a:moveTo>
              <a:cubicBezTo>
                <a:pt x="400783" y="122615"/>
                <a:pt x="400050" y="127892"/>
                <a:pt x="400050" y="133350"/>
              </a:cubicBezTo>
              <a:cubicBezTo>
                <a:pt x="400050" y="146790"/>
                <a:pt x="404079" y="159296"/>
                <a:pt x="410947" y="169774"/>
              </a:cubicBezTo>
              <a:lnTo>
                <a:pt x="388649" y="196120"/>
              </a:lnTo>
              <a:cubicBezTo>
                <a:pt x="380467" y="192529"/>
                <a:pt x="371446" y="190500"/>
                <a:pt x="361950" y="190500"/>
              </a:cubicBezTo>
              <a:cubicBezTo>
                <a:pt x="360950" y="190500"/>
                <a:pt x="359969" y="190605"/>
                <a:pt x="358978" y="190652"/>
              </a:cubicBezTo>
              <a:lnTo>
                <a:pt x="319135" y="76095"/>
              </a:lnTo>
              <a:lnTo>
                <a:pt x="402022" y="117539"/>
              </a:lnTo>
              <a:close/>
              <a:moveTo>
                <a:pt x="390525" y="257175"/>
              </a:moveTo>
              <a:cubicBezTo>
                <a:pt x="390525" y="258689"/>
                <a:pt x="390306" y="260137"/>
                <a:pt x="390077" y="261595"/>
              </a:cubicBezTo>
              <a:cubicBezTo>
                <a:pt x="388277" y="273072"/>
                <a:pt x="379695" y="282264"/>
                <a:pt x="368522" y="284921"/>
              </a:cubicBezTo>
              <a:cubicBezTo>
                <a:pt x="366398" y="285417"/>
                <a:pt x="364217" y="285750"/>
                <a:pt x="361950" y="285750"/>
              </a:cubicBezTo>
              <a:cubicBezTo>
                <a:pt x="361455" y="285750"/>
                <a:pt x="360998" y="285626"/>
                <a:pt x="360512" y="285607"/>
              </a:cubicBezTo>
              <a:cubicBezTo>
                <a:pt x="356130" y="285388"/>
                <a:pt x="352044" y="284159"/>
                <a:pt x="348405" y="282178"/>
              </a:cubicBezTo>
              <a:cubicBezTo>
                <a:pt x="342233" y="278816"/>
                <a:pt x="337480" y="273320"/>
                <a:pt x="335109" y="266614"/>
              </a:cubicBezTo>
              <a:cubicBezTo>
                <a:pt x="334051" y="263642"/>
                <a:pt x="333375" y="260499"/>
                <a:pt x="333375" y="257175"/>
              </a:cubicBezTo>
              <a:cubicBezTo>
                <a:pt x="333375" y="253222"/>
                <a:pt x="334185" y="249460"/>
                <a:pt x="335642" y="246040"/>
              </a:cubicBezTo>
              <a:cubicBezTo>
                <a:pt x="336023" y="245145"/>
                <a:pt x="336556" y="244335"/>
                <a:pt x="337023" y="243497"/>
              </a:cubicBezTo>
              <a:cubicBezTo>
                <a:pt x="341757" y="234906"/>
                <a:pt x="350691" y="229000"/>
                <a:pt x="361102" y="228695"/>
              </a:cubicBezTo>
              <a:cubicBezTo>
                <a:pt x="361388" y="228676"/>
                <a:pt x="361664" y="228600"/>
                <a:pt x="361950" y="228600"/>
              </a:cubicBezTo>
              <a:cubicBezTo>
                <a:pt x="365846" y="228600"/>
                <a:pt x="369560" y="229391"/>
                <a:pt x="372951" y="230810"/>
              </a:cubicBezTo>
              <a:cubicBezTo>
                <a:pt x="382124" y="234648"/>
                <a:pt x="388763" y="243173"/>
                <a:pt x="390144" y="253346"/>
              </a:cubicBezTo>
              <a:cubicBezTo>
                <a:pt x="390306" y="254613"/>
                <a:pt x="390525" y="255861"/>
                <a:pt x="390525" y="257175"/>
              </a:cubicBezTo>
              <a:close/>
              <a:moveTo>
                <a:pt x="287198" y="100270"/>
              </a:moveTo>
              <a:lnTo>
                <a:pt x="322993" y="203178"/>
              </a:lnTo>
              <a:cubicBezTo>
                <a:pt x="306657" y="214998"/>
                <a:pt x="295885" y="233982"/>
                <a:pt x="295351" y="255518"/>
              </a:cubicBezTo>
              <a:lnTo>
                <a:pt x="237192" y="269205"/>
              </a:lnTo>
              <a:cubicBezTo>
                <a:pt x="237173" y="269186"/>
                <a:pt x="237163" y="269167"/>
                <a:pt x="237153" y="269157"/>
              </a:cubicBezTo>
              <a:lnTo>
                <a:pt x="287198" y="100270"/>
              </a:lnTo>
              <a:close/>
              <a:moveTo>
                <a:pt x="132359" y="131836"/>
              </a:moveTo>
              <a:lnTo>
                <a:pt x="255375" y="73571"/>
              </a:lnTo>
              <a:lnTo>
                <a:pt x="200816" y="257718"/>
              </a:lnTo>
              <a:lnTo>
                <a:pt x="124825" y="175403"/>
              </a:lnTo>
              <a:cubicBezTo>
                <a:pt x="130235" y="165773"/>
                <a:pt x="133350" y="154686"/>
                <a:pt x="133350" y="142875"/>
              </a:cubicBezTo>
              <a:cubicBezTo>
                <a:pt x="133350" y="139103"/>
                <a:pt x="132959" y="135436"/>
                <a:pt x="132359" y="131836"/>
              </a:cubicBezTo>
              <a:close/>
              <a:moveTo>
                <a:pt x="49368" y="165459"/>
              </a:moveTo>
              <a:cubicBezTo>
                <a:pt x="42567" y="160230"/>
                <a:pt x="38100" y="152105"/>
                <a:pt x="38100" y="142875"/>
              </a:cubicBezTo>
              <a:cubicBezTo>
                <a:pt x="38100" y="127121"/>
                <a:pt x="50921" y="114300"/>
                <a:pt x="66675" y="114300"/>
              </a:cubicBezTo>
              <a:cubicBezTo>
                <a:pt x="82429" y="114300"/>
                <a:pt x="95250" y="127121"/>
                <a:pt x="95250" y="142875"/>
              </a:cubicBezTo>
              <a:cubicBezTo>
                <a:pt x="95250" y="150485"/>
                <a:pt x="92221" y="157363"/>
                <a:pt x="87354" y="162487"/>
              </a:cubicBezTo>
              <a:cubicBezTo>
                <a:pt x="82144" y="167973"/>
                <a:pt x="74828" y="171450"/>
                <a:pt x="66675" y="171450"/>
              </a:cubicBezTo>
              <a:cubicBezTo>
                <a:pt x="60141" y="171450"/>
                <a:pt x="54188" y="169164"/>
                <a:pt x="49368" y="165459"/>
              </a:cubicBezTo>
              <a:close/>
              <a:moveTo>
                <a:pt x="113929" y="384639"/>
              </a:moveTo>
              <a:cubicBezTo>
                <a:pt x="112547" y="395326"/>
                <a:pt x="105327" y="404127"/>
                <a:pt x="95517" y="407737"/>
              </a:cubicBezTo>
              <a:cubicBezTo>
                <a:pt x="92450" y="408861"/>
                <a:pt x="89183" y="409575"/>
                <a:pt x="85725" y="409575"/>
              </a:cubicBezTo>
              <a:cubicBezTo>
                <a:pt x="69971" y="409575"/>
                <a:pt x="57150" y="396754"/>
                <a:pt x="57150" y="381000"/>
              </a:cubicBezTo>
              <a:cubicBezTo>
                <a:pt x="57150" y="373390"/>
                <a:pt x="60179" y="366512"/>
                <a:pt x="65046" y="361388"/>
              </a:cubicBezTo>
              <a:cubicBezTo>
                <a:pt x="70256" y="355892"/>
                <a:pt x="77572" y="352425"/>
                <a:pt x="85725" y="352425"/>
              </a:cubicBezTo>
              <a:cubicBezTo>
                <a:pt x="88001" y="352425"/>
                <a:pt x="90192" y="352758"/>
                <a:pt x="92316" y="353263"/>
              </a:cubicBezTo>
              <a:cubicBezTo>
                <a:pt x="96288" y="354206"/>
                <a:pt x="99889" y="355997"/>
                <a:pt x="103032" y="358416"/>
              </a:cubicBezTo>
              <a:cubicBezTo>
                <a:pt x="108061" y="362283"/>
                <a:pt x="111766" y="367741"/>
                <a:pt x="113357" y="374075"/>
              </a:cubicBezTo>
              <a:cubicBezTo>
                <a:pt x="113909" y="376304"/>
                <a:pt x="114300" y="378600"/>
                <a:pt x="114300" y="381000"/>
              </a:cubicBezTo>
              <a:cubicBezTo>
                <a:pt x="114300" y="382248"/>
                <a:pt x="114090" y="383438"/>
                <a:pt x="113929" y="384639"/>
              </a:cubicBezTo>
              <a:close/>
              <a:moveTo>
                <a:pt x="127359" y="329003"/>
              </a:moveTo>
              <a:cubicBezTo>
                <a:pt x="119396" y="322612"/>
                <a:pt x="109957" y="318002"/>
                <a:pt x="99622" y="315801"/>
              </a:cubicBezTo>
              <a:lnTo>
                <a:pt x="90754" y="204978"/>
              </a:lnTo>
              <a:cubicBezTo>
                <a:pt x="93059" y="204083"/>
                <a:pt x="95307" y="203083"/>
                <a:pt x="97479" y="201949"/>
              </a:cubicBezTo>
              <a:lnTo>
                <a:pt x="173307" y="284102"/>
              </a:lnTo>
              <a:cubicBezTo>
                <a:pt x="172212" y="287655"/>
                <a:pt x="171450" y="291360"/>
                <a:pt x="171450" y="295275"/>
              </a:cubicBezTo>
              <a:cubicBezTo>
                <a:pt x="171450" y="296304"/>
                <a:pt x="171669" y="297266"/>
                <a:pt x="171755" y="298275"/>
              </a:cubicBezTo>
              <a:lnTo>
                <a:pt x="127359" y="329003"/>
              </a:lnTo>
              <a:close/>
              <a:moveTo>
                <a:pt x="200149" y="420024"/>
              </a:moveTo>
              <a:lnTo>
                <a:pt x="151105" y="394059"/>
              </a:lnTo>
              <a:cubicBezTo>
                <a:pt x="151943" y="389830"/>
                <a:pt x="152400" y="385467"/>
                <a:pt x="152400" y="381000"/>
              </a:cubicBezTo>
              <a:cubicBezTo>
                <a:pt x="152400" y="373780"/>
                <a:pt x="151209" y="366836"/>
                <a:pt x="149076" y="360312"/>
              </a:cubicBezTo>
              <a:lnTo>
                <a:pt x="193367" y="329651"/>
              </a:lnTo>
              <a:cubicBezTo>
                <a:pt x="194881" y="330365"/>
                <a:pt x="196453" y="330908"/>
                <a:pt x="198072" y="331422"/>
              </a:cubicBezTo>
              <a:lnTo>
                <a:pt x="215208" y="408527"/>
              </a:lnTo>
              <a:cubicBezTo>
                <a:pt x="209645" y="411642"/>
                <a:pt x="204578" y="415509"/>
                <a:pt x="200149" y="420024"/>
              </a:cubicBezTo>
              <a:close/>
              <a:moveTo>
                <a:pt x="272625" y="480317"/>
              </a:moveTo>
              <a:cubicBezTo>
                <a:pt x="267776" y="489195"/>
                <a:pt x="258461" y="495300"/>
                <a:pt x="247650" y="495300"/>
              </a:cubicBezTo>
              <a:cubicBezTo>
                <a:pt x="234296" y="495300"/>
                <a:pt x="223142" y="486051"/>
                <a:pt x="220018" y="473650"/>
              </a:cubicBezTo>
              <a:cubicBezTo>
                <a:pt x="219466" y="471421"/>
                <a:pt x="219075" y="469125"/>
                <a:pt x="219075" y="466725"/>
              </a:cubicBezTo>
              <a:cubicBezTo>
                <a:pt x="219075" y="460534"/>
                <a:pt x="221104" y="454838"/>
                <a:pt x="224457" y="450161"/>
              </a:cubicBezTo>
              <a:cubicBezTo>
                <a:pt x="227771" y="445532"/>
                <a:pt x="232429" y="441989"/>
                <a:pt x="237858" y="439988"/>
              </a:cubicBezTo>
              <a:cubicBezTo>
                <a:pt x="238906" y="439598"/>
                <a:pt x="239973" y="439245"/>
                <a:pt x="241078" y="438988"/>
              </a:cubicBezTo>
              <a:cubicBezTo>
                <a:pt x="243202" y="438483"/>
                <a:pt x="245383" y="438150"/>
                <a:pt x="247650" y="438150"/>
              </a:cubicBezTo>
              <a:cubicBezTo>
                <a:pt x="252765" y="438150"/>
                <a:pt x="257508" y="439607"/>
                <a:pt x="261661" y="441970"/>
              </a:cubicBezTo>
              <a:cubicBezTo>
                <a:pt x="262404" y="442389"/>
                <a:pt x="263176" y="442760"/>
                <a:pt x="263871" y="443236"/>
              </a:cubicBezTo>
              <a:cubicBezTo>
                <a:pt x="268776" y="446637"/>
                <a:pt x="272482" y="451552"/>
                <a:pt x="274501" y="457276"/>
              </a:cubicBezTo>
              <a:cubicBezTo>
                <a:pt x="275549" y="460258"/>
                <a:pt x="276225" y="463401"/>
                <a:pt x="276225" y="466725"/>
              </a:cubicBezTo>
              <a:cubicBezTo>
                <a:pt x="276225" y="471669"/>
                <a:pt x="274844" y="476260"/>
                <a:pt x="272625" y="480317"/>
              </a:cubicBezTo>
              <a:close/>
              <a:moveTo>
                <a:pt x="261518" y="401517"/>
              </a:moveTo>
              <a:cubicBezTo>
                <a:pt x="258547" y="400888"/>
                <a:pt x="255499" y="400507"/>
                <a:pt x="252403" y="400288"/>
              </a:cubicBezTo>
              <a:lnTo>
                <a:pt x="235277" y="323221"/>
              </a:lnTo>
              <a:cubicBezTo>
                <a:pt x="240201" y="318687"/>
                <a:pt x="243840" y="312877"/>
                <a:pt x="245840" y="306314"/>
              </a:cubicBezTo>
              <a:lnTo>
                <a:pt x="305391" y="292303"/>
              </a:lnTo>
              <a:cubicBezTo>
                <a:pt x="308048" y="296570"/>
                <a:pt x="311134" y="300552"/>
                <a:pt x="314658" y="304114"/>
              </a:cubicBezTo>
              <a:lnTo>
                <a:pt x="261518" y="401517"/>
              </a:lnTo>
              <a:close/>
              <a:moveTo>
                <a:pt x="305257" y="433311"/>
              </a:moveTo>
              <a:cubicBezTo>
                <a:pt x="302381" y="428377"/>
                <a:pt x="298942" y="423824"/>
                <a:pt x="294951" y="419795"/>
              </a:cubicBezTo>
              <a:lnTo>
                <a:pt x="348091" y="322374"/>
              </a:lnTo>
              <a:cubicBezTo>
                <a:pt x="352558" y="323326"/>
                <a:pt x="357197" y="323850"/>
                <a:pt x="361950" y="323850"/>
              </a:cubicBezTo>
              <a:cubicBezTo>
                <a:pt x="370980" y="323850"/>
                <a:pt x="379590" y="322031"/>
                <a:pt x="387448" y="318764"/>
              </a:cubicBezTo>
              <a:lnTo>
                <a:pt x="450256" y="396069"/>
              </a:lnTo>
              <a:cubicBezTo>
                <a:pt x="449932" y="396926"/>
                <a:pt x="449704" y="397831"/>
                <a:pt x="449437" y="398717"/>
              </a:cubicBezTo>
              <a:lnTo>
                <a:pt x="305257" y="433311"/>
              </a:lnTo>
              <a:close/>
              <a:moveTo>
                <a:pt x="416995" y="294723"/>
              </a:moveTo>
              <a:cubicBezTo>
                <a:pt x="424320" y="284016"/>
                <a:pt x="428625" y="271091"/>
                <a:pt x="428625" y="257175"/>
              </a:cubicBezTo>
              <a:cubicBezTo>
                <a:pt x="428625" y="243735"/>
                <a:pt x="424596" y="231229"/>
                <a:pt x="417728" y="220751"/>
              </a:cubicBezTo>
              <a:lnTo>
                <a:pt x="440026" y="194405"/>
              </a:lnTo>
              <a:cubicBezTo>
                <a:pt x="443884" y="196101"/>
                <a:pt x="447932" y="197425"/>
                <a:pt x="452123" y="198368"/>
              </a:cubicBezTo>
              <a:lnTo>
                <a:pt x="462639" y="350901"/>
              </a:lnTo>
              <a:lnTo>
                <a:pt x="416995" y="294723"/>
              </a:lnTo>
              <a:close/>
              <a:moveTo>
                <a:pt x="467573" y="161839"/>
              </a:moveTo>
              <a:cubicBezTo>
                <a:pt x="467287" y="161849"/>
                <a:pt x="467011" y="161925"/>
                <a:pt x="466725" y="161925"/>
              </a:cubicBezTo>
              <a:cubicBezTo>
                <a:pt x="460077" y="161925"/>
                <a:pt x="454038" y="159553"/>
                <a:pt x="449170" y="155734"/>
              </a:cubicBezTo>
              <a:cubicBezTo>
                <a:pt x="443465" y="151247"/>
                <a:pt x="439550" y="144704"/>
                <a:pt x="438531" y="137179"/>
              </a:cubicBezTo>
              <a:cubicBezTo>
                <a:pt x="438369" y="135912"/>
                <a:pt x="438150" y="134664"/>
                <a:pt x="438150" y="133350"/>
              </a:cubicBezTo>
              <a:cubicBezTo>
                <a:pt x="438150" y="117596"/>
                <a:pt x="450971" y="104775"/>
                <a:pt x="466725" y="104775"/>
              </a:cubicBezTo>
              <a:cubicBezTo>
                <a:pt x="482479" y="104775"/>
                <a:pt x="495300" y="117596"/>
                <a:pt x="495300" y="133350"/>
              </a:cubicBezTo>
              <a:cubicBezTo>
                <a:pt x="495300" y="141075"/>
                <a:pt x="492185" y="148076"/>
                <a:pt x="487185" y="153219"/>
              </a:cubicBezTo>
              <a:cubicBezTo>
                <a:pt x="482184" y="158382"/>
                <a:pt x="475259" y="161611"/>
                <a:pt x="467573" y="161839"/>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190500</xdr:colOff>
      <xdr:row>12</xdr:row>
      <xdr:rowOff>180974</xdr:rowOff>
    </xdr:from>
    <xdr:to>
      <xdr:col>10</xdr:col>
      <xdr:colOff>323849</xdr:colOff>
      <xdr:row>16</xdr:row>
      <xdr:rowOff>9525</xdr:rowOff>
    </xdr:to>
    <xdr:sp macro="" textlink="">
      <xdr:nvSpPr>
        <xdr:cNvPr id="10" name="Rectangle: Rounded Corners 9">
          <a:extLst>
            <a:ext uri="{FF2B5EF4-FFF2-40B4-BE49-F238E27FC236}">
              <a16:creationId xmlns:a16="http://schemas.microsoft.com/office/drawing/2014/main" id="{7B4345EE-7B19-9EBE-43A2-461B6CB39A58}"/>
            </a:ext>
          </a:extLst>
        </xdr:cNvPr>
        <xdr:cNvSpPr/>
      </xdr:nvSpPr>
      <xdr:spPr>
        <a:xfrm>
          <a:off x="6029325" y="2676524"/>
          <a:ext cx="1000124" cy="590551"/>
        </a:xfrm>
        <a:prstGeom prst="roundRect">
          <a:avLst>
            <a:gd name="adj" fmla="val 9677"/>
          </a:avLst>
        </a:prstGeom>
        <a:noFill/>
        <a:ln w="317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L" sz="1100"/>
        </a:p>
      </xdr:txBody>
    </xdr:sp>
    <xdr:clientData/>
  </xdr:twoCellAnchor>
  <xdr:twoCellAnchor>
    <xdr:from>
      <xdr:col>0</xdr:col>
      <xdr:colOff>57151</xdr:colOff>
      <xdr:row>6</xdr:row>
      <xdr:rowOff>85725</xdr:rowOff>
    </xdr:from>
    <xdr:to>
      <xdr:col>0</xdr:col>
      <xdr:colOff>457200</xdr:colOff>
      <xdr:row>7</xdr:row>
      <xdr:rowOff>114300</xdr:rowOff>
    </xdr:to>
    <xdr:sp macro="" textlink="">
      <xdr:nvSpPr>
        <xdr:cNvPr id="2" name="Freeform: Shape 1">
          <a:extLst>
            <a:ext uri="{FF2B5EF4-FFF2-40B4-BE49-F238E27FC236}">
              <a16:creationId xmlns:a16="http://schemas.microsoft.com/office/drawing/2014/main" id="{091400EA-4E9B-430E-A778-F3F34016474C}"/>
            </a:ext>
          </a:extLst>
        </xdr:cNvPr>
        <xdr:cNvSpPr/>
      </xdr:nvSpPr>
      <xdr:spPr>
        <a:xfrm>
          <a:off x="57151" y="1038225"/>
          <a:ext cx="400049" cy="219075"/>
        </a:xfrm>
        <a:custGeom>
          <a:avLst/>
          <a:gdLst>
            <a:gd name="connsiteX0" fmla="*/ 273844 w 542925"/>
            <a:gd name="connsiteY0" fmla="*/ 7144 h 314325"/>
            <a:gd name="connsiteX1" fmla="*/ 7144 w 542925"/>
            <a:gd name="connsiteY1" fmla="*/ 159544 h 314325"/>
            <a:gd name="connsiteX2" fmla="*/ 273844 w 542925"/>
            <a:gd name="connsiteY2" fmla="*/ 311944 h 314325"/>
            <a:gd name="connsiteX3" fmla="*/ 540544 w 542925"/>
            <a:gd name="connsiteY3" fmla="*/ 159544 h 314325"/>
            <a:gd name="connsiteX4" fmla="*/ 273844 w 542925"/>
            <a:gd name="connsiteY4" fmla="*/ 7144 h 314325"/>
            <a:gd name="connsiteX5" fmla="*/ 273844 w 542925"/>
            <a:gd name="connsiteY5" fmla="*/ 273844 h 314325"/>
            <a:gd name="connsiteX6" fmla="*/ 51721 w 542925"/>
            <a:gd name="connsiteY6" fmla="*/ 159544 h 314325"/>
            <a:gd name="connsiteX7" fmla="*/ 273844 w 542925"/>
            <a:gd name="connsiteY7" fmla="*/ 45244 h 314325"/>
            <a:gd name="connsiteX8" fmla="*/ 495967 w 542925"/>
            <a:gd name="connsiteY8" fmla="*/ 159544 h 314325"/>
            <a:gd name="connsiteX9" fmla="*/ 273844 w 542925"/>
            <a:gd name="connsiteY9" fmla="*/ 273844 h 314325"/>
            <a:gd name="connsiteX10" fmla="*/ 273844 w 542925"/>
            <a:gd name="connsiteY10" fmla="*/ 59531 h 314325"/>
            <a:gd name="connsiteX11" fmla="*/ 173831 w 542925"/>
            <a:gd name="connsiteY11" fmla="*/ 159544 h 314325"/>
            <a:gd name="connsiteX12" fmla="*/ 273844 w 542925"/>
            <a:gd name="connsiteY12" fmla="*/ 259556 h 314325"/>
            <a:gd name="connsiteX13" fmla="*/ 373856 w 542925"/>
            <a:gd name="connsiteY13" fmla="*/ 159544 h 314325"/>
            <a:gd name="connsiteX14" fmla="*/ 273844 w 542925"/>
            <a:gd name="connsiteY14" fmla="*/ 59531 h 314325"/>
            <a:gd name="connsiteX15" fmla="*/ 273844 w 542925"/>
            <a:gd name="connsiteY15" fmla="*/ 221456 h 314325"/>
            <a:gd name="connsiteX16" fmla="*/ 211931 w 542925"/>
            <a:gd name="connsiteY16" fmla="*/ 159544 h 314325"/>
            <a:gd name="connsiteX17" fmla="*/ 273844 w 542925"/>
            <a:gd name="connsiteY17" fmla="*/ 97631 h 314325"/>
            <a:gd name="connsiteX18" fmla="*/ 335756 w 542925"/>
            <a:gd name="connsiteY18" fmla="*/ 159544 h 314325"/>
            <a:gd name="connsiteX19" fmla="*/ 273844 w 542925"/>
            <a:gd name="connsiteY19" fmla="*/ 221456 h 3143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542925" h="314325">
              <a:moveTo>
                <a:pt x="273844" y="7144"/>
              </a:moveTo>
              <a:cubicBezTo>
                <a:pt x="83344" y="7144"/>
                <a:pt x="7144" y="159544"/>
                <a:pt x="7144" y="159544"/>
              </a:cubicBezTo>
              <a:cubicBezTo>
                <a:pt x="7144" y="159544"/>
                <a:pt x="83344" y="311944"/>
                <a:pt x="273844" y="311944"/>
              </a:cubicBezTo>
              <a:cubicBezTo>
                <a:pt x="464344" y="311944"/>
                <a:pt x="540544" y="159544"/>
                <a:pt x="540544" y="159544"/>
              </a:cubicBezTo>
              <a:cubicBezTo>
                <a:pt x="540544" y="159544"/>
                <a:pt x="464344" y="7144"/>
                <a:pt x="273844" y="7144"/>
              </a:cubicBezTo>
              <a:close/>
              <a:moveTo>
                <a:pt x="273844" y="273844"/>
              </a:moveTo>
              <a:cubicBezTo>
                <a:pt x="144780" y="273844"/>
                <a:pt x="76200" y="195167"/>
                <a:pt x="51721" y="159544"/>
              </a:cubicBezTo>
              <a:cubicBezTo>
                <a:pt x="76295" y="123825"/>
                <a:pt x="144875" y="45244"/>
                <a:pt x="273844" y="45244"/>
              </a:cubicBezTo>
              <a:cubicBezTo>
                <a:pt x="402908" y="45244"/>
                <a:pt x="471488" y="123920"/>
                <a:pt x="495967" y="159544"/>
              </a:cubicBezTo>
              <a:cubicBezTo>
                <a:pt x="471488" y="195263"/>
                <a:pt x="402812" y="273844"/>
                <a:pt x="273844" y="273844"/>
              </a:cubicBezTo>
              <a:close/>
              <a:moveTo>
                <a:pt x="273844" y="59531"/>
              </a:moveTo>
              <a:cubicBezTo>
                <a:pt x="218599" y="59531"/>
                <a:pt x="173831" y="104299"/>
                <a:pt x="173831" y="159544"/>
              </a:cubicBezTo>
              <a:cubicBezTo>
                <a:pt x="173831" y="214789"/>
                <a:pt x="218599" y="259556"/>
                <a:pt x="273844" y="259556"/>
              </a:cubicBezTo>
              <a:cubicBezTo>
                <a:pt x="329089" y="259556"/>
                <a:pt x="373856" y="214789"/>
                <a:pt x="373856" y="159544"/>
              </a:cubicBezTo>
              <a:cubicBezTo>
                <a:pt x="373856" y="104299"/>
                <a:pt x="329089" y="59531"/>
                <a:pt x="273844" y="59531"/>
              </a:cubicBezTo>
              <a:close/>
              <a:moveTo>
                <a:pt x="273844" y="221456"/>
              </a:moveTo>
              <a:cubicBezTo>
                <a:pt x="239744" y="221456"/>
                <a:pt x="211931" y="193643"/>
                <a:pt x="211931" y="159544"/>
              </a:cubicBezTo>
              <a:cubicBezTo>
                <a:pt x="211931" y="125444"/>
                <a:pt x="239744" y="97631"/>
                <a:pt x="273844" y="97631"/>
              </a:cubicBezTo>
              <a:cubicBezTo>
                <a:pt x="307943" y="97631"/>
                <a:pt x="335756" y="125444"/>
                <a:pt x="335756" y="159544"/>
              </a:cubicBezTo>
              <a:cubicBezTo>
                <a:pt x="335756" y="193643"/>
                <a:pt x="308039" y="221456"/>
                <a:pt x="273844" y="221456"/>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0</xdr:col>
      <xdr:colOff>38102</xdr:colOff>
      <xdr:row>8</xdr:row>
      <xdr:rowOff>38100</xdr:rowOff>
    </xdr:from>
    <xdr:to>
      <xdr:col>0</xdr:col>
      <xdr:colOff>457200</xdr:colOff>
      <xdr:row>9</xdr:row>
      <xdr:rowOff>114300</xdr:rowOff>
    </xdr:to>
    <xdr:sp macro="" textlink="">
      <xdr:nvSpPr>
        <xdr:cNvPr id="3" name="Freeform: Shape 2">
          <a:extLst>
            <a:ext uri="{FF2B5EF4-FFF2-40B4-BE49-F238E27FC236}">
              <a16:creationId xmlns:a16="http://schemas.microsoft.com/office/drawing/2014/main" id="{441F87F5-CC04-41A8-BBDA-39737962E002}"/>
            </a:ext>
          </a:extLst>
        </xdr:cNvPr>
        <xdr:cNvSpPr/>
      </xdr:nvSpPr>
      <xdr:spPr>
        <a:xfrm>
          <a:off x="38102" y="1371600"/>
          <a:ext cx="419098" cy="266700"/>
        </a:xfrm>
        <a:custGeom>
          <a:avLst/>
          <a:gdLst>
            <a:gd name="connsiteX0" fmla="*/ 502444 w 619125"/>
            <a:gd name="connsiteY0" fmla="*/ 64294 h 476250"/>
            <a:gd name="connsiteX1" fmla="*/ 332232 w 619125"/>
            <a:gd name="connsiteY1" fmla="*/ 64294 h 476250"/>
            <a:gd name="connsiteX2" fmla="*/ 332232 w 619125"/>
            <a:gd name="connsiteY2" fmla="*/ 7144 h 476250"/>
            <a:gd name="connsiteX3" fmla="*/ 294132 w 619125"/>
            <a:gd name="connsiteY3" fmla="*/ 7144 h 476250"/>
            <a:gd name="connsiteX4" fmla="*/ 294132 w 619125"/>
            <a:gd name="connsiteY4" fmla="*/ 64294 h 476250"/>
            <a:gd name="connsiteX5" fmla="*/ 121444 w 619125"/>
            <a:gd name="connsiteY5" fmla="*/ 64294 h 476250"/>
            <a:gd name="connsiteX6" fmla="*/ 7144 w 619125"/>
            <a:gd name="connsiteY6" fmla="*/ 235744 h 476250"/>
            <a:gd name="connsiteX7" fmla="*/ 121444 w 619125"/>
            <a:gd name="connsiteY7" fmla="*/ 350044 h 476250"/>
            <a:gd name="connsiteX8" fmla="*/ 235744 w 619125"/>
            <a:gd name="connsiteY8" fmla="*/ 235744 h 476250"/>
            <a:gd name="connsiteX9" fmla="*/ 146875 w 619125"/>
            <a:gd name="connsiteY9" fmla="*/ 102394 h 476250"/>
            <a:gd name="connsiteX10" fmla="*/ 294227 w 619125"/>
            <a:gd name="connsiteY10" fmla="*/ 102394 h 476250"/>
            <a:gd name="connsiteX11" fmla="*/ 294227 w 619125"/>
            <a:gd name="connsiteY11" fmla="*/ 435769 h 476250"/>
            <a:gd name="connsiteX12" fmla="*/ 121444 w 619125"/>
            <a:gd name="connsiteY12" fmla="*/ 435769 h 476250"/>
            <a:gd name="connsiteX13" fmla="*/ 121444 w 619125"/>
            <a:gd name="connsiteY13" fmla="*/ 473869 h 476250"/>
            <a:gd name="connsiteX14" fmla="*/ 502444 w 619125"/>
            <a:gd name="connsiteY14" fmla="*/ 473869 h 476250"/>
            <a:gd name="connsiteX15" fmla="*/ 502444 w 619125"/>
            <a:gd name="connsiteY15" fmla="*/ 435769 h 476250"/>
            <a:gd name="connsiteX16" fmla="*/ 332232 w 619125"/>
            <a:gd name="connsiteY16" fmla="*/ 435769 h 476250"/>
            <a:gd name="connsiteX17" fmla="*/ 332232 w 619125"/>
            <a:gd name="connsiteY17" fmla="*/ 102394 h 476250"/>
            <a:gd name="connsiteX18" fmla="*/ 477012 w 619125"/>
            <a:gd name="connsiteY18" fmla="*/ 102394 h 476250"/>
            <a:gd name="connsiteX19" fmla="*/ 388144 w 619125"/>
            <a:gd name="connsiteY19" fmla="*/ 235744 h 476250"/>
            <a:gd name="connsiteX20" fmla="*/ 502444 w 619125"/>
            <a:gd name="connsiteY20" fmla="*/ 350044 h 476250"/>
            <a:gd name="connsiteX21" fmla="*/ 616744 w 619125"/>
            <a:gd name="connsiteY21" fmla="*/ 235744 h 476250"/>
            <a:gd name="connsiteX22" fmla="*/ 502444 w 619125"/>
            <a:gd name="connsiteY22" fmla="*/ 64294 h 476250"/>
            <a:gd name="connsiteX23" fmla="*/ 121444 w 619125"/>
            <a:gd name="connsiteY23" fmla="*/ 132969 h 476250"/>
            <a:gd name="connsiteX24" fmla="*/ 189929 w 619125"/>
            <a:gd name="connsiteY24" fmla="*/ 235744 h 476250"/>
            <a:gd name="connsiteX25" fmla="*/ 52959 w 619125"/>
            <a:gd name="connsiteY25" fmla="*/ 235744 h 476250"/>
            <a:gd name="connsiteX26" fmla="*/ 121444 w 619125"/>
            <a:gd name="connsiteY26" fmla="*/ 132969 h 476250"/>
            <a:gd name="connsiteX27" fmla="*/ 121444 w 619125"/>
            <a:gd name="connsiteY27" fmla="*/ 311944 h 476250"/>
            <a:gd name="connsiteX28" fmla="*/ 55531 w 619125"/>
            <a:gd name="connsiteY28" fmla="*/ 273844 h 476250"/>
            <a:gd name="connsiteX29" fmla="*/ 187357 w 619125"/>
            <a:gd name="connsiteY29" fmla="*/ 273844 h 476250"/>
            <a:gd name="connsiteX30" fmla="*/ 121444 w 619125"/>
            <a:gd name="connsiteY30" fmla="*/ 311944 h 476250"/>
            <a:gd name="connsiteX31" fmla="*/ 570929 w 619125"/>
            <a:gd name="connsiteY31" fmla="*/ 235744 h 476250"/>
            <a:gd name="connsiteX32" fmla="*/ 433864 w 619125"/>
            <a:gd name="connsiteY32" fmla="*/ 235744 h 476250"/>
            <a:gd name="connsiteX33" fmla="*/ 502444 w 619125"/>
            <a:gd name="connsiteY33" fmla="*/ 132969 h 476250"/>
            <a:gd name="connsiteX34" fmla="*/ 570929 w 619125"/>
            <a:gd name="connsiteY34" fmla="*/ 235744 h 476250"/>
            <a:gd name="connsiteX35" fmla="*/ 502444 w 619125"/>
            <a:gd name="connsiteY35" fmla="*/ 311944 h 476250"/>
            <a:gd name="connsiteX36" fmla="*/ 436531 w 619125"/>
            <a:gd name="connsiteY36" fmla="*/ 273844 h 476250"/>
            <a:gd name="connsiteX37" fmla="*/ 568357 w 619125"/>
            <a:gd name="connsiteY37" fmla="*/ 273844 h 476250"/>
            <a:gd name="connsiteX38" fmla="*/ 502444 w 619125"/>
            <a:gd name="connsiteY38" fmla="*/ 311944 h 4762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Lst>
          <a:rect l="l" t="t" r="r" b="b"/>
          <a:pathLst>
            <a:path w="619125" h="476250">
              <a:moveTo>
                <a:pt x="502444" y="64294"/>
              </a:moveTo>
              <a:lnTo>
                <a:pt x="332232" y="64294"/>
              </a:lnTo>
              <a:lnTo>
                <a:pt x="332232" y="7144"/>
              </a:lnTo>
              <a:lnTo>
                <a:pt x="294132" y="7144"/>
              </a:lnTo>
              <a:lnTo>
                <a:pt x="294132" y="64294"/>
              </a:lnTo>
              <a:lnTo>
                <a:pt x="121444" y="64294"/>
              </a:lnTo>
              <a:lnTo>
                <a:pt x="7144" y="235744"/>
              </a:lnTo>
              <a:cubicBezTo>
                <a:pt x="7144" y="298895"/>
                <a:pt x="58293" y="350044"/>
                <a:pt x="121444" y="350044"/>
              </a:cubicBezTo>
              <a:cubicBezTo>
                <a:pt x="184594" y="350044"/>
                <a:pt x="235744" y="298895"/>
                <a:pt x="235744" y="235744"/>
              </a:cubicBezTo>
              <a:lnTo>
                <a:pt x="146875" y="102394"/>
              </a:lnTo>
              <a:lnTo>
                <a:pt x="294227" y="102394"/>
              </a:lnTo>
              <a:lnTo>
                <a:pt x="294227" y="435769"/>
              </a:lnTo>
              <a:lnTo>
                <a:pt x="121444" y="435769"/>
              </a:lnTo>
              <a:lnTo>
                <a:pt x="121444" y="473869"/>
              </a:lnTo>
              <a:lnTo>
                <a:pt x="502444" y="473869"/>
              </a:lnTo>
              <a:lnTo>
                <a:pt x="502444" y="435769"/>
              </a:lnTo>
              <a:lnTo>
                <a:pt x="332232" y="435769"/>
              </a:lnTo>
              <a:lnTo>
                <a:pt x="332232" y="102394"/>
              </a:lnTo>
              <a:lnTo>
                <a:pt x="477012" y="102394"/>
              </a:lnTo>
              <a:lnTo>
                <a:pt x="388144" y="235744"/>
              </a:lnTo>
              <a:cubicBezTo>
                <a:pt x="388144" y="298895"/>
                <a:pt x="439293" y="350044"/>
                <a:pt x="502444" y="350044"/>
              </a:cubicBezTo>
              <a:cubicBezTo>
                <a:pt x="565595" y="350044"/>
                <a:pt x="616744" y="298895"/>
                <a:pt x="616744" y="235744"/>
              </a:cubicBezTo>
              <a:lnTo>
                <a:pt x="502444" y="64294"/>
              </a:lnTo>
              <a:close/>
              <a:moveTo>
                <a:pt x="121444" y="132969"/>
              </a:moveTo>
              <a:lnTo>
                <a:pt x="189929" y="235744"/>
              </a:lnTo>
              <a:lnTo>
                <a:pt x="52959" y="235744"/>
              </a:lnTo>
              <a:lnTo>
                <a:pt x="121444" y="132969"/>
              </a:lnTo>
              <a:close/>
              <a:moveTo>
                <a:pt x="121444" y="311944"/>
              </a:moveTo>
              <a:cubicBezTo>
                <a:pt x="93345" y="311944"/>
                <a:pt x="68771" y="296609"/>
                <a:pt x="55531" y="273844"/>
              </a:cubicBezTo>
              <a:lnTo>
                <a:pt x="187357" y="273844"/>
              </a:lnTo>
              <a:cubicBezTo>
                <a:pt x="174117" y="296609"/>
                <a:pt x="149542" y="311944"/>
                <a:pt x="121444" y="311944"/>
              </a:cubicBezTo>
              <a:close/>
              <a:moveTo>
                <a:pt x="570929" y="235744"/>
              </a:moveTo>
              <a:lnTo>
                <a:pt x="433864" y="235744"/>
              </a:lnTo>
              <a:lnTo>
                <a:pt x="502444" y="132969"/>
              </a:lnTo>
              <a:lnTo>
                <a:pt x="570929" y="235744"/>
              </a:lnTo>
              <a:close/>
              <a:moveTo>
                <a:pt x="502444" y="311944"/>
              </a:moveTo>
              <a:cubicBezTo>
                <a:pt x="474345" y="311944"/>
                <a:pt x="449771" y="296609"/>
                <a:pt x="436531" y="273844"/>
              </a:cubicBezTo>
              <a:lnTo>
                <a:pt x="568357" y="273844"/>
              </a:lnTo>
              <a:cubicBezTo>
                <a:pt x="555117" y="296609"/>
                <a:pt x="530543" y="311944"/>
                <a:pt x="502444" y="311944"/>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0</xdr:col>
      <xdr:colOff>95250</xdr:colOff>
      <xdr:row>10</xdr:row>
      <xdr:rowOff>19050</xdr:rowOff>
    </xdr:from>
    <xdr:to>
      <xdr:col>0</xdr:col>
      <xdr:colOff>381000</xdr:colOff>
      <xdr:row>11</xdr:row>
      <xdr:rowOff>142875</xdr:rowOff>
    </xdr:to>
    <xdr:sp macro="" textlink="">
      <xdr:nvSpPr>
        <xdr:cNvPr id="4" name="Freeform: Shape 3">
          <a:extLst>
            <a:ext uri="{FF2B5EF4-FFF2-40B4-BE49-F238E27FC236}">
              <a16:creationId xmlns:a16="http://schemas.microsoft.com/office/drawing/2014/main" id="{066C2C32-FA99-4EB1-BAC5-A2B5EDC00B80}"/>
            </a:ext>
          </a:extLst>
        </xdr:cNvPr>
        <xdr:cNvSpPr/>
      </xdr:nvSpPr>
      <xdr:spPr>
        <a:xfrm>
          <a:off x="95250" y="1733550"/>
          <a:ext cx="285750" cy="314325"/>
        </a:xfrm>
        <a:custGeom>
          <a:avLst/>
          <a:gdLst>
            <a:gd name="connsiteX0" fmla="*/ 407194 w 485775"/>
            <a:gd name="connsiteY0" fmla="*/ 411194 h 523875"/>
            <a:gd name="connsiteX1" fmla="*/ 292894 w 485775"/>
            <a:gd name="connsiteY1" fmla="*/ 525494 h 523875"/>
            <a:gd name="connsiteX2" fmla="*/ 26194 w 485775"/>
            <a:gd name="connsiteY2" fmla="*/ 525494 h 523875"/>
            <a:gd name="connsiteX3" fmla="*/ 26194 w 485775"/>
            <a:gd name="connsiteY3" fmla="*/ 487394 h 523875"/>
            <a:gd name="connsiteX4" fmla="*/ 292894 w 485775"/>
            <a:gd name="connsiteY4" fmla="*/ 487394 h 523875"/>
            <a:gd name="connsiteX5" fmla="*/ 369094 w 485775"/>
            <a:gd name="connsiteY5" fmla="*/ 411194 h 523875"/>
            <a:gd name="connsiteX6" fmla="*/ 292894 w 485775"/>
            <a:gd name="connsiteY6" fmla="*/ 334994 h 523875"/>
            <a:gd name="connsiteX7" fmla="*/ 121444 w 485775"/>
            <a:gd name="connsiteY7" fmla="*/ 334994 h 523875"/>
            <a:gd name="connsiteX8" fmla="*/ 7144 w 485775"/>
            <a:gd name="connsiteY8" fmla="*/ 220694 h 523875"/>
            <a:gd name="connsiteX9" fmla="*/ 121444 w 485775"/>
            <a:gd name="connsiteY9" fmla="*/ 106394 h 523875"/>
            <a:gd name="connsiteX10" fmla="*/ 408813 w 485775"/>
            <a:gd name="connsiteY10" fmla="*/ 106394 h 523875"/>
            <a:gd name="connsiteX11" fmla="*/ 336518 w 485775"/>
            <a:gd name="connsiteY11" fmla="*/ 34100 h 523875"/>
            <a:gd name="connsiteX12" fmla="*/ 363474 w 485775"/>
            <a:gd name="connsiteY12" fmla="*/ 7144 h 523875"/>
            <a:gd name="connsiteX13" fmla="*/ 481679 w 485775"/>
            <a:gd name="connsiteY13" fmla="*/ 125349 h 523875"/>
            <a:gd name="connsiteX14" fmla="*/ 363474 w 485775"/>
            <a:gd name="connsiteY14" fmla="*/ 243650 h 523875"/>
            <a:gd name="connsiteX15" fmla="*/ 336518 w 485775"/>
            <a:gd name="connsiteY15" fmla="*/ 216694 h 523875"/>
            <a:gd name="connsiteX16" fmla="*/ 408813 w 485775"/>
            <a:gd name="connsiteY16" fmla="*/ 144399 h 523875"/>
            <a:gd name="connsiteX17" fmla="*/ 121444 w 485775"/>
            <a:gd name="connsiteY17" fmla="*/ 144399 h 523875"/>
            <a:gd name="connsiteX18" fmla="*/ 45244 w 485775"/>
            <a:gd name="connsiteY18" fmla="*/ 220599 h 523875"/>
            <a:gd name="connsiteX19" fmla="*/ 121444 w 485775"/>
            <a:gd name="connsiteY19" fmla="*/ 296799 h 523875"/>
            <a:gd name="connsiteX20" fmla="*/ 292894 w 485775"/>
            <a:gd name="connsiteY20" fmla="*/ 296799 h 523875"/>
            <a:gd name="connsiteX21" fmla="*/ 407194 w 485775"/>
            <a:gd name="connsiteY21" fmla="*/ 411194 h 523875"/>
            <a:gd name="connsiteX22" fmla="*/ 83344 w 485775"/>
            <a:gd name="connsiteY22" fmla="*/ 220694 h 523875"/>
            <a:gd name="connsiteX23" fmla="*/ 121444 w 485775"/>
            <a:gd name="connsiteY23" fmla="*/ 258794 h 523875"/>
            <a:gd name="connsiteX24" fmla="*/ 159544 w 485775"/>
            <a:gd name="connsiteY24" fmla="*/ 220694 h 523875"/>
            <a:gd name="connsiteX25" fmla="*/ 121444 w 485775"/>
            <a:gd name="connsiteY25" fmla="*/ 182594 h 523875"/>
            <a:gd name="connsiteX26" fmla="*/ 83344 w 485775"/>
            <a:gd name="connsiteY26" fmla="*/ 220694 h 523875"/>
            <a:gd name="connsiteX27" fmla="*/ 330994 w 485775"/>
            <a:gd name="connsiteY27" fmla="*/ 411194 h 523875"/>
            <a:gd name="connsiteX28" fmla="*/ 292894 w 485775"/>
            <a:gd name="connsiteY28" fmla="*/ 373094 h 523875"/>
            <a:gd name="connsiteX29" fmla="*/ 254794 w 485775"/>
            <a:gd name="connsiteY29" fmla="*/ 411194 h 523875"/>
            <a:gd name="connsiteX30" fmla="*/ 292894 w 485775"/>
            <a:gd name="connsiteY30" fmla="*/ 449294 h 523875"/>
            <a:gd name="connsiteX31" fmla="*/ 330994 w 485775"/>
            <a:gd name="connsiteY31" fmla="*/ 411194 h 5238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Lst>
          <a:rect l="l" t="t" r="r" b="b"/>
          <a:pathLst>
            <a:path w="485775" h="523875">
              <a:moveTo>
                <a:pt x="407194" y="411194"/>
              </a:moveTo>
              <a:cubicBezTo>
                <a:pt x="407194" y="474250"/>
                <a:pt x="355949" y="525494"/>
                <a:pt x="292894" y="525494"/>
              </a:cubicBezTo>
              <a:lnTo>
                <a:pt x="26194" y="525494"/>
              </a:lnTo>
              <a:lnTo>
                <a:pt x="26194" y="487394"/>
              </a:lnTo>
              <a:lnTo>
                <a:pt x="292894" y="487394"/>
              </a:lnTo>
              <a:cubicBezTo>
                <a:pt x="334899" y="487394"/>
                <a:pt x="369094" y="453200"/>
                <a:pt x="369094" y="411194"/>
              </a:cubicBezTo>
              <a:cubicBezTo>
                <a:pt x="369094" y="369189"/>
                <a:pt x="334899" y="334994"/>
                <a:pt x="292894" y="334994"/>
              </a:cubicBezTo>
              <a:lnTo>
                <a:pt x="121444" y="334994"/>
              </a:lnTo>
              <a:cubicBezTo>
                <a:pt x="58388" y="334994"/>
                <a:pt x="7144" y="283750"/>
                <a:pt x="7144" y="220694"/>
              </a:cubicBezTo>
              <a:cubicBezTo>
                <a:pt x="7144" y="157639"/>
                <a:pt x="58388" y="106394"/>
                <a:pt x="121444" y="106394"/>
              </a:cubicBezTo>
              <a:lnTo>
                <a:pt x="408813" y="106394"/>
              </a:lnTo>
              <a:lnTo>
                <a:pt x="336518" y="34100"/>
              </a:lnTo>
              <a:lnTo>
                <a:pt x="363474" y="7144"/>
              </a:lnTo>
              <a:lnTo>
                <a:pt x="481679" y="125349"/>
              </a:lnTo>
              <a:lnTo>
                <a:pt x="363474" y="243650"/>
              </a:lnTo>
              <a:lnTo>
                <a:pt x="336518" y="216694"/>
              </a:lnTo>
              <a:lnTo>
                <a:pt x="408813" y="144399"/>
              </a:lnTo>
              <a:lnTo>
                <a:pt x="121444" y="144399"/>
              </a:lnTo>
              <a:cubicBezTo>
                <a:pt x="79438" y="144399"/>
                <a:pt x="45244" y="178594"/>
                <a:pt x="45244" y="220599"/>
              </a:cubicBezTo>
              <a:cubicBezTo>
                <a:pt x="45244" y="262604"/>
                <a:pt x="79438" y="296799"/>
                <a:pt x="121444" y="296799"/>
              </a:cubicBezTo>
              <a:lnTo>
                <a:pt x="292894" y="296799"/>
              </a:lnTo>
              <a:cubicBezTo>
                <a:pt x="355854" y="296894"/>
                <a:pt x="407194" y="348139"/>
                <a:pt x="407194" y="411194"/>
              </a:cubicBezTo>
              <a:close/>
              <a:moveTo>
                <a:pt x="83344" y="220694"/>
              </a:moveTo>
              <a:cubicBezTo>
                <a:pt x="83344" y="241745"/>
                <a:pt x="100394" y="258794"/>
                <a:pt x="121444" y="258794"/>
              </a:cubicBezTo>
              <a:cubicBezTo>
                <a:pt x="142494" y="258794"/>
                <a:pt x="159544" y="241745"/>
                <a:pt x="159544" y="220694"/>
              </a:cubicBezTo>
              <a:cubicBezTo>
                <a:pt x="159544" y="199644"/>
                <a:pt x="142494" y="182594"/>
                <a:pt x="121444" y="182594"/>
              </a:cubicBezTo>
              <a:cubicBezTo>
                <a:pt x="100394" y="182594"/>
                <a:pt x="83344" y="199644"/>
                <a:pt x="83344" y="220694"/>
              </a:cubicBezTo>
              <a:close/>
              <a:moveTo>
                <a:pt x="330994" y="411194"/>
              </a:moveTo>
              <a:cubicBezTo>
                <a:pt x="330994" y="390144"/>
                <a:pt x="313944" y="373094"/>
                <a:pt x="292894" y="373094"/>
              </a:cubicBezTo>
              <a:cubicBezTo>
                <a:pt x="271844" y="373094"/>
                <a:pt x="254794" y="390144"/>
                <a:pt x="254794" y="411194"/>
              </a:cubicBezTo>
              <a:cubicBezTo>
                <a:pt x="254794" y="432244"/>
                <a:pt x="271844" y="449294"/>
                <a:pt x="292894" y="449294"/>
              </a:cubicBezTo>
              <a:cubicBezTo>
                <a:pt x="313944" y="449294"/>
                <a:pt x="330994" y="432244"/>
                <a:pt x="330994" y="411194"/>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0</xdr:col>
      <xdr:colOff>57151</xdr:colOff>
      <xdr:row>12</xdr:row>
      <xdr:rowOff>38100</xdr:rowOff>
    </xdr:from>
    <xdr:to>
      <xdr:col>0</xdr:col>
      <xdr:colOff>419101</xdr:colOff>
      <xdr:row>14</xdr:row>
      <xdr:rowOff>0</xdr:rowOff>
    </xdr:to>
    <xdr:sp macro="" textlink="">
      <xdr:nvSpPr>
        <xdr:cNvPr id="5" name="Freeform: Shape 4">
          <a:extLst>
            <a:ext uri="{FF2B5EF4-FFF2-40B4-BE49-F238E27FC236}">
              <a16:creationId xmlns:a16="http://schemas.microsoft.com/office/drawing/2014/main" id="{6395031E-BE59-4BD3-81B6-927CE1571844}"/>
            </a:ext>
          </a:extLst>
        </xdr:cNvPr>
        <xdr:cNvSpPr/>
      </xdr:nvSpPr>
      <xdr:spPr>
        <a:xfrm>
          <a:off x="57151" y="2133600"/>
          <a:ext cx="361950" cy="342900"/>
        </a:xfrm>
        <a:custGeom>
          <a:avLst/>
          <a:gdLst>
            <a:gd name="connsiteX0" fmla="*/ 273844 w 542925"/>
            <a:gd name="connsiteY0" fmla="*/ 7144 h 542925"/>
            <a:gd name="connsiteX1" fmla="*/ 7144 w 542925"/>
            <a:gd name="connsiteY1" fmla="*/ 273844 h 542925"/>
            <a:gd name="connsiteX2" fmla="*/ 273844 w 542925"/>
            <a:gd name="connsiteY2" fmla="*/ 540544 h 542925"/>
            <a:gd name="connsiteX3" fmla="*/ 540544 w 542925"/>
            <a:gd name="connsiteY3" fmla="*/ 273844 h 542925"/>
            <a:gd name="connsiteX4" fmla="*/ 273844 w 542925"/>
            <a:gd name="connsiteY4" fmla="*/ 7144 h 542925"/>
            <a:gd name="connsiteX5" fmla="*/ 273844 w 542925"/>
            <a:gd name="connsiteY5" fmla="*/ 502444 h 542925"/>
            <a:gd name="connsiteX6" fmla="*/ 45244 w 542925"/>
            <a:gd name="connsiteY6" fmla="*/ 273844 h 542925"/>
            <a:gd name="connsiteX7" fmla="*/ 273844 w 542925"/>
            <a:gd name="connsiteY7" fmla="*/ 45244 h 542925"/>
            <a:gd name="connsiteX8" fmla="*/ 502444 w 542925"/>
            <a:gd name="connsiteY8" fmla="*/ 273844 h 542925"/>
            <a:gd name="connsiteX9" fmla="*/ 273844 w 542925"/>
            <a:gd name="connsiteY9" fmla="*/ 502444 h 542925"/>
            <a:gd name="connsiteX10" fmla="*/ 292894 w 542925"/>
            <a:gd name="connsiteY10" fmla="*/ 107156 h 542925"/>
            <a:gd name="connsiteX11" fmla="*/ 254794 w 542925"/>
            <a:gd name="connsiteY11" fmla="*/ 107156 h 542925"/>
            <a:gd name="connsiteX12" fmla="*/ 254794 w 542925"/>
            <a:gd name="connsiteY12" fmla="*/ 69056 h 542925"/>
            <a:gd name="connsiteX13" fmla="*/ 292894 w 542925"/>
            <a:gd name="connsiteY13" fmla="*/ 69056 h 542925"/>
            <a:gd name="connsiteX14" fmla="*/ 292894 w 542925"/>
            <a:gd name="connsiteY14" fmla="*/ 107156 h 542925"/>
            <a:gd name="connsiteX15" fmla="*/ 254794 w 542925"/>
            <a:gd name="connsiteY15" fmla="*/ 440531 h 542925"/>
            <a:gd name="connsiteX16" fmla="*/ 292894 w 542925"/>
            <a:gd name="connsiteY16" fmla="*/ 440531 h 542925"/>
            <a:gd name="connsiteX17" fmla="*/ 292894 w 542925"/>
            <a:gd name="connsiteY17" fmla="*/ 478631 h 542925"/>
            <a:gd name="connsiteX18" fmla="*/ 254794 w 542925"/>
            <a:gd name="connsiteY18" fmla="*/ 478631 h 542925"/>
            <a:gd name="connsiteX19" fmla="*/ 254794 w 542925"/>
            <a:gd name="connsiteY19" fmla="*/ 440531 h 542925"/>
            <a:gd name="connsiteX20" fmla="*/ 69056 w 542925"/>
            <a:gd name="connsiteY20" fmla="*/ 254794 h 542925"/>
            <a:gd name="connsiteX21" fmla="*/ 107156 w 542925"/>
            <a:gd name="connsiteY21" fmla="*/ 254794 h 542925"/>
            <a:gd name="connsiteX22" fmla="*/ 107156 w 542925"/>
            <a:gd name="connsiteY22" fmla="*/ 292894 h 542925"/>
            <a:gd name="connsiteX23" fmla="*/ 69056 w 542925"/>
            <a:gd name="connsiteY23" fmla="*/ 292894 h 542925"/>
            <a:gd name="connsiteX24" fmla="*/ 69056 w 542925"/>
            <a:gd name="connsiteY24" fmla="*/ 254794 h 542925"/>
            <a:gd name="connsiteX25" fmla="*/ 478631 w 542925"/>
            <a:gd name="connsiteY25" fmla="*/ 254794 h 542925"/>
            <a:gd name="connsiteX26" fmla="*/ 478631 w 542925"/>
            <a:gd name="connsiteY26" fmla="*/ 292894 h 542925"/>
            <a:gd name="connsiteX27" fmla="*/ 440531 w 542925"/>
            <a:gd name="connsiteY27" fmla="*/ 292894 h 542925"/>
            <a:gd name="connsiteX28" fmla="*/ 440531 w 542925"/>
            <a:gd name="connsiteY28" fmla="*/ 254794 h 542925"/>
            <a:gd name="connsiteX29" fmla="*/ 478631 w 542925"/>
            <a:gd name="connsiteY29" fmla="*/ 254794 h 542925"/>
            <a:gd name="connsiteX30" fmla="*/ 145256 w 542925"/>
            <a:gd name="connsiteY30" fmla="*/ 397669 h 542925"/>
            <a:gd name="connsiteX31" fmla="*/ 326231 w 542925"/>
            <a:gd name="connsiteY31" fmla="*/ 321469 h 542925"/>
            <a:gd name="connsiteX32" fmla="*/ 402431 w 542925"/>
            <a:gd name="connsiteY32" fmla="*/ 140494 h 542925"/>
            <a:gd name="connsiteX33" fmla="*/ 221456 w 542925"/>
            <a:gd name="connsiteY33" fmla="*/ 216694 h 542925"/>
            <a:gd name="connsiteX34" fmla="*/ 145256 w 542925"/>
            <a:gd name="connsiteY34" fmla="*/ 397669 h 542925"/>
            <a:gd name="connsiteX35" fmla="*/ 330994 w 542925"/>
            <a:gd name="connsiteY35" fmla="*/ 211931 h 542925"/>
            <a:gd name="connsiteX36" fmla="*/ 297085 w 542925"/>
            <a:gd name="connsiteY36" fmla="*/ 292418 h 542925"/>
            <a:gd name="connsiteX37" fmla="*/ 216598 w 542925"/>
            <a:gd name="connsiteY37" fmla="*/ 326326 h 542925"/>
            <a:gd name="connsiteX38" fmla="*/ 250507 w 542925"/>
            <a:gd name="connsiteY38" fmla="*/ 245840 h 542925"/>
            <a:gd name="connsiteX39" fmla="*/ 330994 w 542925"/>
            <a:gd name="connsiteY39" fmla="*/ 211931 h 5429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Lst>
          <a:rect l="l" t="t" r="r" b="b"/>
          <a:pathLst>
            <a:path w="542925" h="542925">
              <a:moveTo>
                <a:pt x="273844" y="7144"/>
              </a:moveTo>
              <a:cubicBezTo>
                <a:pt x="126587" y="7144"/>
                <a:pt x="7144" y="126587"/>
                <a:pt x="7144" y="273844"/>
              </a:cubicBezTo>
              <a:cubicBezTo>
                <a:pt x="7144" y="421100"/>
                <a:pt x="126587" y="540544"/>
                <a:pt x="273844" y="540544"/>
              </a:cubicBezTo>
              <a:cubicBezTo>
                <a:pt x="421100" y="540544"/>
                <a:pt x="540544" y="421100"/>
                <a:pt x="540544" y="273844"/>
              </a:cubicBezTo>
              <a:cubicBezTo>
                <a:pt x="540544" y="126587"/>
                <a:pt x="421100" y="7144"/>
                <a:pt x="273844" y="7144"/>
              </a:cubicBezTo>
              <a:close/>
              <a:moveTo>
                <a:pt x="273844" y="502444"/>
              </a:moveTo>
              <a:cubicBezTo>
                <a:pt x="147828" y="502444"/>
                <a:pt x="45244" y="399860"/>
                <a:pt x="45244" y="273844"/>
              </a:cubicBezTo>
              <a:cubicBezTo>
                <a:pt x="45244" y="147828"/>
                <a:pt x="147828" y="45244"/>
                <a:pt x="273844" y="45244"/>
              </a:cubicBezTo>
              <a:cubicBezTo>
                <a:pt x="399859" y="45244"/>
                <a:pt x="502444" y="147828"/>
                <a:pt x="502444" y="273844"/>
              </a:cubicBezTo>
              <a:cubicBezTo>
                <a:pt x="502444" y="399860"/>
                <a:pt x="399859" y="502444"/>
                <a:pt x="273844" y="502444"/>
              </a:cubicBezTo>
              <a:close/>
              <a:moveTo>
                <a:pt x="292894" y="107156"/>
              </a:moveTo>
              <a:lnTo>
                <a:pt x="254794" y="107156"/>
              </a:lnTo>
              <a:lnTo>
                <a:pt x="254794" y="69056"/>
              </a:lnTo>
              <a:lnTo>
                <a:pt x="292894" y="69056"/>
              </a:lnTo>
              <a:lnTo>
                <a:pt x="292894" y="107156"/>
              </a:lnTo>
              <a:close/>
              <a:moveTo>
                <a:pt x="254794" y="440531"/>
              </a:moveTo>
              <a:lnTo>
                <a:pt x="292894" y="440531"/>
              </a:lnTo>
              <a:lnTo>
                <a:pt x="292894" y="478631"/>
              </a:lnTo>
              <a:lnTo>
                <a:pt x="254794" y="478631"/>
              </a:lnTo>
              <a:lnTo>
                <a:pt x="254794" y="440531"/>
              </a:lnTo>
              <a:close/>
              <a:moveTo>
                <a:pt x="69056" y="254794"/>
              </a:moveTo>
              <a:lnTo>
                <a:pt x="107156" y="254794"/>
              </a:lnTo>
              <a:lnTo>
                <a:pt x="107156" y="292894"/>
              </a:lnTo>
              <a:lnTo>
                <a:pt x="69056" y="292894"/>
              </a:lnTo>
              <a:lnTo>
                <a:pt x="69056" y="254794"/>
              </a:lnTo>
              <a:close/>
              <a:moveTo>
                <a:pt x="478631" y="254794"/>
              </a:moveTo>
              <a:lnTo>
                <a:pt x="478631" y="292894"/>
              </a:lnTo>
              <a:lnTo>
                <a:pt x="440531" y="292894"/>
              </a:lnTo>
              <a:lnTo>
                <a:pt x="440531" y="254794"/>
              </a:lnTo>
              <a:lnTo>
                <a:pt x="478631" y="254794"/>
              </a:lnTo>
              <a:close/>
              <a:moveTo>
                <a:pt x="145256" y="397669"/>
              </a:moveTo>
              <a:lnTo>
                <a:pt x="326231" y="321469"/>
              </a:lnTo>
              <a:lnTo>
                <a:pt x="402431" y="140494"/>
              </a:lnTo>
              <a:lnTo>
                <a:pt x="221456" y="216694"/>
              </a:lnTo>
              <a:lnTo>
                <a:pt x="145256" y="397669"/>
              </a:lnTo>
              <a:close/>
              <a:moveTo>
                <a:pt x="330994" y="211931"/>
              </a:moveTo>
              <a:lnTo>
                <a:pt x="297085" y="292418"/>
              </a:lnTo>
              <a:lnTo>
                <a:pt x="216598" y="326326"/>
              </a:lnTo>
              <a:lnTo>
                <a:pt x="250507" y="245840"/>
              </a:lnTo>
              <a:lnTo>
                <a:pt x="330994" y="211931"/>
              </a:ln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0</xdr:col>
      <xdr:colOff>76201</xdr:colOff>
      <xdr:row>14</xdr:row>
      <xdr:rowOff>66674</xdr:rowOff>
    </xdr:from>
    <xdr:to>
      <xdr:col>0</xdr:col>
      <xdr:colOff>428625</xdr:colOff>
      <xdr:row>15</xdr:row>
      <xdr:rowOff>190499</xdr:rowOff>
    </xdr:to>
    <xdr:sp macro="" textlink="">
      <xdr:nvSpPr>
        <xdr:cNvPr id="6" name="Freeform: Shape 5">
          <a:extLst>
            <a:ext uri="{FF2B5EF4-FFF2-40B4-BE49-F238E27FC236}">
              <a16:creationId xmlns:a16="http://schemas.microsoft.com/office/drawing/2014/main" id="{C99E9C42-D8CF-468D-B6D9-A56CE42B071B}"/>
            </a:ext>
          </a:extLst>
        </xdr:cNvPr>
        <xdr:cNvSpPr/>
      </xdr:nvSpPr>
      <xdr:spPr>
        <a:xfrm>
          <a:off x="76201" y="2543174"/>
          <a:ext cx="352424" cy="314325"/>
        </a:xfrm>
        <a:custGeom>
          <a:avLst/>
          <a:gdLst>
            <a:gd name="connsiteX0" fmla="*/ 410795 w 542925"/>
            <a:gd name="connsiteY0" fmla="*/ 291816 h 542925"/>
            <a:gd name="connsiteX1" fmla="*/ 410795 w 542925"/>
            <a:gd name="connsiteY1" fmla="*/ 253716 h 542925"/>
            <a:gd name="connsiteX2" fmla="*/ 378029 w 542925"/>
            <a:gd name="connsiteY2" fmla="*/ 253716 h 542925"/>
            <a:gd name="connsiteX3" fmla="*/ 360694 w 542925"/>
            <a:gd name="connsiteY3" fmla="*/ 211711 h 542925"/>
            <a:gd name="connsiteX4" fmla="*/ 390983 w 542925"/>
            <a:gd name="connsiteY4" fmla="*/ 181421 h 542925"/>
            <a:gd name="connsiteX5" fmla="*/ 364028 w 542925"/>
            <a:gd name="connsiteY5" fmla="*/ 154465 h 542925"/>
            <a:gd name="connsiteX6" fmla="*/ 333738 w 542925"/>
            <a:gd name="connsiteY6" fmla="*/ 184755 h 542925"/>
            <a:gd name="connsiteX7" fmla="*/ 291733 w 542925"/>
            <a:gd name="connsiteY7" fmla="*/ 167419 h 542925"/>
            <a:gd name="connsiteX8" fmla="*/ 291733 w 542925"/>
            <a:gd name="connsiteY8" fmla="*/ 129891 h 542925"/>
            <a:gd name="connsiteX9" fmla="*/ 253633 w 542925"/>
            <a:gd name="connsiteY9" fmla="*/ 129891 h 542925"/>
            <a:gd name="connsiteX10" fmla="*/ 253633 w 542925"/>
            <a:gd name="connsiteY10" fmla="*/ 167419 h 542925"/>
            <a:gd name="connsiteX11" fmla="*/ 211628 w 542925"/>
            <a:gd name="connsiteY11" fmla="*/ 184755 h 542925"/>
            <a:gd name="connsiteX12" fmla="*/ 181338 w 542925"/>
            <a:gd name="connsiteY12" fmla="*/ 154465 h 542925"/>
            <a:gd name="connsiteX13" fmla="*/ 154382 w 542925"/>
            <a:gd name="connsiteY13" fmla="*/ 181421 h 542925"/>
            <a:gd name="connsiteX14" fmla="*/ 184672 w 542925"/>
            <a:gd name="connsiteY14" fmla="*/ 211711 h 542925"/>
            <a:gd name="connsiteX15" fmla="*/ 167336 w 542925"/>
            <a:gd name="connsiteY15" fmla="*/ 253716 h 542925"/>
            <a:gd name="connsiteX16" fmla="*/ 125045 w 542925"/>
            <a:gd name="connsiteY16" fmla="*/ 253716 h 542925"/>
            <a:gd name="connsiteX17" fmla="*/ 125045 w 542925"/>
            <a:gd name="connsiteY17" fmla="*/ 291816 h 542925"/>
            <a:gd name="connsiteX18" fmla="*/ 167336 w 542925"/>
            <a:gd name="connsiteY18" fmla="*/ 291816 h 542925"/>
            <a:gd name="connsiteX19" fmla="*/ 184672 w 542925"/>
            <a:gd name="connsiteY19" fmla="*/ 333821 h 542925"/>
            <a:gd name="connsiteX20" fmla="*/ 154382 w 542925"/>
            <a:gd name="connsiteY20" fmla="*/ 364111 h 542925"/>
            <a:gd name="connsiteX21" fmla="*/ 181338 w 542925"/>
            <a:gd name="connsiteY21" fmla="*/ 391066 h 542925"/>
            <a:gd name="connsiteX22" fmla="*/ 211628 w 542925"/>
            <a:gd name="connsiteY22" fmla="*/ 360777 h 542925"/>
            <a:gd name="connsiteX23" fmla="*/ 253633 w 542925"/>
            <a:gd name="connsiteY23" fmla="*/ 378112 h 542925"/>
            <a:gd name="connsiteX24" fmla="*/ 253633 w 542925"/>
            <a:gd name="connsiteY24" fmla="*/ 415641 h 542925"/>
            <a:gd name="connsiteX25" fmla="*/ 291733 w 542925"/>
            <a:gd name="connsiteY25" fmla="*/ 415641 h 542925"/>
            <a:gd name="connsiteX26" fmla="*/ 291733 w 542925"/>
            <a:gd name="connsiteY26" fmla="*/ 378112 h 542925"/>
            <a:gd name="connsiteX27" fmla="*/ 333738 w 542925"/>
            <a:gd name="connsiteY27" fmla="*/ 360777 h 542925"/>
            <a:gd name="connsiteX28" fmla="*/ 364028 w 542925"/>
            <a:gd name="connsiteY28" fmla="*/ 391066 h 542925"/>
            <a:gd name="connsiteX29" fmla="*/ 390983 w 542925"/>
            <a:gd name="connsiteY29" fmla="*/ 364111 h 542925"/>
            <a:gd name="connsiteX30" fmla="*/ 360694 w 542925"/>
            <a:gd name="connsiteY30" fmla="*/ 333821 h 542925"/>
            <a:gd name="connsiteX31" fmla="*/ 378029 w 542925"/>
            <a:gd name="connsiteY31" fmla="*/ 291816 h 542925"/>
            <a:gd name="connsiteX32" fmla="*/ 410795 w 542925"/>
            <a:gd name="connsiteY32" fmla="*/ 291816 h 542925"/>
            <a:gd name="connsiteX33" fmla="*/ 272683 w 542925"/>
            <a:gd name="connsiteY33" fmla="*/ 341822 h 542925"/>
            <a:gd name="connsiteX34" fmla="*/ 203627 w 542925"/>
            <a:gd name="connsiteY34" fmla="*/ 272766 h 542925"/>
            <a:gd name="connsiteX35" fmla="*/ 272683 w 542925"/>
            <a:gd name="connsiteY35" fmla="*/ 203710 h 542925"/>
            <a:gd name="connsiteX36" fmla="*/ 341739 w 542925"/>
            <a:gd name="connsiteY36" fmla="*/ 272766 h 542925"/>
            <a:gd name="connsiteX37" fmla="*/ 272683 w 542925"/>
            <a:gd name="connsiteY37" fmla="*/ 341822 h 542925"/>
            <a:gd name="connsiteX38" fmla="*/ 310783 w 542925"/>
            <a:gd name="connsiteY38" fmla="*/ 272766 h 542925"/>
            <a:gd name="connsiteX39" fmla="*/ 272683 w 542925"/>
            <a:gd name="connsiteY39" fmla="*/ 310866 h 542925"/>
            <a:gd name="connsiteX40" fmla="*/ 234583 w 542925"/>
            <a:gd name="connsiteY40" fmla="*/ 272766 h 542925"/>
            <a:gd name="connsiteX41" fmla="*/ 272683 w 542925"/>
            <a:gd name="connsiteY41" fmla="*/ 234666 h 542925"/>
            <a:gd name="connsiteX42" fmla="*/ 310783 w 542925"/>
            <a:gd name="connsiteY42" fmla="*/ 272766 h 542925"/>
            <a:gd name="connsiteX43" fmla="*/ 501187 w 542925"/>
            <a:gd name="connsiteY43" fmla="*/ 407926 h 542925"/>
            <a:gd name="connsiteX44" fmla="*/ 338691 w 542925"/>
            <a:gd name="connsiteY44" fmla="*/ 529941 h 542925"/>
            <a:gd name="connsiteX45" fmla="*/ 272111 w 542925"/>
            <a:gd name="connsiteY45" fmla="*/ 538418 h 542925"/>
            <a:gd name="connsiteX46" fmla="*/ 89803 w 542925"/>
            <a:gd name="connsiteY46" fmla="*/ 465361 h 542925"/>
            <a:gd name="connsiteX47" fmla="*/ 89803 w 542925"/>
            <a:gd name="connsiteY47" fmla="*/ 509176 h 542925"/>
            <a:gd name="connsiteX48" fmla="*/ 51703 w 542925"/>
            <a:gd name="connsiteY48" fmla="*/ 509176 h 542925"/>
            <a:gd name="connsiteX49" fmla="*/ 51703 w 542925"/>
            <a:gd name="connsiteY49" fmla="*/ 400782 h 542925"/>
            <a:gd name="connsiteX50" fmla="*/ 160097 w 542925"/>
            <a:gd name="connsiteY50" fmla="*/ 400782 h 542925"/>
            <a:gd name="connsiteX51" fmla="*/ 160097 w 542925"/>
            <a:gd name="connsiteY51" fmla="*/ 438882 h 542925"/>
            <a:gd name="connsiteX52" fmla="*/ 113901 w 542925"/>
            <a:gd name="connsiteY52" fmla="*/ 438882 h 542925"/>
            <a:gd name="connsiteX53" fmla="*/ 329833 w 542925"/>
            <a:gd name="connsiteY53" fmla="*/ 495365 h 542925"/>
            <a:gd name="connsiteX54" fmla="*/ 470517 w 542925"/>
            <a:gd name="connsiteY54" fmla="*/ 389828 h 542925"/>
            <a:gd name="connsiteX55" fmla="*/ 495282 w 542925"/>
            <a:gd name="connsiteY55" fmla="*/ 215711 h 542925"/>
            <a:gd name="connsiteX56" fmla="*/ 529858 w 542925"/>
            <a:gd name="connsiteY56" fmla="*/ 206853 h 542925"/>
            <a:gd name="connsiteX57" fmla="*/ 501187 w 542925"/>
            <a:gd name="connsiteY57" fmla="*/ 407926 h 542925"/>
            <a:gd name="connsiteX58" fmla="*/ 50083 w 542925"/>
            <a:gd name="connsiteY58" fmla="*/ 329916 h 542925"/>
            <a:gd name="connsiteX59" fmla="*/ 15508 w 542925"/>
            <a:gd name="connsiteY59" fmla="*/ 338774 h 542925"/>
            <a:gd name="connsiteX60" fmla="*/ 206674 w 542925"/>
            <a:gd name="connsiteY60" fmla="*/ 15591 h 542925"/>
            <a:gd name="connsiteX61" fmla="*/ 455563 w 542925"/>
            <a:gd name="connsiteY61" fmla="*/ 80361 h 542925"/>
            <a:gd name="connsiteX62" fmla="*/ 455658 w 542925"/>
            <a:gd name="connsiteY62" fmla="*/ 36355 h 542925"/>
            <a:gd name="connsiteX63" fmla="*/ 493758 w 542925"/>
            <a:gd name="connsiteY63" fmla="*/ 36355 h 542925"/>
            <a:gd name="connsiteX64" fmla="*/ 493663 w 542925"/>
            <a:gd name="connsiteY64" fmla="*/ 144750 h 542925"/>
            <a:gd name="connsiteX65" fmla="*/ 385268 w 542925"/>
            <a:gd name="connsiteY65" fmla="*/ 144655 h 542925"/>
            <a:gd name="connsiteX66" fmla="*/ 385268 w 542925"/>
            <a:gd name="connsiteY66" fmla="*/ 106555 h 542925"/>
            <a:gd name="connsiteX67" fmla="*/ 431369 w 542925"/>
            <a:gd name="connsiteY67" fmla="*/ 106650 h 542925"/>
            <a:gd name="connsiteX68" fmla="*/ 215533 w 542925"/>
            <a:gd name="connsiteY68" fmla="*/ 50167 h 542925"/>
            <a:gd name="connsiteX69" fmla="*/ 50083 w 542925"/>
            <a:gd name="connsiteY69" fmla="*/ 329916 h 5429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Lst>
          <a:rect l="l" t="t" r="r" b="b"/>
          <a:pathLst>
            <a:path w="542925" h="542925">
              <a:moveTo>
                <a:pt x="410795" y="291816"/>
              </a:moveTo>
              <a:lnTo>
                <a:pt x="410795" y="253716"/>
              </a:lnTo>
              <a:lnTo>
                <a:pt x="378029" y="253716"/>
              </a:lnTo>
              <a:cubicBezTo>
                <a:pt x="375267" y="238285"/>
                <a:pt x="369266" y="224093"/>
                <a:pt x="360694" y="211711"/>
              </a:cubicBezTo>
              <a:lnTo>
                <a:pt x="390983" y="181421"/>
              </a:lnTo>
              <a:lnTo>
                <a:pt x="364028" y="154465"/>
              </a:lnTo>
              <a:lnTo>
                <a:pt x="333738" y="184755"/>
              </a:lnTo>
              <a:cubicBezTo>
                <a:pt x="321355" y="176182"/>
                <a:pt x="307163" y="170182"/>
                <a:pt x="291733" y="167419"/>
              </a:cubicBezTo>
              <a:lnTo>
                <a:pt x="291733" y="129891"/>
              </a:lnTo>
              <a:lnTo>
                <a:pt x="253633" y="129891"/>
              </a:lnTo>
              <a:lnTo>
                <a:pt x="253633" y="167419"/>
              </a:lnTo>
              <a:cubicBezTo>
                <a:pt x="238202" y="170182"/>
                <a:pt x="224010" y="176182"/>
                <a:pt x="211628" y="184755"/>
              </a:cubicBezTo>
              <a:lnTo>
                <a:pt x="181338" y="154465"/>
              </a:lnTo>
              <a:lnTo>
                <a:pt x="154382" y="181421"/>
              </a:lnTo>
              <a:lnTo>
                <a:pt x="184672" y="211711"/>
              </a:lnTo>
              <a:cubicBezTo>
                <a:pt x="176099" y="224093"/>
                <a:pt x="170098" y="238285"/>
                <a:pt x="167336" y="253716"/>
              </a:cubicBezTo>
              <a:lnTo>
                <a:pt x="125045" y="253716"/>
              </a:lnTo>
              <a:lnTo>
                <a:pt x="125045" y="291816"/>
              </a:lnTo>
              <a:lnTo>
                <a:pt x="167336" y="291816"/>
              </a:lnTo>
              <a:cubicBezTo>
                <a:pt x="170098" y="307246"/>
                <a:pt x="176099" y="321439"/>
                <a:pt x="184672" y="333821"/>
              </a:cubicBezTo>
              <a:lnTo>
                <a:pt x="154382" y="364111"/>
              </a:lnTo>
              <a:lnTo>
                <a:pt x="181338" y="391066"/>
              </a:lnTo>
              <a:lnTo>
                <a:pt x="211628" y="360777"/>
              </a:lnTo>
              <a:cubicBezTo>
                <a:pt x="224010" y="369349"/>
                <a:pt x="238202" y="375350"/>
                <a:pt x="253633" y="378112"/>
              </a:cubicBezTo>
              <a:lnTo>
                <a:pt x="253633" y="415641"/>
              </a:lnTo>
              <a:lnTo>
                <a:pt x="291733" y="415641"/>
              </a:lnTo>
              <a:lnTo>
                <a:pt x="291733" y="378112"/>
              </a:lnTo>
              <a:cubicBezTo>
                <a:pt x="307163" y="375350"/>
                <a:pt x="321355" y="369349"/>
                <a:pt x="333738" y="360777"/>
              </a:cubicBezTo>
              <a:lnTo>
                <a:pt x="364028" y="391066"/>
              </a:lnTo>
              <a:lnTo>
                <a:pt x="390983" y="364111"/>
              </a:lnTo>
              <a:lnTo>
                <a:pt x="360694" y="333821"/>
              </a:lnTo>
              <a:cubicBezTo>
                <a:pt x="369266" y="321439"/>
                <a:pt x="375267" y="307246"/>
                <a:pt x="378029" y="291816"/>
              </a:cubicBezTo>
              <a:lnTo>
                <a:pt x="410795" y="291816"/>
              </a:lnTo>
              <a:close/>
              <a:moveTo>
                <a:pt x="272683" y="341822"/>
              </a:moveTo>
              <a:cubicBezTo>
                <a:pt x="234583" y="341822"/>
                <a:pt x="203627" y="310866"/>
                <a:pt x="203627" y="272766"/>
              </a:cubicBezTo>
              <a:cubicBezTo>
                <a:pt x="203627" y="234666"/>
                <a:pt x="234583" y="203710"/>
                <a:pt x="272683" y="203710"/>
              </a:cubicBezTo>
              <a:cubicBezTo>
                <a:pt x="310783" y="203710"/>
                <a:pt x="341739" y="234666"/>
                <a:pt x="341739" y="272766"/>
              </a:cubicBezTo>
              <a:cubicBezTo>
                <a:pt x="341739" y="310866"/>
                <a:pt x="310687" y="341822"/>
                <a:pt x="272683" y="341822"/>
              </a:cubicBezTo>
              <a:close/>
              <a:moveTo>
                <a:pt x="310783" y="272766"/>
              </a:moveTo>
              <a:cubicBezTo>
                <a:pt x="310783" y="293816"/>
                <a:pt x="293733" y="310866"/>
                <a:pt x="272683" y="310866"/>
              </a:cubicBezTo>
              <a:cubicBezTo>
                <a:pt x="251632" y="310866"/>
                <a:pt x="234583" y="293816"/>
                <a:pt x="234583" y="272766"/>
              </a:cubicBezTo>
              <a:cubicBezTo>
                <a:pt x="234583" y="251716"/>
                <a:pt x="251632" y="234666"/>
                <a:pt x="272683" y="234666"/>
              </a:cubicBezTo>
              <a:cubicBezTo>
                <a:pt x="293733" y="234666"/>
                <a:pt x="310783" y="251716"/>
                <a:pt x="310783" y="272766"/>
              </a:cubicBezTo>
              <a:close/>
              <a:moveTo>
                <a:pt x="501187" y="407926"/>
              </a:moveTo>
              <a:cubicBezTo>
                <a:pt x="465088" y="468981"/>
                <a:pt x="407366" y="512320"/>
                <a:pt x="338691" y="529941"/>
              </a:cubicBezTo>
              <a:cubicBezTo>
                <a:pt x="316593" y="535656"/>
                <a:pt x="294209" y="538418"/>
                <a:pt x="272111" y="538418"/>
              </a:cubicBezTo>
              <a:cubicBezTo>
                <a:pt x="204388" y="538418"/>
                <a:pt x="139237" y="512510"/>
                <a:pt x="89803" y="465361"/>
              </a:cubicBezTo>
              <a:lnTo>
                <a:pt x="89803" y="509176"/>
              </a:lnTo>
              <a:lnTo>
                <a:pt x="51703" y="509176"/>
              </a:lnTo>
              <a:lnTo>
                <a:pt x="51703" y="400782"/>
              </a:lnTo>
              <a:lnTo>
                <a:pt x="160097" y="400782"/>
              </a:lnTo>
              <a:lnTo>
                <a:pt x="160097" y="438882"/>
              </a:lnTo>
              <a:lnTo>
                <a:pt x="113901" y="438882"/>
              </a:lnTo>
              <a:cubicBezTo>
                <a:pt x="170670" y="493365"/>
                <a:pt x="251728" y="515463"/>
                <a:pt x="329833" y="495365"/>
              </a:cubicBezTo>
              <a:cubicBezTo>
                <a:pt x="389269" y="480125"/>
                <a:pt x="439275" y="442597"/>
                <a:pt x="470517" y="389828"/>
              </a:cubicBezTo>
              <a:cubicBezTo>
                <a:pt x="501759" y="336964"/>
                <a:pt x="510617" y="275147"/>
                <a:pt x="495282" y="215711"/>
              </a:cubicBezTo>
              <a:lnTo>
                <a:pt x="529858" y="206853"/>
              </a:lnTo>
              <a:cubicBezTo>
                <a:pt x="547479" y="275433"/>
                <a:pt x="537287" y="346966"/>
                <a:pt x="501187" y="407926"/>
              </a:cubicBezTo>
              <a:close/>
              <a:moveTo>
                <a:pt x="50083" y="329916"/>
              </a:moveTo>
              <a:lnTo>
                <a:pt x="15508" y="338774"/>
              </a:lnTo>
              <a:cubicBezTo>
                <a:pt x="-20878" y="196947"/>
                <a:pt x="64847" y="51976"/>
                <a:pt x="206674" y="15591"/>
              </a:cubicBezTo>
              <a:cubicBezTo>
                <a:pt x="296971" y="-7555"/>
                <a:pt x="390126" y="17782"/>
                <a:pt x="455563" y="80361"/>
              </a:cubicBezTo>
              <a:lnTo>
                <a:pt x="455658" y="36355"/>
              </a:lnTo>
              <a:lnTo>
                <a:pt x="493758" y="36355"/>
              </a:lnTo>
              <a:lnTo>
                <a:pt x="493663" y="144750"/>
              </a:lnTo>
              <a:lnTo>
                <a:pt x="385268" y="144655"/>
              </a:lnTo>
              <a:lnTo>
                <a:pt x="385268" y="106555"/>
              </a:lnTo>
              <a:lnTo>
                <a:pt x="431369" y="106650"/>
              </a:lnTo>
              <a:cubicBezTo>
                <a:pt x="374696" y="52167"/>
                <a:pt x="293828" y="30069"/>
                <a:pt x="215533" y="50167"/>
              </a:cubicBezTo>
              <a:cubicBezTo>
                <a:pt x="92755" y="81694"/>
                <a:pt x="18556" y="207139"/>
                <a:pt x="50083" y="329916"/>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0</xdr:col>
      <xdr:colOff>66675</xdr:colOff>
      <xdr:row>16</xdr:row>
      <xdr:rowOff>76199</xdr:rowOff>
    </xdr:from>
    <xdr:to>
      <xdr:col>0</xdr:col>
      <xdr:colOff>438150</xdr:colOff>
      <xdr:row>17</xdr:row>
      <xdr:rowOff>180974</xdr:rowOff>
    </xdr:to>
    <xdr:sp macro="" textlink="">
      <xdr:nvSpPr>
        <xdr:cNvPr id="7" name="Graphic 157">
          <a:extLst>
            <a:ext uri="{FF2B5EF4-FFF2-40B4-BE49-F238E27FC236}">
              <a16:creationId xmlns:a16="http://schemas.microsoft.com/office/drawing/2014/main" id="{ADE1106D-CB6B-4810-B9AA-A10E0F1F2626}"/>
            </a:ext>
          </a:extLst>
        </xdr:cNvPr>
        <xdr:cNvSpPr/>
      </xdr:nvSpPr>
      <xdr:spPr>
        <a:xfrm>
          <a:off x="66675" y="2933699"/>
          <a:ext cx="371475" cy="295275"/>
        </a:xfrm>
        <a:custGeom>
          <a:avLst/>
          <a:gdLst>
            <a:gd name="connsiteX0" fmla="*/ 502520 w 533400"/>
            <a:gd name="connsiteY0" fmla="*/ 375504 h 533400"/>
            <a:gd name="connsiteX1" fmla="*/ 490118 w 533400"/>
            <a:gd name="connsiteY1" fmla="*/ 195701 h 533400"/>
            <a:gd name="connsiteX2" fmla="*/ 533400 w 533400"/>
            <a:gd name="connsiteY2" fmla="*/ 133350 h 533400"/>
            <a:gd name="connsiteX3" fmla="*/ 466725 w 533400"/>
            <a:gd name="connsiteY3" fmla="*/ 66675 h 533400"/>
            <a:gd name="connsiteX4" fmla="*/ 421376 w 533400"/>
            <a:gd name="connsiteY4" fmla="*/ 84611 h 533400"/>
            <a:gd name="connsiteX5" fmla="*/ 323612 w 533400"/>
            <a:gd name="connsiteY5" fmla="*/ 35728 h 533400"/>
            <a:gd name="connsiteX6" fmla="*/ 285750 w 533400"/>
            <a:gd name="connsiteY6" fmla="*/ 0 h 533400"/>
            <a:gd name="connsiteX7" fmla="*/ 247974 w 533400"/>
            <a:gd name="connsiteY7" fmla="*/ 34919 h 533400"/>
            <a:gd name="connsiteX8" fmla="*/ 115529 w 533400"/>
            <a:gd name="connsiteY8" fmla="*/ 97660 h 533400"/>
            <a:gd name="connsiteX9" fmla="*/ 66675 w 533400"/>
            <a:gd name="connsiteY9" fmla="*/ 76200 h 533400"/>
            <a:gd name="connsiteX10" fmla="*/ 0 w 533400"/>
            <a:gd name="connsiteY10" fmla="*/ 142875 h 533400"/>
            <a:gd name="connsiteX11" fmla="*/ 52778 w 533400"/>
            <a:gd name="connsiteY11" fmla="*/ 208074 h 533400"/>
            <a:gd name="connsiteX12" fmla="*/ 61646 w 533400"/>
            <a:gd name="connsiteY12" fmla="*/ 318897 h 533400"/>
            <a:gd name="connsiteX13" fmla="*/ 19050 w 533400"/>
            <a:gd name="connsiteY13" fmla="*/ 381000 h 533400"/>
            <a:gd name="connsiteX14" fmla="*/ 85725 w 533400"/>
            <a:gd name="connsiteY14" fmla="*/ 447675 h 533400"/>
            <a:gd name="connsiteX15" fmla="*/ 133226 w 533400"/>
            <a:gd name="connsiteY15" fmla="*/ 427701 h 533400"/>
            <a:gd name="connsiteX16" fmla="*/ 182270 w 533400"/>
            <a:gd name="connsiteY16" fmla="*/ 453666 h 533400"/>
            <a:gd name="connsiteX17" fmla="*/ 180975 w 533400"/>
            <a:gd name="connsiteY17" fmla="*/ 466725 h 533400"/>
            <a:gd name="connsiteX18" fmla="*/ 247650 w 533400"/>
            <a:gd name="connsiteY18" fmla="*/ 533400 h 533400"/>
            <a:gd name="connsiteX19" fmla="*/ 314144 w 533400"/>
            <a:gd name="connsiteY19" fmla="*/ 470354 h 533400"/>
            <a:gd name="connsiteX20" fmla="*/ 458229 w 533400"/>
            <a:gd name="connsiteY20" fmla="*/ 435778 h 533400"/>
            <a:gd name="connsiteX21" fmla="*/ 485775 w 533400"/>
            <a:gd name="connsiteY21" fmla="*/ 447675 h 533400"/>
            <a:gd name="connsiteX22" fmla="*/ 523875 w 533400"/>
            <a:gd name="connsiteY22" fmla="*/ 409575 h 533400"/>
            <a:gd name="connsiteX23" fmla="*/ 502520 w 533400"/>
            <a:gd name="connsiteY23" fmla="*/ 375504 h 533400"/>
            <a:gd name="connsiteX24" fmla="*/ 402022 w 533400"/>
            <a:gd name="connsiteY24" fmla="*/ 117539 h 533400"/>
            <a:gd name="connsiteX25" fmla="*/ 400050 w 533400"/>
            <a:gd name="connsiteY25" fmla="*/ 133350 h 533400"/>
            <a:gd name="connsiteX26" fmla="*/ 410947 w 533400"/>
            <a:gd name="connsiteY26" fmla="*/ 169774 h 533400"/>
            <a:gd name="connsiteX27" fmla="*/ 388649 w 533400"/>
            <a:gd name="connsiteY27" fmla="*/ 196120 h 533400"/>
            <a:gd name="connsiteX28" fmla="*/ 361950 w 533400"/>
            <a:gd name="connsiteY28" fmla="*/ 190500 h 533400"/>
            <a:gd name="connsiteX29" fmla="*/ 358978 w 533400"/>
            <a:gd name="connsiteY29" fmla="*/ 190652 h 533400"/>
            <a:gd name="connsiteX30" fmla="*/ 319135 w 533400"/>
            <a:gd name="connsiteY30" fmla="*/ 76095 h 533400"/>
            <a:gd name="connsiteX31" fmla="*/ 402022 w 533400"/>
            <a:gd name="connsiteY31" fmla="*/ 117539 h 533400"/>
            <a:gd name="connsiteX32" fmla="*/ 390525 w 533400"/>
            <a:gd name="connsiteY32" fmla="*/ 257175 h 533400"/>
            <a:gd name="connsiteX33" fmla="*/ 390077 w 533400"/>
            <a:gd name="connsiteY33" fmla="*/ 261595 h 533400"/>
            <a:gd name="connsiteX34" fmla="*/ 368522 w 533400"/>
            <a:gd name="connsiteY34" fmla="*/ 284921 h 533400"/>
            <a:gd name="connsiteX35" fmla="*/ 361950 w 533400"/>
            <a:gd name="connsiteY35" fmla="*/ 285750 h 533400"/>
            <a:gd name="connsiteX36" fmla="*/ 360512 w 533400"/>
            <a:gd name="connsiteY36" fmla="*/ 285607 h 533400"/>
            <a:gd name="connsiteX37" fmla="*/ 348405 w 533400"/>
            <a:gd name="connsiteY37" fmla="*/ 282178 h 533400"/>
            <a:gd name="connsiteX38" fmla="*/ 335109 w 533400"/>
            <a:gd name="connsiteY38" fmla="*/ 266614 h 533400"/>
            <a:gd name="connsiteX39" fmla="*/ 333375 w 533400"/>
            <a:gd name="connsiteY39" fmla="*/ 257175 h 533400"/>
            <a:gd name="connsiteX40" fmla="*/ 335642 w 533400"/>
            <a:gd name="connsiteY40" fmla="*/ 246040 h 533400"/>
            <a:gd name="connsiteX41" fmla="*/ 337023 w 533400"/>
            <a:gd name="connsiteY41" fmla="*/ 243497 h 533400"/>
            <a:gd name="connsiteX42" fmla="*/ 361102 w 533400"/>
            <a:gd name="connsiteY42" fmla="*/ 228695 h 533400"/>
            <a:gd name="connsiteX43" fmla="*/ 361950 w 533400"/>
            <a:gd name="connsiteY43" fmla="*/ 228600 h 533400"/>
            <a:gd name="connsiteX44" fmla="*/ 372951 w 533400"/>
            <a:gd name="connsiteY44" fmla="*/ 230810 h 533400"/>
            <a:gd name="connsiteX45" fmla="*/ 390144 w 533400"/>
            <a:gd name="connsiteY45" fmla="*/ 253346 h 533400"/>
            <a:gd name="connsiteX46" fmla="*/ 390525 w 533400"/>
            <a:gd name="connsiteY46" fmla="*/ 257175 h 533400"/>
            <a:gd name="connsiteX47" fmla="*/ 287198 w 533400"/>
            <a:gd name="connsiteY47" fmla="*/ 100270 h 533400"/>
            <a:gd name="connsiteX48" fmla="*/ 322993 w 533400"/>
            <a:gd name="connsiteY48" fmla="*/ 203178 h 533400"/>
            <a:gd name="connsiteX49" fmla="*/ 295351 w 533400"/>
            <a:gd name="connsiteY49" fmla="*/ 255518 h 533400"/>
            <a:gd name="connsiteX50" fmla="*/ 237192 w 533400"/>
            <a:gd name="connsiteY50" fmla="*/ 269205 h 533400"/>
            <a:gd name="connsiteX51" fmla="*/ 237153 w 533400"/>
            <a:gd name="connsiteY51" fmla="*/ 269157 h 533400"/>
            <a:gd name="connsiteX52" fmla="*/ 287198 w 533400"/>
            <a:gd name="connsiteY52" fmla="*/ 100270 h 533400"/>
            <a:gd name="connsiteX53" fmla="*/ 132359 w 533400"/>
            <a:gd name="connsiteY53" fmla="*/ 131836 h 533400"/>
            <a:gd name="connsiteX54" fmla="*/ 255375 w 533400"/>
            <a:gd name="connsiteY54" fmla="*/ 73571 h 533400"/>
            <a:gd name="connsiteX55" fmla="*/ 200816 w 533400"/>
            <a:gd name="connsiteY55" fmla="*/ 257718 h 533400"/>
            <a:gd name="connsiteX56" fmla="*/ 124825 w 533400"/>
            <a:gd name="connsiteY56" fmla="*/ 175403 h 533400"/>
            <a:gd name="connsiteX57" fmla="*/ 133350 w 533400"/>
            <a:gd name="connsiteY57" fmla="*/ 142875 h 533400"/>
            <a:gd name="connsiteX58" fmla="*/ 132359 w 533400"/>
            <a:gd name="connsiteY58" fmla="*/ 131836 h 533400"/>
            <a:gd name="connsiteX59" fmla="*/ 49368 w 533400"/>
            <a:gd name="connsiteY59" fmla="*/ 165459 h 533400"/>
            <a:gd name="connsiteX60" fmla="*/ 38100 w 533400"/>
            <a:gd name="connsiteY60" fmla="*/ 142875 h 533400"/>
            <a:gd name="connsiteX61" fmla="*/ 66675 w 533400"/>
            <a:gd name="connsiteY61" fmla="*/ 114300 h 533400"/>
            <a:gd name="connsiteX62" fmla="*/ 95250 w 533400"/>
            <a:gd name="connsiteY62" fmla="*/ 142875 h 533400"/>
            <a:gd name="connsiteX63" fmla="*/ 87354 w 533400"/>
            <a:gd name="connsiteY63" fmla="*/ 162487 h 533400"/>
            <a:gd name="connsiteX64" fmla="*/ 66675 w 533400"/>
            <a:gd name="connsiteY64" fmla="*/ 171450 h 533400"/>
            <a:gd name="connsiteX65" fmla="*/ 49368 w 533400"/>
            <a:gd name="connsiteY65" fmla="*/ 165459 h 533400"/>
            <a:gd name="connsiteX66" fmla="*/ 113929 w 533400"/>
            <a:gd name="connsiteY66" fmla="*/ 384639 h 533400"/>
            <a:gd name="connsiteX67" fmla="*/ 95517 w 533400"/>
            <a:gd name="connsiteY67" fmla="*/ 407737 h 533400"/>
            <a:gd name="connsiteX68" fmla="*/ 85725 w 533400"/>
            <a:gd name="connsiteY68" fmla="*/ 409575 h 533400"/>
            <a:gd name="connsiteX69" fmla="*/ 57150 w 533400"/>
            <a:gd name="connsiteY69" fmla="*/ 381000 h 533400"/>
            <a:gd name="connsiteX70" fmla="*/ 65046 w 533400"/>
            <a:gd name="connsiteY70" fmla="*/ 361388 h 533400"/>
            <a:gd name="connsiteX71" fmla="*/ 85725 w 533400"/>
            <a:gd name="connsiteY71" fmla="*/ 352425 h 533400"/>
            <a:gd name="connsiteX72" fmla="*/ 92316 w 533400"/>
            <a:gd name="connsiteY72" fmla="*/ 353263 h 533400"/>
            <a:gd name="connsiteX73" fmla="*/ 103032 w 533400"/>
            <a:gd name="connsiteY73" fmla="*/ 358416 h 533400"/>
            <a:gd name="connsiteX74" fmla="*/ 113357 w 533400"/>
            <a:gd name="connsiteY74" fmla="*/ 374075 h 533400"/>
            <a:gd name="connsiteX75" fmla="*/ 114300 w 533400"/>
            <a:gd name="connsiteY75" fmla="*/ 381000 h 533400"/>
            <a:gd name="connsiteX76" fmla="*/ 113929 w 533400"/>
            <a:gd name="connsiteY76" fmla="*/ 384639 h 533400"/>
            <a:gd name="connsiteX77" fmla="*/ 127359 w 533400"/>
            <a:gd name="connsiteY77" fmla="*/ 329003 h 533400"/>
            <a:gd name="connsiteX78" fmla="*/ 99622 w 533400"/>
            <a:gd name="connsiteY78" fmla="*/ 315801 h 533400"/>
            <a:gd name="connsiteX79" fmla="*/ 90754 w 533400"/>
            <a:gd name="connsiteY79" fmla="*/ 204978 h 533400"/>
            <a:gd name="connsiteX80" fmla="*/ 97479 w 533400"/>
            <a:gd name="connsiteY80" fmla="*/ 201949 h 533400"/>
            <a:gd name="connsiteX81" fmla="*/ 173307 w 533400"/>
            <a:gd name="connsiteY81" fmla="*/ 284102 h 533400"/>
            <a:gd name="connsiteX82" fmla="*/ 171450 w 533400"/>
            <a:gd name="connsiteY82" fmla="*/ 295275 h 533400"/>
            <a:gd name="connsiteX83" fmla="*/ 171755 w 533400"/>
            <a:gd name="connsiteY83" fmla="*/ 298275 h 533400"/>
            <a:gd name="connsiteX84" fmla="*/ 127359 w 533400"/>
            <a:gd name="connsiteY84" fmla="*/ 329003 h 533400"/>
            <a:gd name="connsiteX85" fmla="*/ 200149 w 533400"/>
            <a:gd name="connsiteY85" fmla="*/ 420024 h 533400"/>
            <a:gd name="connsiteX86" fmla="*/ 151105 w 533400"/>
            <a:gd name="connsiteY86" fmla="*/ 394059 h 533400"/>
            <a:gd name="connsiteX87" fmla="*/ 152400 w 533400"/>
            <a:gd name="connsiteY87" fmla="*/ 381000 h 533400"/>
            <a:gd name="connsiteX88" fmla="*/ 149076 w 533400"/>
            <a:gd name="connsiteY88" fmla="*/ 360312 h 533400"/>
            <a:gd name="connsiteX89" fmla="*/ 193367 w 533400"/>
            <a:gd name="connsiteY89" fmla="*/ 329651 h 533400"/>
            <a:gd name="connsiteX90" fmla="*/ 198072 w 533400"/>
            <a:gd name="connsiteY90" fmla="*/ 331422 h 533400"/>
            <a:gd name="connsiteX91" fmla="*/ 215208 w 533400"/>
            <a:gd name="connsiteY91" fmla="*/ 408527 h 533400"/>
            <a:gd name="connsiteX92" fmla="*/ 200149 w 533400"/>
            <a:gd name="connsiteY92" fmla="*/ 420024 h 533400"/>
            <a:gd name="connsiteX93" fmla="*/ 272625 w 533400"/>
            <a:gd name="connsiteY93" fmla="*/ 480317 h 533400"/>
            <a:gd name="connsiteX94" fmla="*/ 247650 w 533400"/>
            <a:gd name="connsiteY94" fmla="*/ 495300 h 533400"/>
            <a:gd name="connsiteX95" fmla="*/ 220018 w 533400"/>
            <a:gd name="connsiteY95" fmla="*/ 473650 h 533400"/>
            <a:gd name="connsiteX96" fmla="*/ 219075 w 533400"/>
            <a:gd name="connsiteY96" fmla="*/ 466725 h 533400"/>
            <a:gd name="connsiteX97" fmla="*/ 224457 w 533400"/>
            <a:gd name="connsiteY97" fmla="*/ 450161 h 533400"/>
            <a:gd name="connsiteX98" fmla="*/ 237858 w 533400"/>
            <a:gd name="connsiteY98" fmla="*/ 439988 h 533400"/>
            <a:gd name="connsiteX99" fmla="*/ 241078 w 533400"/>
            <a:gd name="connsiteY99" fmla="*/ 438988 h 533400"/>
            <a:gd name="connsiteX100" fmla="*/ 247650 w 533400"/>
            <a:gd name="connsiteY100" fmla="*/ 438150 h 533400"/>
            <a:gd name="connsiteX101" fmla="*/ 261661 w 533400"/>
            <a:gd name="connsiteY101" fmla="*/ 441970 h 533400"/>
            <a:gd name="connsiteX102" fmla="*/ 263871 w 533400"/>
            <a:gd name="connsiteY102" fmla="*/ 443236 h 533400"/>
            <a:gd name="connsiteX103" fmla="*/ 274501 w 533400"/>
            <a:gd name="connsiteY103" fmla="*/ 457276 h 533400"/>
            <a:gd name="connsiteX104" fmla="*/ 276225 w 533400"/>
            <a:gd name="connsiteY104" fmla="*/ 466725 h 533400"/>
            <a:gd name="connsiteX105" fmla="*/ 272625 w 533400"/>
            <a:gd name="connsiteY105" fmla="*/ 480317 h 533400"/>
            <a:gd name="connsiteX106" fmla="*/ 261518 w 533400"/>
            <a:gd name="connsiteY106" fmla="*/ 401517 h 533400"/>
            <a:gd name="connsiteX107" fmla="*/ 252403 w 533400"/>
            <a:gd name="connsiteY107" fmla="*/ 400288 h 533400"/>
            <a:gd name="connsiteX108" fmla="*/ 235277 w 533400"/>
            <a:gd name="connsiteY108" fmla="*/ 323221 h 533400"/>
            <a:gd name="connsiteX109" fmla="*/ 245840 w 533400"/>
            <a:gd name="connsiteY109" fmla="*/ 306314 h 533400"/>
            <a:gd name="connsiteX110" fmla="*/ 305391 w 533400"/>
            <a:gd name="connsiteY110" fmla="*/ 292303 h 533400"/>
            <a:gd name="connsiteX111" fmla="*/ 314658 w 533400"/>
            <a:gd name="connsiteY111" fmla="*/ 304114 h 533400"/>
            <a:gd name="connsiteX112" fmla="*/ 261518 w 533400"/>
            <a:gd name="connsiteY112" fmla="*/ 401517 h 533400"/>
            <a:gd name="connsiteX113" fmla="*/ 305257 w 533400"/>
            <a:gd name="connsiteY113" fmla="*/ 433311 h 533400"/>
            <a:gd name="connsiteX114" fmla="*/ 294951 w 533400"/>
            <a:gd name="connsiteY114" fmla="*/ 419795 h 533400"/>
            <a:gd name="connsiteX115" fmla="*/ 348091 w 533400"/>
            <a:gd name="connsiteY115" fmla="*/ 322374 h 533400"/>
            <a:gd name="connsiteX116" fmla="*/ 361950 w 533400"/>
            <a:gd name="connsiteY116" fmla="*/ 323850 h 533400"/>
            <a:gd name="connsiteX117" fmla="*/ 387448 w 533400"/>
            <a:gd name="connsiteY117" fmla="*/ 318764 h 533400"/>
            <a:gd name="connsiteX118" fmla="*/ 450256 w 533400"/>
            <a:gd name="connsiteY118" fmla="*/ 396069 h 533400"/>
            <a:gd name="connsiteX119" fmla="*/ 449437 w 533400"/>
            <a:gd name="connsiteY119" fmla="*/ 398717 h 533400"/>
            <a:gd name="connsiteX120" fmla="*/ 305257 w 533400"/>
            <a:gd name="connsiteY120" fmla="*/ 433311 h 533400"/>
            <a:gd name="connsiteX121" fmla="*/ 416995 w 533400"/>
            <a:gd name="connsiteY121" fmla="*/ 294723 h 533400"/>
            <a:gd name="connsiteX122" fmla="*/ 428625 w 533400"/>
            <a:gd name="connsiteY122" fmla="*/ 257175 h 533400"/>
            <a:gd name="connsiteX123" fmla="*/ 417728 w 533400"/>
            <a:gd name="connsiteY123" fmla="*/ 220751 h 533400"/>
            <a:gd name="connsiteX124" fmla="*/ 440026 w 533400"/>
            <a:gd name="connsiteY124" fmla="*/ 194405 h 533400"/>
            <a:gd name="connsiteX125" fmla="*/ 452123 w 533400"/>
            <a:gd name="connsiteY125" fmla="*/ 198368 h 533400"/>
            <a:gd name="connsiteX126" fmla="*/ 462639 w 533400"/>
            <a:gd name="connsiteY126" fmla="*/ 350901 h 533400"/>
            <a:gd name="connsiteX127" fmla="*/ 416995 w 533400"/>
            <a:gd name="connsiteY127" fmla="*/ 294723 h 533400"/>
            <a:gd name="connsiteX128" fmla="*/ 467573 w 533400"/>
            <a:gd name="connsiteY128" fmla="*/ 161839 h 533400"/>
            <a:gd name="connsiteX129" fmla="*/ 466725 w 533400"/>
            <a:gd name="connsiteY129" fmla="*/ 161925 h 533400"/>
            <a:gd name="connsiteX130" fmla="*/ 449170 w 533400"/>
            <a:gd name="connsiteY130" fmla="*/ 155734 h 533400"/>
            <a:gd name="connsiteX131" fmla="*/ 438531 w 533400"/>
            <a:gd name="connsiteY131" fmla="*/ 137179 h 533400"/>
            <a:gd name="connsiteX132" fmla="*/ 438150 w 533400"/>
            <a:gd name="connsiteY132" fmla="*/ 133350 h 533400"/>
            <a:gd name="connsiteX133" fmla="*/ 466725 w 533400"/>
            <a:gd name="connsiteY133" fmla="*/ 104775 h 533400"/>
            <a:gd name="connsiteX134" fmla="*/ 495300 w 533400"/>
            <a:gd name="connsiteY134" fmla="*/ 133350 h 533400"/>
            <a:gd name="connsiteX135" fmla="*/ 487185 w 533400"/>
            <a:gd name="connsiteY135" fmla="*/ 153219 h 533400"/>
            <a:gd name="connsiteX136" fmla="*/ 467573 w 533400"/>
            <a:gd name="connsiteY136" fmla="*/ 161839 h 533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Lst>
          <a:rect l="l" t="t" r="r" b="b"/>
          <a:pathLst>
            <a:path w="533400" h="533400">
              <a:moveTo>
                <a:pt x="502520" y="375504"/>
              </a:moveTo>
              <a:lnTo>
                <a:pt x="490118" y="195701"/>
              </a:lnTo>
              <a:cubicBezTo>
                <a:pt x="515360" y="186204"/>
                <a:pt x="533400" y="161877"/>
                <a:pt x="533400" y="133350"/>
              </a:cubicBezTo>
              <a:cubicBezTo>
                <a:pt x="533400" y="96584"/>
                <a:pt x="503482" y="66675"/>
                <a:pt x="466725" y="66675"/>
              </a:cubicBezTo>
              <a:cubicBezTo>
                <a:pt x="449209" y="66675"/>
                <a:pt x="433292" y="73523"/>
                <a:pt x="421376" y="84611"/>
              </a:cubicBezTo>
              <a:lnTo>
                <a:pt x="323612" y="35728"/>
              </a:lnTo>
              <a:cubicBezTo>
                <a:pt x="322364" y="15812"/>
                <a:pt x="305981" y="0"/>
                <a:pt x="285750" y="0"/>
              </a:cubicBezTo>
              <a:cubicBezTo>
                <a:pt x="265795" y="0"/>
                <a:pt x="249612" y="15392"/>
                <a:pt x="247974" y="34919"/>
              </a:cubicBezTo>
              <a:lnTo>
                <a:pt x="115529" y="97660"/>
              </a:lnTo>
              <a:cubicBezTo>
                <a:pt x="103337" y="84496"/>
                <a:pt x="85982" y="76200"/>
                <a:pt x="66675" y="76200"/>
              </a:cubicBezTo>
              <a:cubicBezTo>
                <a:pt x="29909" y="76200"/>
                <a:pt x="0" y="106109"/>
                <a:pt x="0" y="142875"/>
              </a:cubicBezTo>
              <a:cubicBezTo>
                <a:pt x="0" y="174869"/>
                <a:pt x="22670" y="201654"/>
                <a:pt x="52778" y="208074"/>
              </a:cubicBezTo>
              <a:lnTo>
                <a:pt x="61646" y="318897"/>
              </a:lnTo>
              <a:cubicBezTo>
                <a:pt x="36757" y="328584"/>
                <a:pt x="19050" y="352739"/>
                <a:pt x="19050" y="381000"/>
              </a:cubicBezTo>
              <a:cubicBezTo>
                <a:pt x="19050" y="417757"/>
                <a:pt x="48959" y="447675"/>
                <a:pt x="85725" y="447675"/>
              </a:cubicBezTo>
              <a:cubicBezTo>
                <a:pt x="104308" y="447675"/>
                <a:pt x="121129" y="440017"/>
                <a:pt x="133226" y="427701"/>
              </a:cubicBezTo>
              <a:lnTo>
                <a:pt x="182270" y="453666"/>
              </a:lnTo>
              <a:cubicBezTo>
                <a:pt x="181432" y="457895"/>
                <a:pt x="180975" y="462258"/>
                <a:pt x="180975" y="466725"/>
              </a:cubicBezTo>
              <a:cubicBezTo>
                <a:pt x="180975" y="503482"/>
                <a:pt x="210884" y="533400"/>
                <a:pt x="247650" y="533400"/>
              </a:cubicBezTo>
              <a:cubicBezTo>
                <a:pt x="283188" y="533400"/>
                <a:pt x="312239" y="505425"/>
                <a:pt x="314144" y="470354"/>
              </a:cubicBezTo>
              <a:lnTo>
                <a:pt x="458229" y="435778"/>
              </a:lnTo>
              <a:cubicBezTo>
                <a:pt x="465163" y="443074"/>
                <a:pt x="474907" y="447675"/>
                <a:pt x="485775" y="447675"/>
              </a:cubicBezTo>
              <a:cubicBezTo>
                <a:pt x="506816" y="447675"/>
                <a:pt x="523875" y="430616"/>
                <a:pt x="523875" y="409575"/>
              </a:cubicBezTo>
              <a:cubicBezTo>
                <a:pt x="523875" y="394573"/>
                <a:pt x="515122" y="381724"/>
                <a:pt x="502520" y="375504"/>
              </a:cubicBezTo>
              <a:close/>
              <a:moveTo>
                <a:pt x="402022" y="117539"/>
              </a:moveTo>
              <a:cubicBezTo>
                <a:pt x="400783" y="122615"/>
                <a:pt x="400050" y="127892"/>
                <a:pt x="400050" y="133350"/>
              </a:cubicBezTo>
              <a:cubicBezTo>
                <a:pt x="400050" y="146790"/>
                <a:pt x="404079" y="159296"/>
                <a:pt x="410947" y="169774"/>
              </a:cubicBezTo>
              <a:lnTo>
                <a:pt x="388649" y="196120"/>
              </a:lnTo>
              <a:cubicBezTo>
                <a:pt x="380467" y="192529"/>
                <a:pt x="371446" y="190500"/>
                <a:pt x="361950" y="190500"/>
              </a:cubicBezTo>
              <a:cubicBezTo>
                <a:pt x="360950" y="190500"/>
                <a:pt x="359969" y="190605"/>
                <a:pt x="358978" y="190652"/>
              </a:cubicBezTo>
              <a:lnTo>
                <a:pt x="319135" y="76095"/>
              </a:lnTo>
              <a:lnTo>
                <a:pt x="402022" y="117539"/>
              </a:lnTo>
              <a:close/>
              <a:moveTo>
                <a:pt x="390525" y="257175"/>
              </a:moveTo>
              <a:cubicBezTo>
                <a:pt x="390525" y="258689"/>
                <a:pt x="390306" y="260137"/>
                <a:pt x="390077" y="261595"/>
              </a:cubicBezTo>
              <a:cubicBezTo>
                <a:pt x="388277" y="273072"/>
                <a:pt x="379695" y="282264"/>
                <a:pt x="368522" y="284921"/>
              </a:cubicBezTo>
              <a:cubicBezTo>
                <a:pt x="366398" y="285417"/>
                <a:pt x="364217" y="285750"/>
                <a:pt x="361950" y="285750"/>
              </a:cubicBezTo>
              <a:cubicBezTo>
                <a:pt x="361455" y="285750"/>
                <a:pt x="360998" y="285626"/>
                <a:pt x="360512" y="285607"/>
              </a:cubicBezTo>
              <a:cubicBezTo>
                <a:pt x="356130" y="285388"/>
                <a:pt x="352044" y="284159"/>
                <a:pt x="348405" y="282178"/>
              </a:cubicBezTo>
              <a:cubicBezTo>
                <a:pt x="342233" y="278816"/>
                <a:pt x="337480" y="273320"/>
                <a:pt x="335109" y="266614"/>
              </a:cubicBezTo>
              <a:cubicBezTo>
                <a:pt x="334051" y="263642"/>
                <a:pt x="333375" y="260499"/>
                <a:pt x="333375" y="257175"/>
              </a:cubicBezTo>
              <a:cubicBezTo>
                <a:pt x="333375" y="253222"/>
                <a:pt x="334185" y="249460"/>
                <a:pt x="335642" y="246040"/>
              </a:cubicBezTo>
              <a:cubicBezTo>
                <a:pt x="336023" y="245145"/>
                <a:pt x="336556" y="244335"/>
                <a:pt x="337023" y="243497"/>
              </a:cubicBezTo>
              <a:cubicBezTo>
                <a:pt x="341757" y="234906"/>
                <a:pt x="350691" y="229000"/>
                <a:pt x="361102" y="228695"/>
              </a:cubicBezTo>
              <a:cubicBezTo>
                <a:pt x="361388" y="228676"/>
                <a:pt x="361664" y="228600"/>
                <a:pt x="361950" y="228600"/>
              </a:cubicBezTo>
              <a:cubicBezTo>
                <a:pt x="365846" y="228600"/>
                <a:pt x="369560" y="229391"/>
                <a:pt x="372951" y="230810"/>
              </a:cubicBezTo>
              <a:cubicBezTo>
                <a:pt x="382124" y="234648"/>
                <a:pt x="388763" y="243173"/>
                <a:pt x="390144" y="253346"/>
              </a:cubicBezTo>
              <a:cubicBezTo>
                <a:pt x="390306" y="254613"/>
                <a:pt x="390525" y="255861"/>
                <a:pt x="390525" y="257175"/>
              </a:cubicBezTo>
              <a:close/>
              <a:moveTo>
                <a:pt x="287198" y="100270"/>
              </a:moveTo>
              <a:lnTo>
                <a:pt x="322993" y="203178"/>
              </a:lnTo>
              <a:cubicBezTo>
                <a:pt x="306657" y="214998"/>
                <a:pt x="295885" y="233982"/>
                <a:pt x="295351" y="255518"/>
              </a:cubicBezTo>
              <a:lnTo>
                <a:pt x="237192" y="269205"/>
              </a:lnTo>
              <a:cubicBezTo>
                <a:pt x="237173" y="269186"/>
                <a:pt x="237163" y="269167"/>
                <a:pt x="237153" y="269157"/>
              </a:cubicBezTo>
              <a:lnTo>
                <a:pt x="287198" y="100270"/>
              </a:lnTo>
              <a:close/>
              <a:moveTo>
                <a:pt x="132359" y="131836"/>
              </a:moveTo>
              <a:lnTo>
                <a:pt x="255375" y="73571"/>
              </a:lnTo>
              <a:lnTo>
                <a:pt x="200816" y="257718"/>
              </a:lnTo>
              <a:lnTo>
                <a:pt x="124825" y="175403"/>
              </a:lnTo>
              <a:cubicBezTo>
                <a:pt x="130235" y="165773"/>
                <a:pt x="133350" y="154686"/>
                <a:pt x="133350" y="142875"/>
              </a:cubicBezTo>
              <a:cubicBezTo>
                <a:pt x="133350" y="139103"/>
                <a:pt x="132959" y="135436"/>
                <a:pt x="132359" y="131836"/>
              </a:cubicBezTo>
              <a:close/>
              <a:moveTo>
                <a:pt x="49368" y="165459"/>
              </a:moveTo>
              <a:cubicBezTo>
                <a:pt x="42567" y="160230"/>
                <a:pt x="38100" y="152105"/>
                <a:pt x="38100" y="142875"/>
              </a:cubicBezTo>
              <a:cubicBezTo>
                <a:pt x="38100" y="127121"/>
                <a:pt x="50921" y="114300"/>
                <a:pt x="66675" y="114300"/>
              </a:cubicBezTo>
              <a:cubicBezTo>
                <a:pt x="82429" y="114300"/>
                <a:pt x="95250" y="127121"/>
                <a:pt x="95250" y="142875"/>
              </a:cubicBezTo>
              <a:cubicBezTo>
                <a:pt x="95250" y="150485"/>
                <a:pt x="92221" y="157363"/>
                <a:pt x="87354" y="162487"/>
              </a:cubicBezTo>
              <a:cubicBezTo>
                <a:pt x="82144" y="167973"/>
                <a:pt x="74828" y="171450"/>
                <a:pt x="66675" y="171450"/>
              </a:cubicBezTo>
              <a:cubicBezTo>
                <a:pt x="60141" y="171450"/>
                <a:pt x="54188" y="169164"/>
                <a:pt x="49368" y="165459"/>
              </a:cubicBezTo>
              <a:close/>
              <a:moveTo>
                <a:pt x="113929" y="384639"/>
              </a:moveTo>
              <a:cubicBezTo>
                <a:pt x="112547" y="395326"/>
                <a:pt x="105327" y="404127"/>
                <a:pt x="95517" y="407737"/>
              </a:cubicBezTo>
              <a:cubicBezTo>
                <a:pt x="92450" y="408861"/>
                <a:pt x="89183" y="409575"/>
                <a:pt x="85725" y="409575"/>
              </a:cubicBezTo>
              <a:cubicBezTo>
                <a:pt x="69971" y="409575"/>
                <a:pt x="57150" y="396754"/>
                <a:pt x="57150" y="381000"/>
              </a:cubicBezTo>
              <a:cubicBezTo>
                <a:pt x="57150" y="373390"/>
                <a:pt x="60179" y="366512"/>
                <a:pt x="65046" y="361388"/>
              </a:cubicBezTo>
              <a:cubicBezTo>
                <a:pt x="70256" y="355892"/>
                <a:pt x="77572" y="352425"/>
                <a:pt x="85725" y="352425"/>
              </a:cubicBezTo>
              <a:cubicBezTo>
                <a:pt x="88001" y="352425"/>
                <a:pt x="90192" y="352758"/>
                <a:pt x="92316" y="353263"/>
              </a:cubicBezTo>
              <a:cubicBezTo>
                <a:pt x="96288" y="354206"/>
                <a:pt x="99889" y="355997"/>
                <a:pt x="103032" y="358416"/>
              </a:cubicBezTo>
              <a:cubicBezTo>
                <a:pt x="108061" y="362283"/>
                <a:pt x="111766" y="367741"/>
                <a:pt x="113357" y="374075"/>
              </a:cubicBezTo>
              <a:cubicBezTo>
                <a:pt x="113909" y="376304"/>
                <a:pt x="114300" y="378600"/>
                <a:pt x="114300" y="381000"/>
              </a:cubicBezTo>
              <a:cubicBezTo>
                <a:pt x="114300" y="382248"/>
                <a:pt x="114090" y="383438"/>
                <a:pt x="113929" y="384639"/>
              </a:cubicBezTo>
              <a:close/>
              <a:moveTo>
                <a:pt x="127359" y="329003"/>
              </a:moveTo>
              <a:cubicBezTo>
                <a:pt x="119396" y="322612"/>
                <a:pt x="109957" y="318002"/>
                <a:pt x="99622" y="315801"/>
              </a:cubicBezTo>
              <a:lnTo>
                <a:pt x="90754" y="204978"/>
              </a:lnTo>
              <a:cubicBezTo>
                <a:pt x="93059" y="204083"/>
                <a:pt x="95307" y="203083"/>
                <a:pt x="97479" y="201949"/>
              </a:cubicBezTo>
              <a:lnTo>
                <a:pt x="173307" y="284102"/>
              </a:lnTo>
              <a:cubicBezTo>
                <a:pt x="172212" y="287655"/>
                <a:pt x="171450" y="291360"/>
                <a:pt x="171450" y="295275"/>
              </a:cubicBezTo>
              <a:cubicBezTo>
                <a:pt x="171450" y="296304"/>
                <a:pt x="171669" y="297266"/>
                <a:pt x="171755" y="298275"/>
              </a:cubicBezTo>
              <a:lnTo>
                <a:pt x="127359" y="329003"/>
              </a:lnTo>
              <a:close/>
              <a:moveTo>
                <a:pt x="200149" y="420024"/>
              </a:moveTo>
              <a:lnTo>
                <a:pt x="151105" y="394059"/>
              </a:lnTo>
              <a:cubicBezTo>
                <a:pt x="151943" y="389830"/>
                <a:pt x="152400" y="385467"/>
                <a:pt x="152400" y="381000"/>
              </a:cubicBezTo>
              <a:cubicBezTo>
                <a:pt x="152400" y="373780"/>
                <a:pt x="151209" y="366836"/>
                <a:pt x="149076" y="360312"/>
              </a:cubicBezTo>
              <a:lnTo>
                <a:pt x="193367" y="329651"/>
              </a:lnTo>
              <a:cubicBezTo>
                <a:pt x="194881" y="330365"/>
                <a:pt x="196453" y="330908"/>
                <a:pt x="198072" y="331422"/>
              </a:cubicBezTo>
              <a:lnTo>
                <a:pt x="215208" y="408527"/>
              </a:lnTo>
              <a:cubicBezTo>
                <a:pt x="209645" y="411642"/>
                <a:pt x="204578" y="415509"/>
                <a:pt x="200149" y="420024"/>
              </a:cubicBezTo>
              <a:close/>
              <a:moveTo>
                <a:pt x="272625" y="480317"/>
              </a:moveTo>
              <a:cubicBezTo>
                <a:pt x="267776" y="489195"/>
                <a:pt x="258461" y="495300"/>
                <a:pt x="247650" y="495300"/>
              </a:cubicBezTo>
              <a:cubicBezTo>
                <a:pt x="234296" y="495300"/>
                <a:pt x="223142" y="486051"/>
                <a:pt x="220018" y="473650"/>
              </a:cubicBezTo>
              <a:cubicBezTo>
                <a:pt x="219466" y="471421"/>
                <a:pt x="219075" y="469125"/>
                <a:pt x="219075" y="466725"/>
              </a:cubicBezTo>
              <a:cubicBezTo>
                <a:pt x="219075" y="460534"/>
                <a:pt x="221104" y="454838"/>
                <a:pt x="224457" y="450161"/>
              </a:cubicBezTo>
              <a:cubicBezTo>
                <a:pt x="227771" y="445532"/>
                <a:pt x="232429" y="441989"/>
                <a:pt x="237858" y="439988"/>
              </a:cubicBezTo>
              <a:cubicBezTo>
                <a:pt x="238906" y="439598"/>
                <a:pt x="239973" y="439245"/>
                <a:pt x="241078" y="438988"/>
              </a:cubicBezTo>
              <a:cubicBezTo>
                <a:pt x="243202" y="438483"/>
                <a:pt x="245383" y="438150"/>
                <a:pt x="247650" y="438150"/>
              </a:cubicBezTo>
              <a:cubicBezTo>
                <a:pt x="252765" y="438150"/>
                <a:pt x="257508" y="439607"/>
                <a:pt x="261661" y="441970"/>
              </a:cubicBezTo>
              <a:cubicBezTo>
                <a:pt x="262404" y="442389"/>
                <a:pt x="263176" y="442760"/>
                <a:pt x="263871" y="443236"/>
              </a:cubicBezTo>
              <a:cubicBezTo>
                <a:pt x="268776" y="446637"/>
                <a:pt x="272482" y="451552"/>
                <a:pt x="274501" y="457276"/>
              </a:cubicBezTo>
              <a:cubicBezTo>
                <a:pt x="275549" y="460258"/>
                <a:pt x="276225" y="463401"/>
                <a:pt x="276225" y="466725"/>
              </a:cubicBezTo>
              <a:cubicBezTo>
                <a:pt x="276225" y="471669"/>
                <a:pt x="274844" y="476260"/>
                <a:pt x="272625" y="480317"/>
              </a:cubicBezTo>
              <a:close/>
              <a:moveTo>
                <a:pt x="261518" y="401517"/>
              </a:moveTo>
              <a:cubicBezTo>
                <a:pt x="258547" y="400888"/>
                <a:pt x="255499" y="400507"/>
                <a:pt x="252403" y="400288"/>
              </a:cubicBezTo>
              <a:lnTo>
                <a:pt x="235277" y="323221"/>
              </a:lnTo>
              <a:cubicBezTo>
                <a:pt x="240201" y="318687"/>
                <a:pt x="243840" y="312877"/>
                <a:pt x="245840" y="306314"/>
              </a:cubicBezTo>
              <a:lnTo>
                <a:pt x="305391" y="292303"/>
              </a:lnTo>
              <a:cubicBezTo>
                <a:pt x="308048" y="296570"/>
                <a:pt x="311134" y="300552"/>
                <a:pt x="314658" y="304114"/>
              </a:cubicBezTo>
              <a:lnTo>
                <a:pt x="261518" y="401517"/>
              </a:lnTo>
              <a:close/>
              <a:moveTo>
                <a:pt x="305257" y="433311"/>
              </a:moveTo>
              <a:cubicBezTo>
                <a:pt x="302381" y="428377"/>
                <a:pt x="298942" y="423824"/>
                <a:pt x="294951" y="419795"/>
              </a:cubicBezTo>
              <a:lnTo>
                <a:pt x="348091" y="322374"/>
              </a:lnTo>
              <a:cubicBezTo>
                <a:pt x="352558" y="323326"/>
                <a:pt x="357197" y="323850"/>
                <a:pt x="361950" y="323850"/>
              </a:cubicBezTo>
              <a:cubicBezTo>
                <a:pt x="370980" y="323850"/>
                <a:pt x="379590" y="322031"/>
                <a:pt x="387448" y="318764"/>
              </a:cubicBezTo>
              <a:lnTo>
                <a:pt x="450256" y="396069"/>
              </a:lnTo>
              <a:cubicBezTo>
                <a:pt x="449932" y="396926"/>
                <a:pt x="449704" y="397831"/>
                <a:pt x="449437" y="398717"/>
              </a:cubicBezTo>
              <a:lnTo>
                <a:pt x="305257" y="433311"/>
              </a:lnTo>
              <a:close/>
              <a:moveTo>
                <a:pt x="416995" y="294723"/>
              </a:moveTo>
              <a:cubicBezTo>
                <a:pt x="424320" y="284016"/>
                <a:pt x="428625" y="271091"/>
                <a:pt x="428625" y="257175"/>
              </a:cubicBezTo>
              <a:cubicBezTo>
                <a:pt x="428625" y="243735"/>
                <a:pt x="424596" y="231229"/>
                <a:pt x="417728" y="220751"/>
              </a:cubicBezTo>
              <a:lnTo>
                <a:pt x="440026" y="194405"/>
              </a:lnTo>
              <a:cubicBezTo>
                <a:pt x="443884" y="196101"/>
                <a:pt x="447932" y="197425"/>
                <a:pt x="452123" y="198368"/>
              </a:cubicBezTo>
              <a:lnTo>
                <a:pt x="462639" y="350901"/>
              </a:lnTo>
              <a:lnTo>
                <a:pt x="416995" y="294723"/>
              </a:lnTo>
              <a:close/>
              <a:moveTo>
                <a:pt x="467573" y="161839"/>
              </a:moveTo>
              <a:cubicBezTo>
                <a:pt x="467287" y="161849"/>
                <a:pt x="467011" y="161925"/>
                <a:pt x="466725" y="161925"/>
              </a:cubicBezTo>
              <a:cubicBezTo>
                <a:pt x="460077" y="161925"/>
                <a:pt x="454038" y="159553"/>
                <a:pt x="449170" y="155734"/>
              </a:cubicBezTo>
              <a:cubicBezTo>
                <a:pt x="443465" y="151247"/>
                <a:pt x="439550" y="144704"/>
                <a:pt x="438531" y="137179"/>
              </a:cubicBezTo>
              <a:cubicBezTo>
                <a:pt x="438369" y="135912"/>
                <a:pt x="438150" y="134664"/>
                <a:pt x="438150" y="133350"/>
              </a:cubicBezTo>
              <a:cubicBezTo>
                <a:pt x="438150" y="117596"/>
                <a:pt x="450971" y="104775"/>
                <a:pt x="466725" y="104775"/>
              </a:cubicBezTo>
              <a:cubicBezTo>
                <a:pt x="482479" y="104775"/>
                <a:pt x="495300" y="117596"/>
                <a:pt x="495300" y="133350"/>
              </a:cubicBezTo>
              <a:cubicBezTo>
                <a:pt x="495300" y="141075"/>
                <a:pt x="492185" y="148076"/>
                <a:pt x="487185" y="153219"/>
              </a:cubicBezTo>
              <a:cubicBezTo>
                <a:pt x="482184" y="158382"/>
                <a:pt x="475259" y="161611"/>
                <a:pt x="467573" y="161839"/>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19</xdr:col>
      <xdr:colOff>183315</xdr:colOff>
      <xdr:row>9</xdr:row>
      <xdr:rowOff>37740</xdr:rowOff>
    </xdr:from>
    <xdr:to>
      <xdr:col>19</xdr:col>
      <xdr:colOff>384595</xdr:colOff>
      <xdr:row>14</xdr:row>
      <xdr:rowOff>86264</xdr:rowOff>
    </xdr:to>
    <xdr:cxnSp macro="">
      <xdr:nvCxnSpPr>
        <xdr:cNvPr id="15" name="Connector: Elbow 14">
          <a:extLst>
            <a:ext uri="{FF2B5EF4-FFF2-40B4-BE49-F238E27FC236}">
              <a16:creationId xmlns:a16="http://schemas.microsoft.com/office/drawing/2014/main" id="{3017E65B-14D9-1313-2A2D-CD495095FD81}"/>
            </a:ext>
          </a:extLst>
        </xdr:cNvPr>
        <xdr:cNvCxnSpPr>
          <a:cxnSpLocks/>
        </xdr:cNvCxnSpPr>
      </xdr:nvCxnSpPr>
      <xdr:spPr>
        <a:xfrm rot="5400000" flipH="1" flipV="1">
          <a:off x="9412679" y="2364178"/>
          <a:ext cx="1001024" cy="201280"/>
        </a:xfrm>
        <a:prstGeom prst="bentConnector2">
          <a:avLst/>
        </a:prstGeom>
        <a:ln w="317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12</xdr:row>
      <xdr:rowOff>180974</xdr:rowOff>
    </xdr:from>
    <xdr:to>
      <xdr:col>14</xdr:col>
      <xdr:colOff>323849</xdr:colOff>
      <xdr:row>16</xdr:row>
      <xdr:rowOff>9525</xdr:rowOff>
    </xdr:to>
    <xdr:sp macro="" textlink="">
      <xdr:nvSpPr>
        <xdr:cNvPr id="21" name="Rectangle: Rounded Corners 20">
          <a:extLst>
            <a:ext uri="{FF2B5EF4-FFF2-40B4-BE49-F238E27FC236}">
              <a16:creationId xmlns:a16="http://schemas.microsoft.com/office/drawing/2014/main" id="{1C3AE42C-2B53-497C-B26A-EF4DE6E12DA1}"/>
            </a:ext>
          </a:extLst>
        </xdr:cNvPr>
        <xdr:cNvSpPr/>
      </xdr:nvSpPr>
      <xdr:spPr>
        <a:xfrm>
          <a:off x="7410450" y="2676524"/>
          <a:ext cx="1000124" cy="590551"/>
        </a:xfrm>
        <a:prstGeom prst="roundRect">
          <a:avLst>
            <a:gd name="adj" fmla="val 9677"/>
          </a:avLst>
        </a:prstGeom>
        <a:noFill/>
        <a:ln w="317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L" sz="1100"/>
        </a:p>
      </xdr:txBody>
    </xdr:sp>
    <xdr:clientData/>
  </xdr:twoCellAnchor>
  <xdr:twoCellAnchor>
    <xdr:from>
      <xdr:col>16</xdr:col>
      <xdr:colOff>0</xdr:colOff>
      <xdr:row>13</xdr:row>
      <xdr:rowOff>0</xdr:rowOff>
    </xdr:from>
    <xdr:to>
      <xdr:col>18</xdr:col>
      <xdr:colOff>333374</xdr:colOff>
      <xdr:row>16</xdr:row>
      <xdr:rowOff>19051</xdr:rowOff>
    </xdr:to>
    <xdr:sp macro="" textlink="">
      <xdr:nvSpPr>
        <xdr:cNvPr id="22" name="Rectangle: Rounded Corners 21">
          <a:extLst>
            <a:ext uri="{FF2B5EF4-FFF2-40B4-BE49-F238E27FC236}">
              <a16:creationId xmlns:a16="http://schemas.microsoft.com/office/drawing/2014/main" id="{646501C3-30DD-46AF-8F8F-6E0D462A4E67}"/>
            </a:ext>
          </a:extLst>
        </xdr:cNvPr>
        <xdr:cNvSpPr/>
      </xdr:nvSpPr>
      <xdr:spPr>
        <a:xfrm>
          <a:off x="10629900" y="1905000"/>
          <a:ext cx="1000124" cy="590551"/>
        </a:xfrm>
        <a:prstGeom prst="roundRect">
          <a:avLst>
            <a:gd name="adj" fmla="val 9677"/>
          </a:avLst>
        </a:prstGeom>
        <a:noFill/>
        <a:ln w="317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L" sz="1100"/>
        </a:p>
      </xdr:txBody>
    </xdr:sp>
    <xdr:clientData/>
  </xdr:twoCellAnchor>
  <xdr:twoCellAnchor>
    <xdr:from>
      <xdr:col>16</xdr:col>
      <xdr:colOff>0</xdr:colOff>
      <xdr:row>12</xdr:row>
      <xdr:rowOff>180974</xdr:rowOff>
    </xdr:from>
    <xdr:to>
      <xdr:col>18</xdr:col>
      <xdr:colOff>323849</xdr:colOff>
      <xdr:row>16</xdr:row>
      <xdr:rowOff>9525</xdr:rowOff>
    </xdr:to>
    <xdr:sp macro="" textlink="">
      <xdr:nvSpPr>
        <xdr:cNvPr id="23" name="Rectangle: Rounded Corners 22">
          <a:extLst>
            <a:ext uri="{FF2B5EF4-FFF2-40B4-BE49-F238E27FC236}">
              <a16:creationId xmlns:a16="http://schemas.microsoft.com/office/drawing/2014/main" id="{A8683307-B9D9-4309-8B05-D9C75F7580E3}"/>
            </a:ext>
          </a:extLst>
        </xdr:cNvPr>
        <xdr:cNvSpPr/>
      </xdr:nvSpPr>
      <xdr:spPr>
        <a:xfrm>
          <a:off x="8791575" y="2676524"/>
          <a:ext cx="1000124" cy="590551"/>
        </a:xfrm>
        <a:prstGeom prst="roundRect">
          <a:avLst>
            <a:gd name="adj" fmla="val 9677"/>
          </a:avLst>
        </a:prstGeom>
        <a:noFill/>
        <a:ln w="317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L" sz="1100"/>
        </a:p>
      </xdr:txBody>
    </xdr:sp>
    <xdr:clientData/>
  </xdr:twoCellAnchor>
  <xdr:twoCellAnchor>
    <xdr:from>
      <xdr:col>20</xdr:col>
      <xdr:colOff>0</xdr:colOff>
      <xdr:row>13</xdr:row>
      <xdr:rowOff>0</xdr:rowOff>
    </xdr:from>
    <xdr:to>
      <xdr:col>22</xdr:col>
      <xdr:colOff>333374</xdr:colOff>
      <xdr:row>16</xdr:row>
      <xdr:rowOff>19051</xdr:rowOff>
    </xdr:to>
    <xdr:sp macro="" textlink="">
      <xdr:nvSpPr>
        <xdr:cNvPr id="24" name="Rectangle: Rounded Corners 23">
          <a:extLst>
            <a:ext uri="{FF2B5EF4-FFF2-40B4-BE49-F238E27FC236}">
              <a16:creationId xmlns:a16="http://schemas.microsoft.com/office/drawing/2014/main" id="{9E1B1359-35AB-4FEC-9E98-6F4E7C8BDD20}"/>
            </a:ext>
          </a:extLst>
        </xdr:cNvPr>
        <xdr:cNvSpPr/>
      </xdr:nvSpPr>
      <xdr:spPr>
        <a:xfrm>
          <a:off x="9867900" y="1905000"/>
          <a:ext cx="1000124" cy="590551"/>
        </a:xfrm>
        <a:prstGeom prst="roundRect">
          <a:avLst>
            <a:gd name="adj" fmla="val 9677"/>
          </a:avLst>
        </a:prstGeom>
        <a:noFill/>
        <a:ln w="317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L" sz="1100"/>
        </a:p>
      </xdr:txBody>
    </xdr:sp>
    <xdr:clientData/>
  </xdr:twoCellAnchor>
  <xdr:twoCellAnchor>
    <xdr:from>
      <xdr:col>20</xdr:col>
      <xdr:colOff>0</xdr:colOff>
      <xdr:row>12</xdr:row>
      <xdr:rowOff>180974</xdr:rowOff>
    </xdr:from>
    <xdr:to>
      <xdr:col>22</xdr:col>
      <xdr:colOff>323849</xdr:colOff>
      <xdr:row>16</xdr:row>
      <xdr:rowOff>9525</xdr:rowOff>
    </xdr:to>
    <xdr:sp macro="" textlink="">
      <xdr:nvSpPr>
        <xdr:cNvPr id="25" name="Rectangle: Rounded Corners 24">
          <a:extLst>
            <a:ext uri="{FF2B5EF4-FFF2-40B4-BE49-F238E27FC236}">
              <a16:creationId xmlns:a16="http://schemas.microsoft.com/office/drawing/2014/main" id="{32DB59FA-5FEE-49CD-9707-29DD3E75FDA7}"/>
            </a:ext>
          </a:extLst>
        </xdr:cNvPr>
        <xdr:cNvSpPr/>
      </xdr:nvSpPr>
      <xdr:spPr>
        <a:xfrm>
          <a:off x="10172700" y="2676524"/>
          <a:ext cx="1000124" cy="590551"/>
        </a:xfrm>
        <a:prstGeom prst="roundRect">
          <a:avLst>
            <a:gd name="adj" fmla="val 9677"/>
          </a:avLst>
        </a:prstGeom>
        <a:noFill/>
        <a:ln w="317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L" sz="1100"/>
        </a:p>
      </xdr:txBody>
    </xdr:sp>
    <xdr:clientData/>
  </xdr:twoCellAnchor>
  <xdr:twoCellAnchor>
    <xdr:from>
      <xdr:col>7</xdr:col>
      <xdr:colOff>28573</xdr:colOff>
      <xdr:row>4</xdr:row>
      <xdr:rowOff>390525</xdr:rowOff>
    </xdr:from>
    <xdr:to>
      <xdr:col>25</xdr:col>
      <xdr:colOff>84667</xdr:colOff>
      <xdr:row>27</xdr:row>
      <xdr:rowOff>74709</xdr:rowOff>
    </xdr:to>
    <xdr:sp macro="" textlink="">
      <xdr:nvSpPr>
        <xdr:cNvPr id="26" name="Rectangle: Rounded Corners 25">
          <a:extLst>
            <a:ext uri="{FF2B5EF4-FFF2-40B4-BE49-F238E27FC236}">
              <a16:creationId xmlns:a16="http://schemas.microsoft.com/office/drawing/2014/main" id="{6AA609E4-F7C3-4196-A755-31F2971B007F}"/>
            </a:ext>
          </a:extLst>
        </xdr:cNvPr>
        <xdr:cNvSpPr/>
      </xdr:nvSpPr>
      <xdr:spPr>
        <a:xfrm>
          <a:off x="5753098" y="1390650"/>
          <a:ext cx="5885394" cy="4560984"/>
        </a:xfrm>
        <a:prstGeom prst="roundRect">
          <a:avLst>
            <a:gd name="adj" fmla="val 1843"/>
          </a:avLst>
        </a:prstGeom>
        <a:noFill/>
        <a:ln w="317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L" sz="1100"/>
        </a:p>
      </xdr:txBody>
    </xdr:sp>
    <xdr:clientData/>
  </xdr:twoCellAnchor>
  <xdr:twoCellAnchor>
    <xdr:from>
      <xdr:col>9</xdr:col>
      <xdr:colOff>19051</xdr:colOff>
      <xdr:row>13</xdr:row>
      <xdr:rowOff>47625</xdr:rowOff>
    </xdr:from>
    <xdr:to>
      <xdr:col>10</xdr:col>
      <xdr:colOff>47626</xdr:colOff>
      <xdr:row>15</xdr:row>
      <xdr:rowOff>9525</xdr:rowOff>
    </xdr:to>
    <xdr:sp macro="" textlink="">
      <xdr:nvSpPr>
        <xdr:cNvPr id="29" name="Freeform: Shape 28">
          <a:extLst>
            <a:ext uri="{FF2B5EF4-FFF2-40B4-BE49-F238E27FC236}">
              <a16:creationId xmlns:a16="http://schemas.microsoft.com/office/drawing/2014/main" id="{8F10B7E3-E781-459C-95A6-6E7BC927BC99}"/>
            </a:ext>
          </a:extLst>
        </xdr:cNvPr>
        <xdr:cNvSpPr/>
      </xdr:nvSpPr>
      <xdr:spPr>
        <a:xfrm>
          <a:off x="6391276" y="1952625"/>
          <a:ext cx="361950" cy="342900"/>
        </a:xfrm>
        <a:custGeom>
          <a:avLst/>
          <a:gdLst>
            <a:gd name="connsiteX0" fmla="*/ 273844 w 542925"/>
            <a:gd name="connsiteY0" fmla="*/ 7144 h 542925"/>
            <a:gd name="connsiteX1" fmla="*/ 7144 w 542925"/>
            <a:gd name="connsiteY1" fmla="*/ 273844 h 542925"/>
            <a:gd name="connsiteX2" fmla="*/ 273844 w 542925"/>
            <a:gd name="connsiteY2" fmla="*/ 540544 h 542925"/>
            <a:gd name="connsiteX3" fmla="*/ 540544 w 542925"/>
            <a:gd name="connsiteY3" fmla="*/ 273844 h 542925"/>
            <a:gd name="connsiteX4" fmla="*/ 273844 w 542925"/>
            <a:gd name="connsiteY4" fmla="*/ 7144 h 542925"/>
            <a:gd name="connsiteX5" fmla="*/ 273844 w 542925"/>
            <a:gd name="connsiteY5" fmla="*/ 502444 h 542925"/>
            <a:gd name="connsiteX6" fmla="*/ 45244 w 542925"/>
            <a:gd name="connsiteY6" fmla="*/ 273844 h 542925"/>
            <a:gd name="connsiteX7" fmla="*/ 273844 w 542925"/>
            <a:gd name="connsiteY7" fmla="*/ 45244 h 542925"/>
            <a:gd name="connsiteX8" fmla="*/ 502444 w 542925"/>
            <a:gd name="connsiteY8" fmla="*/ 273844 h 542925"/>
            <a:gd name="connsiteX9" fmla="*/ 273844 w 542925"/>
            <a:gd name="connsiteY9" fmla="*/ 502444 h 542925"/>
            <a:gd name="connsiteX10" fmla="*/ 292894 w 542925"/>
            <a:gd name="connsiteY10" fmla="*/ 107156 h 542925"/>
            <a:gd name="connsiteX11" fmla="*/ 254794 w 542925"/>
            <a:gd name="connsiteY11" fmla="*/ 107156 h 542925"/>
            <a:gd name="connsiteX12" fmla="*/ 254794 w 542925"/>
            <a:gd name="connsiteY12" fmla="*/ 69056 h 542925"/>
            <a:gd name="connsiteX13" fmla="*/ 292894 w 542925"/>
            <a:gd name="connsiteY13" fmla="*/ 69056 h 542925"/>
            <a:gd name="connsiteX14" fmla="*/ 292894 w 542925"/>
            <a:gd name="connsiteY14" fmla="*/ 107156 h 542925"/>
            <a:gd name="connsiteX15" fmla="*/ 254794 w 542925"/>
            <a:gd name="connsiteY15" fmla="*/ 440531 h 542925"/>
            <a:gd name="connsiteX16" fmla="*/ 292894 w 542925"/>
            <a:gd name="connsiteY16" fmla="*/ 440531 h 542925"/>
            <a:gd name="connsiteX17" fmla="*/ 292894 w 542925"/>
            <a:gd name="connsiteY17" fmla="*/ 478631 h 542925"/>
            <a:gd name="connsiteX18" fmla="*/ 254794 w 542925"/>
            <a:gd name="connsiteY18" fmla="*/ 478631 h 542925"/>
            <a:gd name="connsiteX19" fmla="*/ 254794 w 542925"/>
            <a:gd name="connsiteY19" fmla="*/ 440531 h 542925"/>
            <a:gd name="connsiteX20" fmla="*/ 69056 w 542925"/>
            <a:gd name="connsiteY20" fmla="*/ 254794 h 542925"/>
            <a:gd name="connsiteX21" fmla="*/ 107156 w 542925"/>
            <a:gd name="connsiteY21" fmla="*/ 254794 h 542925"/>
            <a:gd name="connsiteX22" fmla="*/ 107156 w 542925"/>
            <a:gd name="connsiteY22" fmla="*/ 292894 h 542925"/>
            <a:gd name="connsiteX23" fmla="*/ 69056 w 542925"/>
            <a:gd name="connsiteY23" fmla="*/ 292894 h 542925"/>
            <a:gd name="connsiteX24" fmla="*/ 69056 w 542925"/>
            <a:gd name="connsiteY24" fmla="*/ 254794 h 542925"/>
            <a:gd name="connsiteX25" fmla="*/ 478631 w 542925"/>
            <a:gd name="connsiteY25" fmla="*/ 254794 h 542925"/>
            <a:gd name="connsiteX26" fmla="*/ 478631 w 542925"/>
            <a:gd name="connsiteY26" fmla="*/ 292894 h 542925"/>
            <a:gd name="connsiteX27" fmla="*/ 440531 w 542925"/>
            <a:gd name="connsiteY27" fmla="*/ 292894 h 542925"/>
            <a:gd name="connsiteX28" fmla="*/ 440531 w 542925"/>
            <a:gd name="connsiteY28" fmla="*/ 254794 h 542925"/>
            <a:gd name="connsiteX29" fmla="*/ 478631 w 542925"/>
            <a:gd name="connsiteY29" fmla="*/ 254794 h 542925"/>
            <a:gd name="connsiteX30" fmla="*/ 145256 w 542925"/>
            <a:gd name="connsiteY30" fmla="*/ 397669 h 542925"/>
            <a:gd name="connsiteX31" fmla="*/ 326231 w 542925"/>
            <a:gd name="connsiteY31" fmla="*/ 321469 h 542925"/>
            <a:gd name="connsiteX32" fmla="*/ 402431 w 542925"/>
            <a:gd name="connsiteY32" fmla="*/ 140494 h 542925"/>
            <a:gd name="connsiteX33" fmla="*/ 221456 w 542925"/>
            <a:gd name="connsiteY33" fmla="*/ 216694 h 542925"/>
            <a:gd name="connsiteX34" fmla="*/ 145256 w 542925"/>
            <a:gd name="connsiteY34" fmla="*/ 397669 h 542925"/>
            <a:gd name="connsiteX35" fmla="*/ 330994 w 542925"/>
            <a:gd name="connsiteY35" fmla="*/ 211931 h 542925"/>
            <a:gd name="connsiteX36" fmla="*/ 297085 w 542925"/>
            <a:gd name="connsiteY36" fmla="*/ 292418 h 542925"/>
            <a:gd name="connsiteX37" fmla="*/ 216598 w 542925"/>
            <a:gd name="connsiteY37" fmla="*/ 326326 h 542925"/>
            <a:gd name="connsiteX38" fmla="*/ 250507 w 542925"/>
            <a:gd name="connsiteY38" fmla="*/ 245840 h 542925"/>
            <a:gd name="connsiteX39" fmla="*/ 330994 w 542925"/>
            <a:gd name="connsiteY39" fmla="*/ 211931 h 5429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Lst>
          <a:rect l="l" t="t" r="r" b="b"/>
          <a:pathLst>
            <a:path w="542925" h="542925">
              <a:moveTo>
                <a:pt x="273844" y="7144"/>
              </a:moveTo>
              <a:cubicBezTo>
                <a:pt x="126587" y="7144"/>
                <a:pt x="7144" y="126587"/>
                <a:pt x="7144" y="273844"/>
              </a:cubicBezTo>
              <a:cubicBezTo>
                <a:pt x="7144" y="421100"/>
                <a:pt x="126587" y="540544"/>
                <a:pt x="273844" y="540544"/>
              </a:cubicBezTo>
              <a:cubicBezTo>
                <a:pt x="421100" y="540544"/>
                <a:pt x="540544" y="421100"/>
                <a:pt x="540544" y="273844"/>
              </a:cubicBezTo>
              <a:cubicBezTo>
                <a:pt x="540544" y="126587"/>
                <a:pt x="421100" y="7144"/>
                <a:pt x="273844" y="7144"/>
              </a:cubicBezTo>
              <a:close/>
              <a:moveTo>
                <a:pt x="273844" y="502444"/>
              </a:moveTo>
              <a:cubicBezTo>
                <a:pt x="147828" y="502444"/>
                <a:pt x="45244" y="399860"/>
                <a:pt x="45244" y="273844"/>
              </a:cubicBezTo>
              <a:cubicBezTo>
                <a:pt x="45244" y="147828"/>
                <a:pt x="147828" y="45244"/>
                <a:pt x="273844" y="45244"/>
              </a:cubicBezTo>
              <a:cubicBezTo>
                <a:pt x="399859" y="45244"/>
                <a:pt x="502444" y="147828"/>
                <a:pt x="502444" y="273844"/>
              </a:cubicBezTo>
              <a:cubicBezTo>
                <a:pt x="502444" y="399860"/>
                <a:pt x="399859" y="502444"/>
                <a:pt x="273844" y="502444"/>
              </a:cubicBezTo>
              <a:close/>
              <a:moveTo>
                <a:pt x="292894" y="107156"/>
              </a:moveTo>
              <a:lnTo>
                <a:pt x="254794" y="107156"/>
              </a:lnTo>
              <a:lnTo>
                <a:pt x="254794" y="69056"/>
              </a:lnTo>
              <a:lnTo>
                <a:pt x="292894" y="69056"/>
              </a:lnTo>
              <a:lnTo>
                <a:pt x="292894" y="107156"/>
              </a:lnTo>
              <a:close/>
              <a:moveTo>
                <a:pt x="254794" y="440531"/>
              </a:moveTo>
              <a:lnTo>
                <a:pt x="292894" y="440531"/>
              </a:lnTo>
              <a:lnTo>
                <a:pt x="292894" y="478631"/>
              </a:lnTo>
              <a:lnTo>
                <a:pt x="254794" y="478631"/>
              </a:lnTo>
              <a:lnTo>
                <a:pt x="254794" y="440531"/>
              </a:lnTo>
              <a:close/>
              <a:moveTo>
                <a:pt x="69056" y="254794"/>
              </a:moveTo>
              <a:lnTo>
                <a:pt x="107156" y="254794"/>
              </a:lnTo>
              <a:lnTo>
                <a:pt x="107156" y="292894"/>
              </a:lnTo>
              <a:lnTo>
                <a:pt x="69056" y="292894"/>
              </a:lnTo>
              <a:lnTo>
                <a:pt x="69056" y="254794"/>
              </a:lnTo>
              <a:close/>
              <a:moveTo>
                <a:pt x="478631" y="254794"/>
              </a:moveTo>
              <a:lnTo>
                <a:pt x="478631" y="292894"/>
              </a:lnTo>
              <a:lnTo>
                <a:pt x="440531" y="292894"/>
              </a:lnTo>
              <a:lnTo>
                <a:pt x="440531" y="254794"/>
              </a:lnTo>
              <a:lnTo>
                <a:pt x="478631" y="254794"/>
              </a:lnTo>
              <a:close/>
              <a:moveTo>
                <a:pt x="145256" y="397669"/>
              </a:moveTo>
              <a:lnTo>
                <a:pt x="326231" y="321469"/>
              </a:lnTo>
              <a:lnTo>
                <a:pt x="402431" y="140494"/>
              </a:lnTo>
              <a:lnTo>
                <a:pt x="221456" y="216694"/>
              </a:lnTo>
              <a:lnTo>
                <a:pt x="145256" y="397669"/>
              </a:lnTo>
              <a:close/>
              <a:moveTo>
                <a:pt x="330994" y="211931"/>
              </a:moveTo>
              <a:lnTo>
                <a:pt x="297085" y="292418"/>
              </a:lnTo>
              <a:lnTo>
                <a:pt x="216598" y="326326"/>
              </a:lnTo>
              <a:lnTo>
                <a:pt x="250507" y="245840"/>
              </a:lnTo>
              <a:lnTo>
                <a:pt x="330994" y="211931"/>
              </a:lnTo>
              <a:close/>
            </a:path>
          </a:pathLst>
        </a:custGeom>
        <a:solidFill>
          <a:schemeClr val="accent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13</xdr:col>
      <xdr:colOff>0</xdr:colOff>
      <xdr:row>13</xdr:row>
      <xdr:rowOff>66675</xdr:rowOff>
    </xdr:from>
    <xdr:to>
      <xdr:col>14</xdr:col>
      <xdr:colOff>19049</xdr:colOff>
      <xdr:row>15</xdr:row>
      <xdr:rowOff>0</xdr:rowOff>
    </xdr:to>
    <xdr:sp macro="" textlink="">
      <xdr:nvSpPr>
        <xdr:cNvPr id="30" name="Freeform: Shape 29">
          <a:extLst>
            <a:ext uri="{FF2B5EF4-FFF2-40B4-BE49-F238E27FC236}">
              <a16:creationId xmlns:a16="http://schemas.microsoft.com/office/drawing/2014/main" id="{1A987AB2-0410-4923-A779-62289996064B}"/>
            </a:ext>
          </a:extLst>
        </xdr:cNvPr>
        <xdr:cNvSpPr/>
      </xdr:nvSpPr>
      <xdr:spPr>
        <a:xfrm>
          <a:off x="7753350" y="1971675"/>
          <a:ext cx="352424" cy="314325"/>
        </a:xfrm>
        <a:custGeom>
          <a:avLst/>
          <a:gdLst>
            <a:gd name="connsiteX0" fmla="*/ 410795 w 542925"/>
            <a:gd name="connsiteY0" fmla="*/ 291816 h 542925"/>
            <a:gd name="connsiteX1" fmla="*/ 410795 w 542925"/>
            <a:gd name="connsiteY1" fmla="*/ 253716 h 542925"/>
            <a:gd name="connsiteX2" fmla="*/ 378029 w 542925"/>
            <a:gd name="connsiteY2" fmla="*/ 253716 h 542925"/>
            <a:gd name="connsiteX3" fmla="*/ 360694 w 542925"/>
            <a:gd name="connsiteY3" fmla="*/ 211711 h 542925"/>
            <a:gd name="connsiteX4" fmla="*/ 390983 w 542925"/>
            <a:gd name="connsiteY4" fmla="*/ 181421 h 542925"/>
            <a:gd name="connsiteX5" fmla="*/ 364028 w 542925"/>
            <a:gd name="connsiteY5" fmla="*/ 154465 h 542925"/>
            <a:gd name="connsiteX6" fmla="*/ 333738 w 542925"/>
            <a:gd name="connsiteY6" fmla="*/ 184755 h 542925"/>
            <a:gd name="connsiteX7" fmla="*/ 291733 w 542925"/>
            <a:gd name="connsiteY7" fmla="*/ 167419 h 542925"/>
            <a:gd name="connsiteX8" fmla="*/ 291733 w 542925"/>
            <a:gd name="connsiteY8" fmla="*/ 129891 h 542925"/>
            <a:gd name="connsiteX9" fmla="*/ 253633 w 542925"/>
            <a:gd name="connsiteY9" fmla="*/ 129891 h 542925"/>
            <a:gd name="connsiteX10" fmla="*/ 253633 w 542925"/>
            <a:gd name="connsiteY10" fmla="*/ 167419 h 542925"/>
            <a:gd name="connsiteX11" fmla="*/ 211628 w 542925"/>
            <a:gd name="connsiteY11" fmla="*/ 184755 h 542925"/>
            <a:gd name="connsiteX12" fmla="*/ 181338 w 542925"/>
            <a:gd name="connsiteY12" fmla="*/ 154465 h 542925"/>
            <a:gd name="connsiteX13" fmla="*/ 154382 w 542925"/>
            <a:gd name="connsiteY13" fmla="*/ 181421 h 542925"/>
            <a:gd name="connsiteX14" fmla="*/ 184672 w 542925"/>
            <a:gd name="connsiteY14" fmla="*/ 211711 h 542925"/>
            <a:gd name="connsiteX15" fmla="*/ 167336 w 542925"/>
            <a:gd name="connsiteY15" fmla="*/ 253716 h 542925"/>
            <a:gd name="connsiteX16" fmla="*/ 125045 w 542925"/>
            <a:gd name="connsiteY16" fmla="*/ 253716 h 542925"/>
            <a:gd name="connsiteX17" fmla="*/ 125045 w 542925"/>
            <a:gd name="connsiteY17" fmla="*/ 291816 h 542925"/>
            <a:gd name="connsiteX18" fmla="*/ 167336 w 542925"/>
            <a:gd name="connsiteY18" fmla="*/ 291816 h 542925"/>
            <a:gd name="connsiteX19" fmla="*/ 184672 w 542925"/>
            <a:gd name="connsiteY19" fmla="*/ 333821 h 542925"/>
            <a:gd name="connsiteX20" fmla="*/ 154382 w 542925"/>
            <a:gd name="connsiteY20" fmla="*/ 364111 h 542925"/>
            <a:gd name="connsiteX21" fmla="*/ 181338 w 542925"/>
            <a:gd name="connsiteY21" fmla="*/ 391066 h 542925"/>
            <a:gd name="connsiteX22" fmla="*/ 211628 w 542925"/>
            <a:gd name="connsiteY22" fmla="*/ 360777 h 542925"/>
            <a:gd name="connsiteX23" fmla="*/ 253633 w 542925"/>
            <a:gd name="connsiteY23" fmla="*/ 378112 h 542925"/>
            <a:gd name="connsiteX24" fmla="*/ 253633 w 542925"/>
            <a:gd name="connsiteY24" fmla="*/ 415641 h 542925"/>
            <a:gd name="connsiteX25" fmla="*/ 291733 w 542925"/>
            <a:gd name="connsiteY25" fmla="*/ 415641 h 542925"/>
            <a:gd name="connsiteX26" fmla="*/ 291733 w 542925"/>
            <a:gd name="connsiteY26" fmla="*/ 378112 h 542925"/>
            <a:gd name="connsiteX27" fmla="*/ 333738 w 542925"/>
            <a:gd name="connsiteY27" fmla="*/ 360777 h 542925"/>
            <a:gd name="connsiteX28" fmla="*/ 364028 w 542925"/>
            <a:gd name="connsiteY28" fmla="*/ 391066 h 542925"/>
            <a:gd name="connsiteX29" fmla="*/ 390983 w 542925"/>
            <a:gd name="connsiteY29" fmla="*/ 364111 h 542925"/>
            <a:gd name="connsiteX30" fmla="*/ 360694 w 542925"/>
            <a:gd name="connsiteY30" fmla="*/ 333821 h 542925"/>
            <a:gd name="connsiteX31" fmla="*/ 378029 w 542925"/>
            <a:gd name="connsiteY31" fmla="*/ 291816 h 542925"/>
            <a:gd name="connsiteX32" fmla="*/ 410795 w 542925"/>
            <a:gd name="connsiteY32" fmla="*/ 291816 h 542925"/>
            <a:gd name="connsiteX33" fmla="*/ 272683 w 542925"/>
            <a:gd name="connsiteY33" fmla="*/ 341822 h 542925"/>
            <a:gd name="connsiteX34" fmla="*/ 203627 w 542925"/>
            <a:gd name="connsiteY34" fmla="*/ 272766 h 542925"/>
            <a:gd name="connsiteX35" fmla="*/ 272683 w 542925"/>
            <a:gd name="connsiteY35" fmla="*/ 203710 h 542925"/>
            <a:gd name="connsiteX36" fmla="*/ 341739 w 542925"/>
            <a:gd name="connsiteY36" fmla="*/ 272766 h 542925"/>
            <a:gd name="connsiteX37" fmla="*/ 272683 w 542925"/>
            <a:gd name="connsiteY37" fmla="*/ 341822 h 542925"/>
            <a:gd name="connsiteX38" fmla="*/ 310783 w 542925"/>
            <a:gd name="connsiteY38" fmla="*/ 272766 h 542925"/>
            <a:gd name="connsiteX39" fmla="*/ 272683 w 542925"/>
            <a:gd name="connsiteY39" fmla="*/ 310866 h 542925"/>
            <a:gd name="connsiteX40" fmla="*/ 234583 w 542925"/>
            <a:gd name="connsiteY40" fmla="*/ 272766 h 542925"/>
            <a:gd name="connsiteX41" fmla="*/ 272683 w 542925"/>
            <a:gd name="connsiteY41" fmla="*/ 234666 h 542925"/>
            <a:gd name="connsiteX42" fmla="*/ 310783 w 542925"/>
            <a:gd name="connsiteY42" fmla="*/ 272766 h 542925"/>
            <a:gd name="connsiteX43" fmla="*/ 501187 w 542925"/>
            <a:gd name="connsiteY43" fmla="*/ 407926 h 542925"/>
            <a:gd name="connsiteX44" fmla="*/ 338691 w 542925"/>
            <a:gd name="connsiteY44" fmla="*/ 529941 h 542925"/>
            <a:gd name="connsiteX45" fmla="*/ 272111 w 542925"/>
            <a:gd name="connsiteY45" fmla="*/ 538418 h 542925"/>
            <a:gd name="connsiteX46" fmla="*/ 89803 w 542925"/>
            <a:gd name="connsiteY46" fmla="*/ 465361 h 542925"/>
            <a:gd name="connsiteX47" fmla="*/ 89803 w 542925"/>
            <a:gd name="connsiteY47" fmla="*/ 509176 h 542925"/>
            <a:gd name="connsiteX48" fmla="*/ 51703 w 542925"/>
            <a:gd name="connsiteY48" fmla="*/ 509176 h 542925"/>
            <a:gd name="connsiteX49" fmla="*/ 51703 w 542925"/>
            <a:gd name="connsiteY49" fmla="*/ 400782 h 542925"/>
            <a:gd name="connsiteX50" fmla="*/ 160097 w 542925"/>
            <a:gd name="connsiteY50" fmla="*/ 400782 h 542925"/>
            <a:gd name="connsiteX51" fmla="*/ 160097 w 542925"/>
            <a:gd name="connsiteY51" fmla="*/ 438882 h 542925"/>
            <a:gd name="connsiteX52" fmla="*/ 113901 w 542925"/>
            <a:gd name="connsiteY52" fmla="*/ 438882 h 542925"/>
            <a:gd name="connsiteX53" fmla="*/ 329833 w 542925"/>
            <a:gd name="connsiteY53" fmla="*/ 495365 h 542925"/>
            <a:gd name="connsiteX54" fmla="*/ 470517 w 542925"/>
            <a:gd name="connsiteY54" fmla="*/ 389828 h 542925"/>
            <a:gd name="connsiteX55" fmla="*/ 495282 w 542925"/>
            <a:gd name="connsiteY55" fmla="*/ 215711 h 542925"/>
            <a:gd name="connsiteX56" fmla="*/ 529858 w 542925"/>
            <a:gd name="connsiteY56" fmla="*/ 206853 h 542925"/>
            <a:gd name="connsiteX57" fmla="*/ 501187 w 542925"/>
            <a:gd name="connsiteY57" fmla="*/ 407926 h 542925"/>
            <a:gd name="connsiteX58" fmla="*/ 50083 w 542925"/>
            <a:gd name="connsiteY58" fmla="*/ 329916 h 542925"/>
            <a:gd name="connsiteX59" fmla="*/ 15508 w 542925"/>
            <a:gd name="connsiteY59" fmla="*/ 338774 h 542925"/>
            <a:gd name="connsiteX60" fmla="*/ 206674 w 542925"/>
            <a:gd name="connsiteY60" fmla="*/ 15591 h 542925"/>
            <a:gd name="connsiteX61" fmla="*/ 455563 w 542925"/>
            <a:gd name="connsiteY61" fmla="*/ 80361 h 542925"/>
            <a:gd name="connsiteX62" fmla="*/ 455658 w 542925"/>
            <a:gd name="connsiteY62" fmla="*/ 36355 h 542925"/>
            <a:gd name="connsiteX63" fmla="*/ 493758 w 542925"/>
            <a:gd name="connsiteY63" fmla="*/ 36355 h 542925"/>
            <a:gd name="connsiteX64" fmla="*/ 493663 w 542925"/>
            <a:gd name="connsiteY64" fmla="*/ 144750 h 542925"/>
            <a:gd name="connsiteX65" fmla="*/ 385268 w 542925"/>
            <a:gd name="connsiteY65" fmla="*/ 144655 h 542925"/>
            <a:gd name="connsiteX66" fmla="*/ 385268 w 542925"/>
            <a:gd name="connsiteY66" fmla="*/ 106555 h 542925"/>
            <a:gd name="connsiteX67" fmla="*/ 431369 w 542925"/>
            <a:gd name="connsiteY67" fmla="*/ 106650 h 542925"/>
            <a:gd name="connsiteX68" fmla="*/ 215533 w 542925"/>
            <a:gd name="connsiteY68" fmla="*/ 50167 h 542925"/>
            <a:gd name="connsiteX69" fmla="*/ 50083 w 542925"/>
            <a:gd name="connsiteY69" fmla="*/ 329916 h 5429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Lst>
          <a:rect l="l" t="t" r="r" b="b"/>
          <a:pathLst>
            <a:path w="542925" h="542925">
              <a:moveTo>
                <a:pt x="410795" y="291816"/>
              </a:moveTo>
              <a:lnTo>
                <a:pt x="410795" y="253716"/>
              </a:lnTo>
              <a:lnTo>
                <a:pt x="378029" y="253716"/>
              </a:lnTo>
              <a:cubicBezTo>
                <a:pt x="375267" y="238285"/>
                <a:pt x="369266" y="224093"/>
                <a:pt x="360694" y="211711"/>
              </a:cubicBezTo>
              <a:lnTo>
                <a:pt x="390983" y="181421"/>
              </a:lnTo>
              <a:lnTo>
                <a:pt x="364028" y="154465"/>
              </a:lnTo>
              <a:lnTo>
                <a:pt x="333738" y="184755"/>
              </a:lnTo>
              <a:cubicBezTo>
                <a:pt x="321355" y="176182"/>
                <a:pt x="307163" y="170182"/>
                <a:pt x="291733" y="167419"/>
              </a:cubicBezTo>
              <a:lnTo>
                <a:pt x="291733" y="129891"/>
              </a:lnTo>
              <a:lnTo>
                <a:pt x="253633" y="129891"/>
              </a:lnTo>
              <a:lnTo>
                <a:pt x="253633" y="167419"/>
              </a:lnTo>
              <a:cubicBezTo>
                <a:pt x="238202" y="170182"/>
                <a:pt x="224010" y="176182"/>
                <a:pt x="211628" y="184755"/>
              </a:cubicBezTo>
              <a:lnTo>
                <a:pt x="181338" y="154465"/>
              </a:lnTo>
              <a:lnTo>
                <a:pt x="154382" y="181421"/>
              </a:lnTo>
              <a:lnTo>
                <a:pt x="184672" y="211711"/>
              </a:lnTo>
              <a:cubicBezTo>
                <a:pt x="176099" y="224093"/>
                <a:pt x="170098" y="238285"/>
                <a:pt x="167336" y="253716"/>
              </a:cubicBezTo>
              <a:lnTo>
                <a:pt x="125045" y="253716"/>
              </a:lnTo>
              <a:lnTo>
                <a:pt x="125045" y="291816"/>
              </a:lnTo>
              <a:lnTo>
                <a:pt x="167336" y="291816"/>
              </a:lnTo>
              <a:cubicBezTo>
                <a:pt x="170098" y="307246"/>
                <a:pt x="176099" y="321439"/>
                <a:pt x="184672" y="333821"/>
              </a:cubicBezTo>
              <a:lnTo>
                <a:pt x="154382" y="364111"/>
              </a:lnTo>
              <a:lnTo>
                <a:pt x="181338" y="391066"/>
              </a:lnTo>
              <a:lnTo>
                <a:pt x="211628" y="360777"/>
              </a:lnTo>
              <a:cubicBezTo>
                <a:pt x="224010" y="369349"/>
                <a:pt x="238202" y="375350"/>
                <a:pt x="253633" y="378112"/>
              </a:cubicBezTo>
              <a:lnTo>
                <a:pt x="253633" y="415641"/>
              </a:lnTo>
              <a:lnTo>
                <a:pt x="291733" y="415641"/>
              </a:lnTo>
              <a:lnTo>
                <a:pt x="291733" y="378112"/>
              </a:lnTo>
              <a:cubicBezTo>
                <a:pt x="307163" y="375350"/>
                <a:pt x="321355" y="369349"/>
                <a:pt x="333738" y="360777"/>
              </a:cubicBezTo>
              <a:lnTo>
                <a:pt x="364028" y="391066"/>
              </a:lnTo>
              <a:lnTo>
                <a:pt x="390983" y="364111"/>
              </a:lnTo>
              <a:lnTo>
                <a:pt x="360694" y="333821"/>
              </a:lnTo>
              <a:cubicBezTo>
                <a:pt x="369266" y="321439"/>
                <a:pt x="375267" y="307246"/>
                <a:pt x="378029" y="291816"/>
              </a:cubicBezTo>
              <a:lnTo>
                <a:pt x="410795" y="291816"/>
              </a:lnTo>
              <a:close/>
              <a:moveTo>
                <a:pt x="272683" y="341822"/>
              </a:moveTo>
              <a:cubicBezTo>
                <a:pt x="234583" y="341822"/>
                <a:pt x="203627" y="310866"/>
                <a:pt x="203627" y="272766"/>
              </a:cubicBezTo>
              <a:cubicBezTo>
                <a:pt x="203627" y="234666"/>
                <a:pt x="234583" y="203710"/>
                <a:pt x="272683" y="203710"/>
              </a:cubicBezTo>
              <a:cubicBezTo>
                <a:pt x="310783" y="203710"/>
                <a:pt x="341739" y="234666"/>
                <a:pt x="341739" y="272766"/>
              </a:cubicBezTo>
              <a:cubicBezTo>
                <a:pt x="341739" y="310866"/>
                <a:pt x="310687" y="341822"/>
                <a:pt x="272683" y="341822"/>
              </a:cubicBezTo>
              <a:close/>
              <a:moveTo>
                <a:pt x="310783" y="272766"/>
              </a:moveTo>
              <a:cubicBezTo>
                <a:pt x="310783" y="293816"/>
                <a:pt x="293733" y="310866"/>
                <a:pt x="272683" y="310866"/>
              </a:cubicBezTo>
              <a:cubicBezTo>
                <a:pt x="251632" y="310866"/>
                <a:pt x="234583" y="293816"/>
                <a:pt x="234583" y="272766"/>
              </a:cubicBezTo>
              <a:cubicBezTo>
                <a:pt x="234583" y="251716"/>
                <a:pt x="251632" y="234666"/>
                <a:pt x="272683" y="234666"/>
              </a:cubicBezTo>
              <a:cubicBezTo>
                <a:pt x="293733" y="234666"/>
                <a:pt x="310783" y="251716"/>
                <a:pt x="310783" y="272766"/>
              </a:cubicBezTo>
              <a:close/>
              <a:moveTo>
                <a:pt x="501187" y="407926"/>
              </a:moveTo>
              <a:cubicBezTo>
                <a:pt x="465088" y="468981"/>
                <a:pt x="407366" y="512320"/>
                <a:pt x="338691" y="529941"/>
              </a:cubicBezTo>
              <a:cubicBezTo>
                <a:pt x="316593" y="535656"/>
                <a:pt x="294209" y="538418"/>
                <a:pt x="272111" y="538418"/>
              </a:cubicBezTo>
              <a:cubicBezTo>
                <a:pt x="204388" y="538418"/>
                <a:pt x="139237" y="512510"/>
                <a:pt x="89803" y="465361"/>
              </a:cubicBezTo>
              <a:lnTo>
                <a:pt x="89803" y="509176"/>
              </a:lnTo>
              <a:lnTo>
                <a:pt x="51703" y="509176"/>
              </a:lnTo>
              <a:lnTo>
                <a:pt x="51703" y="400782"/>
              </a:lnTo>
              <a:lnTo>
                <a:pt x="160097" y="400782"/>
              </a:lnTo>
              <a:lnTo>
                <a:pt x="160097" y="438882"/>
              </a:lnTo>
              <a:lnTo>
                <a:pt x="113901" y="438882"/>
              </a:lnTo>
              <a:cubicBezTo>
                <a:pt x="170670" y="493365"/>
                <a:pt x="251728" y="515463"/>
                <a:pt x="329833" y="495365"/>
              </a:cubicBezTo>
              <a:cubicBezTo>
                <a:pt x="389269" y="480125"/>
                <a:pt x="439275" y="442597"/>
                <a:pt x="470517" y="389828"/>
              </a:cubicBezTo>
              <a:cubicBezTo>
                <a:pt x="501759" y="336964"/>
                <a:pt x="510617" y="275147"/>
                <a:pt x="495282" y="215711"/>
              </a:cubicBezTo>
              <a:lnTo>
                <a:pt x="529858" y="206853"/>
              </a:lnTo>
              <a:cubicBezTo>
                <a:pt x="547479" y="275433"/>
                <a:pt x="537287" y="346966"/>
                <a:pt x="501187" y="407926"/>
              </a:cubicBezTo>
              <a:close/>
              <a:moveTo>
                <a:pt x="50083" y="329916"/>
              </a:moveTo>
              <a:lnTo>
                <a:pt x="15508" y="338774"/>
              </a:lnTo>
              <a:cubicBezTo>
                <a:pt x="-20878" y="196947"/>
                <a:pt x="64847" y="51976"/>
                <a:pt x="206674" y="15591"/>
              </a:cubicBezTo>
              <a:cubicBezTo>
                <a:pt x="296971" y="-7555"/>
                <a:pt x="390126" y="17782"/>
                <a:pt x="455563" y="80361"/>
              </a:cubicBezTo>
              <a:lnTo>
                <a:pt x="455658" y="36355"/>
              </a:lnTo>
              <a:lnTo>
                <a:pt x="493758" y="36355"/>
              </a:lnTo>
              <a:lnTo>
                <a:pt x="493663" y="144750"/>
              </a:lnTo>
              <a:lnTo>
                <a:pt x="385268" y="144655"/>
              </a:lnTo>
              <a:lnTo>
                <a:pt x="385268" y="106555"/>
              </a:lnTo>
              <a:lnTo>
                <a:pt x="431369" y="106650"/>
              </a:lnTo>
              <a:cubicBezTo>
                <a:pt x="374696" y="52167"/>
                <a:pt x="293828" y="30069"/>
                <a:pt x="215533" y="50167"/>
              </a:cubicBezTo>
              <a:cubicBezTo>
                <a:pt x="92755" y="81694"/>
                <a:pt x="18556" y="207139"/>
                <a:pt x="50083" y="329916"/>
              </a:cubicBezTo>
              <a:close/>
            </a:path>
          </a:pathLst>
        </a:custGeom>
        <a:solidFill>
          <a:schemeClr val="accent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16</xdr:col>
      <xdr:colOff>295275</xdr:colOff>
      <xdr:row>13</xdr:row>
      <xdr:rowOff>76199</xdr:rowOff>
    </xdr:from>
    <xdr:to>
      <xdr:col>18</xdr:col>
      <xdr:colOff>0</xdr:colOff>
      <xdr:row>14</xdr:row>
      <xdr:rowOff>180974</xdr:rowOff>
    </xdr:to>
    <xdr:sp macro="" textlink="">
      <xdr:nvSpPr>
        <xdr:cNvPr id="31" name="Graphic 157">
          <a:extLst>
            <a:ext uri="{FF2B5EF4-FFF2-40B4-BE49-F238E27FC236}">
              <a16:creationId xmlns:a16="http://schemas.microsoft.com/office/drawing/2014/main" id="{BD296B78-E95C-4A3A-B551-0DAD68006909}"/>
            </a:ext>
          </a:extLst>
        </xdr:cNvPr>
        <xdr:cNvSpPr/>
      </xdr:nvSpPr>
      <xdr:spPr>
        <a:xfrm>
          <a:off x="9096375" y="1981199"/>
          <a:ext cx="371475" cy="295275"/>
        </a:xfrm>
        <a:custGeom>
          <a:avLst/>
          <a:gdLst>
            <a:gd name="connsiteX0" fmla="*/ 502520 w 533400"/>
            <a:gd name="connsiteY0" fmla="*/ 375504 h 533400"/>
            <a:gd name="connsiteX1" fmla="*/ 490118 w 533400"/>
            <a:gd name="connsiteY1" fmla="*/ 195701 h 533400"/>
            <a:gd name="connsiteX2" fmla="*/ 533400 w 533400"/>
            <a:gd name="connsiteY2" fmla="*/ 133350 h 533400"/>
            <a:gd name="connsiteX3" fmla="*/ 466725 w 533400"/>
            <a:gd name="connsiteY3" fmla="*/ 66675 h 533400"/>
            <a:gd name="connsiteX4" fmla="*/ 421376 w 533400"/>
            <a:gd name="connsiteY4" fmla="*/ 84611 h 533400"/>
            <a:gd name="connsiteX5" fmla="*/ 323612 w 533400"/>
            <a:gd name="connsiteY5" fmla="*/ 35728 h 533400"/>
            <a:gd name="connsiteX6" fmla="*/ 285750 w 533400"/>
            <a:gd name="connsiteY6" fmla="*/ 0 h 533400"/>
            <a:gd name="connsiteX7" fmla="*/ 247974 w 533400"/>
            <a:gd name="connsiteY7" fmla="*/ 34919 h 533400"/>
            <a:gd name="connsiteX8" fmla="*/ 115529 w 533400"/>
            <a:gd name="connsiteY8" fmla="*/ 97660 h 533400"/>
            <a:gd name="connsiteX9" fmla="*/ 66675 w 533400"/>
            <a:gd name="connsiteY9" fmla="*/ 76200 h 533400"/>
            <a:gd name="connsiteX10" fmla="*/ 0 w 533400"/>
            <a:gd name="connsiteY10" fmla="*/ 142875 h 533400"/>
            <a:gd name="connsiteX11" fmla="*/ 52778 w 533400"/>
            <a:gd name="connsiteY11" fmla="*/ 208074 h 533400"/>
            <a:gd name="connsiteX12" fmla="*/ 61646 w 533400"/>
            <a:gd name="connsiteY12" fmla="*/ 318897 h 533400"/>
            <a:gd name="connsiteX13" fmla="*/ 19050 w 533400"/>
            <a:gd name="connsiteY13" fmla="*/ 381000 h 533400"/>
            <a:gd name="connsiteX14" fmla="*/ 85725 w 533400"/>
            <a:gd name="connsiteY14" fmla="*/ 447675 h 533400"/>
            <a:gd name="connsiteX15" fmla="*/ 133226 w 533400"/>
            <a:gd name="connsiteY15" fmla="*/ 427701 h 533400"/>
            <a:gd name="connsiteX16" fmla="*/ 182270 w 533400"/>
            <a:gd name="connsiteY16" fmla="*/ 453666 h 533400"/>
            <a:gd name="connsiteX17" fmla="*/ 180975 w 533400"/>
            <a:gd name="connsiteY17" fmla="*/ 466725 h 533400"/>
            <a:gd name="connsiteX18" fmla="*/ 247650 w 533400"/>
            <a:gd name="connsiteY18" fmla="*/ 533400 h 533400"/>
            <a:gd name="connsiteX19" fmla="*/ 314144 w 533400"/>
            <a:gd name="connsiteY19" fmla="*/ 470354 h 533400"/>
            <a:gd name="connsiteX20" fmla="*/ 458229 w 533400"/>
            <a:gd name="connsiteY20" fmla="*/ 435778 h 533400"/>
            <a:gd name="connsiteX21" fmla="*/ 485775 w 533400"/>
            <a:gd name="connsiteY21" fmla="*/ 447675 h 533400"/>
            <a:gd name="connsiteX22" fmla="*/ 523875 w 533400"/>
            <a:gd name="connsiteY22" fmla="*/ 409575 h 533400"/>
            <a:gd name="connsiteX23" fmla="*/ 502520 w 533400"/>
            <a:gd name="connsiteY23" fmla="*/ 375504 h 533400"/>
            <a:gd name="connsiteX24" fmla="*/ 402022 w 533400"/>
            <a:gd name="connsiteY24" fmla="*/ 117539 h 533400"/>
            <a:gd name="connsiteX25" fmla="*/ 400050 w 533400"/>
            <a:gd name="connsiteY25" fmla="*/ 133350 h 533400"/>
            <a:gd name="connsiteX26" fmla="*/ 410947 w 533400"/>
            <a:gd name="connsiteY26" fmla="*/ 169774 h 533400"/>
            <a:gd name="connsiteX27" fmla="*/ 388649 w 533400"/>
            <a:gd name="connsiteY27" fmla="*/ 196120 h 533400"/>
            <a:gd name="connsiteX28" fmla="*/ 361950 w 533400"/>
            <a:gd name="connsiteY28" fmla="*/ 190500 h 533400"/>
            <a:gd name="connsiteX29" fmla="*/ 358978 w 533400"/>
            <a:gd name="connsiteY29" fmla="*/ 190652 h 533400"/>
            <a:gd name="connsiteX30" fmla="*/ 319135 w 533400"/>
            <a:gd name="connsiteY30" fmla="*/ 76095 h 533400"/>
            <a:gd name="connsiteX31" fmla="*/ 402022 w 533400"/>
            <a:gd name="connsiteY31" fmla="*/ 117539 h 533400"/>
            <a:gd name="connsiteX32" fmla="*/ 390525 w 533400"/>
            <a:gd name="connsiteY32" fmla="*/ 257175 h 533400"/>
            <a:gd name="connsiteX33" fmla="*/ 390077 w 533400"/>
            <a:gd name="connsiteY33" fmla="*/ 261595 h 533400"/>
            <a:gd name="connsiteX34" fmla="*/ 368522 w 533400"/>
            <a:gd name="connsiteY34" fmla="*/ 284921 h 533400"/>
            <a:gd name="connsiteX35" fmla="*/ 361950 w 533400"/>
            <a:gd name="connsiteY35" fmla="*/ 285750 h 533400"/>
            <a:gd name="connsiteX36" fmla="*/ 360512 w 533400"/>
            <a:gd name="connsiteY36" fmla="*/ 285607 h 533400"/>
            <a:gd name="connsiteX37" fmla="*/ 348405 w 533400"/>
            <a:gd name="connsiteY37" fmla="*/ 282178 h 533400"/>
            <a:gd name="connsiteX38" fmla="*/ 335109 w 533400"/>
            <a:gd name="connsiteY38" fmla="*/ 266614 h 533400"/>
            <a:gd name="connsiteX39" fmla="*/ 333375 w 533400"/>
            <a:gd name="connsiteY39" fmla="*/ 257175 h 533400"/>
            <a:gd name="connsiteX40" fmla="*/ 335642 w 533400"/>
            <a:gd name="connsiteY40" fmla="*/ 246040 h 533400"/>
            <a:gd name="connsiteX41" fmla="*/ 337023 w 533400"/>
            <a:gd name="connsiteY41" fmla="*/ 243497 h 533400"/>
            <a:gd name="connsiteX42" fmla="*/ 361102 w 533400"/>
            <a:gd name="connsiteY42" fmla="*/ 228695 h 533400"/>
            <a:gd name="connsiteX43" fmla="*/ 361950 w 533400"/>
            <a:gd name="connsiteY43" fmla="*/ 228600 h 533400"/>
            <a:gd name="connsiteX44" fmla="*/ 372951 w 533400"/>
            <a:gd name="connsiteY44" fmla="*/ 230810 h 533400"/>
            <a:gd name="connsiteX45" fmla="*/ 390144 w 533400"/>
            <a:gd name="connsiteY45" fmla="*/ 253346 h 533400"/>
            <a:gd name="connsiteX46" fmla="*/ 390525 w 533400"/>
            <a:gd name="connsiteY46" fmla="*/ 257175 h 533400"/>
            <a:gd name="connsiteX47" fmla="*/ 287198 w 533400"/>
            <a:gd name="connsiteY47" fmla="*/ 100270 h 533400"/>
            <a:gd name="connsiteX48" fmla="*/ 322993 w 533400"/>
            <a:gd name="connsiteY48" fmla="*/ 203178 h 533400"/>
            <a:gd name="connsiteX49" fmla="*/ 295351 w 533400"/>
            <a:gd name="connsiteY49" fmla="*/ 255518 h 533400"/>
            <a:gd name="connsiteX50" fmla="*/ 237192 w 533400"/>
            <a:gd name="connsiteY50" fmla="*/ 269205 h 533400"/>
            <a:gd name="connsiteX51" fmla="*/ 237153 w 533400"/>
            <a:gd name="connsiteY51" fmla="*/ 269157 h 533400"/>
            <a:gd name="connsiteX52" fmla="*/ 287198 w 533400"/>
            <a:gd name="connsiteY52" fmla="*/ 100270 h 533400"/>
            <a:gd name="connsiteX53" fmla="*/ 132359 w 533400"/>
            <a:gd name="connsiteY53" fmla="*/ 131836 h 533400"/>
            <a:gd name="connsiteX54" fmla="*/ 255375 w 533400"/>
            <a:gd name="connsiteY54" fmla="*/ 73571 h 533400"/>
            <a:gd name="connsiteX55" fmla="*/ 200816 w 533400"/>
            <a:gd name="connsiteY55" fmla="*/ 257718 h 533400"/>
            <a:gd name="connsiteX56" fmla="*/ 124825 w 533400"/>
            <a:gd name="connsiteY56" fmla="*/ 175403 h 533400"/>
            <a:gd name="connsiteX57" fmla="*/ 133350 w 533400"/>
            <a:gd name="connsiteY57" fmla="*/ 142875 h 533400"/>
            <a:gd name="connsiteX58" fmla="*/ 132359 w 533400"/>
            <a:gd name="connsiteY58" fmla="*/ 131836 h 533400"/>
            <a:gd name="connsiteX59" fmla="*/ 49368 w 533400"/>
            <a:gd name="connsiteY59" fmla="*/ 165459 h 533400"/>
            <a:gd name="connsiteX60" fmla="*/ 38100 w 533400"/>
            <a:gd name="connsiteY60" fmla="*/ 142875 h 533400"/>
            <a:gd name="connsiteX61" fmla="*/ 66675 w 533400"/>
            <a:gd name="connsiteY61" fmla="*/ 114300 h 533400"/>
            <a:gd name="connsiteX62" fmla="*/ 95250 w 533400"/>
            <a:gd name="connsiteY62" fmla="*/ 142875 h 533400"/>
            <a:gd name="connsiteX63" fmla="*/ 87354 w 533400"/>
            <a:gd name="connsiteY63" fmla="*/ 162487 h 533400"/>
            <a:gd name="connsiteX64" fmla="*/ 66675 w 533400"/>
            <a:gd name="connsiteY64" fmla="*/ 171450 h 533400"/>
            <a:gd name="connsiteX65" fmla="*/ 49368 w 533400"/>
            <a:gd name="connsiteY65" fmla="*/ 165459 h 533400"/>
            <a:gd name="connsiteX66" fmla="*/ 113929 w 533400"/>
            <a:gd name="connsiteY66" fmla="*/ 384639 h 533400"/>
            <a:gd name="connsiteX67" fmla="*/ 95517 w 533400"/>
            <a:gd name="connsiteY67" fmla="*/ 407737 h 533400"/>
            <a:gd name="connsiteX68" fmla="*/ 85725 w 533400"/>
            <a:gd name="connsiteY68" fmla="*/ 409575 h 533400"/>
            <a:gd name="connsiteX69" fmla="*/ 57150 w 533400"/>
            <a:gd name="connsiteY69" fmla="*/ 381000 h 533400"/>
            <a:gd name="connsiteX70" fmla="*/ 65046 w 533400"/>
            <a:gd name="connsiteY70" fmla="*/ 361388 h 533400"/>
            <a:gd name="connsiteX71" fmla="*/ 85725 w 533400"/>
            <a:gd name="connsiteY71" fmla="*/ 352425 h 533400"/>
            <a:gd name="connsiteX72" fmla="*/ 92316 w 533400"/>
            <a:gd name="connsiteY72" fmla="*/ 353263 h 533400"/>
            <a:gd name="connsiteX73" fmla="*/ 103032 w 533400"/>
            <a:gd name="connsiteY73" fmla="*/ 358416 h 533400"/>
            <a:gd name="connsiteX74" fmla="*/ 113357 w 533400"/>
            <a:gd name="connsiteY74" fmla="*/ 374075 h 533400"/>
            <a:gd name="connsiteX75" fmla="*/ 114300 w 533400"/>
            <a:gd name="connsiteY75" fmla="*/ 381000 h 533400"/>
            <a:gd name="connsiteX76" fmla="*/ 113929 w 533400"/>
            <a:gd name="connsiteY76" fmla="*/ 384639 h 533400"/>
            <a:gd name="connsiteX77" fmla="*/ 127359 w 533400"/>
            <a:gd name="connsiteY77" fmla="*/ 329003 h 533400"/>
            <a:gd name="connsiteX78" fmla="*/ 99622 w 533400"/>
            <a:gd name="connsiteY78" fmla="*/ 315801 h 533400"/>
            <a:gd name="connsiteX79" fmla="*/ 90754 w 533400"/>
            <a:gd name="connsiteY79" fmla="*/ 204978 h 533400"/>
            <a:gd name="connsiteX80" fmla="*/ 97479 w 533400"/>
            <a:gd name="connsiteY80" fmla="*/ 201949 h 533400"/>
            <a:gd name="connsiteX81" fmla="*/ 173307 w 533400"/>
            <a:gd name="connsiteY81" fmla="*/ 284102 h 533400"/>
            <a:gd name="connsiteX82" fmla="*/ 171450 w 533400"/>
            <a:gd name="connsiteY82" fmla="*/ 295275 h 533400"/>
            <a:gd name="connsiteX83" fmla="*/ 171755 w 533400"/>
            <a:gd name="connsiteY83" fmla="*/ 298275 h 533400"/>
            <a:gd name="connsiteX84" fmla="*/ 127359 w 533400"/>
            <a:gd name="connsiteY84" fmla="*/ 329003 h 533400"/>
            <a:gd name="connsiteX85" fmla="*/ 200149 w 533400"/>
            <a:gd name="connsiteY85" fmla="*/ 420024 h 533400"/>
            <a:gd name="connsiteX86" fmla="*/ 151105 w 533400"/>
            <a:gd name="connsiteY86" fmla="*/ 394059 h 533400"/>
            <a:gd name="connsiteX87" fmla="*/ 152400 w 533400"/>
            <a:gd name="connsiteY87" fmla="*/ 381000 h 533400"/>
            <a:gd name="connsiteX88" fmla="*/ 149076 w 533400"/>
            <a:gd name="connsiteY88" fmla="*/ 360312 h 533400"/>
            <a:gd name="connsiteX89" fmla="*/ 193367 w 533400"/>
            <a:gd name="connsiteY89" fmla="*/ 329651 h 533400"/>
            <a:gd name="connsiteX90" fmla="*/ 198072 w 533400"/>
            <a:gd name="connsiteY90" fmla="*/ 331422 h 533400"/>
            <a:gd name="connsiteX91" fmla="*/ 215208 w 533400"/>
            <a:gd name="connsiteY91" fmla="*/ 408527 h 533400"/>
            <a:gd name="connsiteX92" fmla="*/ 200149 w 533400"/>
            <a:gd name="connsiteY92" fmla="*/ 420024 h 533400"/>
            <a:gd name="connsiteX93" fmla="*/ 272625 w 533400"/>
            <a:gd name="connsiteY93" fmla="*/ 480317 h 533400"/>
            <a:gd name="connsiteX94" fmla="*/ 247650 w 533400"/>
            <a:gd name="connsiteY94" fmla="*/ 495300 h 533400"/>
            <a:gd name="connsiteX95" fmla="*/ 220018 w 533400"/>
            <a:gd name="connsiteY95" fmla="*/ 473650 h 533400"/>
            <a:gd name="connsiteX96" fmla="*/ 219075 w 533400"/>
            <a:gd name="connsiteY96" fmla="*/ 466725 h 533400"/>
            <a:gd name="connsiteX97" fmla="*/ 224457 w 533400"/>
            <a:gd name="connsiteY97" fmla="*/ 450161 h 533400"/>
            <a:gd name="connsiteX98" fmla="*/ 237858 w 533400"/>
            <a:gd name="connsiteY98" fmla="*/ 439988 h 533400"/>
            <a:gd name="connsiteX99" fmla="*/ 241078 w 533400"/>
            <a:gd name="connsiteY99" fmla="*/ 438988 h 533400"/>
            <a:gd name="connsiteX100" fmla="*/ 247650 w 533400"/>
            <a:gd name="connsiteY100" fmla="*/ 438150 h 533400"/>
            <a:gd name="connsiteX101" fmla="*/ 261661 w 533400"/>
            <a:gd name="connsiteY101" fmla="*/ 441970 h 533400"/>
            <a:gd name="connsiteX102" fmla="*/ 263871 w 533400"/>
            <a:gd name="connsiteY102" fmla="*/ 443236 h 533400"/>
            <a:gd name="connsiteX103" fmla="*/ 274501 w 533400"/>
            <a:gd name="connsiteY103" fmla="*/ 457276 h 533400"/>
            <a:gd name="connsiteX104" fmla="*/ 276225 w 533400"/>
            <a:gd name="connsiteY104" fmla="*/ 466725 h 533400"/>
            <a:gd name="connsiteX105" fmla="*/ 272625 w 533400"/>
            <a:gd name="connsiteY105" fmla="*/ 480317 h 533400"/>
            <a:gd name="connsiteX106" fmla="*/ 261518 w 533400"/>
            <a:gd name="connsiteY106" fmla="*/ 401517 h 533400"/>
            <a:gd name="connsiteX107" fmla="*/ 252403 w 533400"/>
            <a:gd name="connsiteY107" fmla="*/ 400288 h 533400"/>
            <a:gd name="connsiteX108" fmla="*/ 235277 w 533400"/>
            <a:gd name="connsiteY108" fmla="*/ 323221 h 533400"/>
            <a:gd name="connsiteX109" fmla="*/ 245840 w 533400"/>
            <a:gd name="connsiteY109" fmla="*/ 306314 h 533400"/>
            <a:gd name="connsiteX110" fmla="*/ 305391 w 533400"/>
            <a:gd name="connsiteY110" fmla="*/ 292303 h 533400"/>
            <a:gd name="connsiteX111" fmla="*/ 314658 w 533400"/>
            <a:gd name="connsiteY111" fmla="*/ 304114 h 533400"/>
            <a:gd name="connsiteX112" fmla="*/ 261518 w 533400"/>
            <a:gd name="connsiteY112" fmla="*/ 401517 h 533400"/>
            <a:gd name="connsiteX113" fmla="*/ 305257 w 533400"/>
            <a:gd name="connsiteY113" fmla="*/ 433311 h 533400"/>
            <a:gd name="connsiteX114" fmla="*/ 294951 w 533400"/>
            <a:gd name="connsiteY114" fmla="*/ 419795 h 533400"/>
            <a:gd name="connsiteX115" fmla="*/ 348091 w 533400"/>
            <a:gd name="connsiteY115" fmla="*/ 322374 h 533400"/>
            <a:gd name="connsiteX116" fmla="*/ 361950 w 533400"/>
            <a:gd name="connsiteY116" fmla="*/ 323850 h 533400"/>
            <a:gd name="connsiteX117" fmla="*/ 387448 w 533400"/>
            <a:gd name="connsiteY117" fmla="*/ 318764 h 533400"/>
            <a:gd name="connsiteX118" fmla="*/ 450256 w 533400"/>
            <a:gd name="connsiteY118" fmla="*/ 396069 h 533400"/>
            <a:gd name="connsiteX119" fmla="*/ 449437 w 533400"/>
            <a:gd name="connsiteY119" fmla="*/ 398717 h 533400"/>
            <a:gd name="connsiteX120" fmla="*/ 305257 w 533400"/>
            <a:gd name="connsiteY120" fmla="*/ 433311 h 533400"/>
            <a:gd name="connsiteX121" fmla="*/ 416995 w 533400"/>
            <a:gd name="connsiteY121" fmla="*/ 294723 h 533400"/>
            <a:gd name="connsiteX122" fmla="*/ 428625 w 533400"/>
            <a:gd name="connsiteY122" fmla="*/ 257175 h 533400"/>
            <a:gd name="connsiteX123" fmla="*/ 417728 w 533400"/>
            <a:gd name="connsiteY123" fmla="*/ 220751 h 533400"/>
            <a:gd name="connsiteX124" fmla="*/ 440026 w 533400"/>
            <a:gd name="connsiteY124" fmla="*/ 194405 h 533400"/>
            <a:gd name="connsiteX125" fmla="*/ 452123 w 533400"/>
            <a:gd name="connsiteY125" fmla="*/ 198368 h 533400"/>
            <a:gd name="connsiteX126" fmla="*/ 462639 w 533400"/>
            <a:gd name="connsiteY126" fmla="*/ 350901 h 533400"/>
            <a:gd name="connsiteX127" fmla="*/ 416995 w 533400"/>
            <a:gd name="connsiteY127" fmla="*/ 294723 h 533400"/>
            <a:gd name="connsiteX128" fmla="*/ 467573 w 533400"/>
            <a:gd name="connsiteY128" fmla="*/ 161839 h 533400"/>
            <a:gd name="connsiteX129" fmla="*/ 466725 w 533400"/>
            <a:gd name="connsiteY129" fmla="*/ 161925 h 533400"/>
            <a:gd name="connsiteX130" fmla="*/ 449170 w 533400"/>
            <a:gd name="connsiteY130" fmla="*/ 155734 h 533400"/>
            <a:gd name="connsiteX131" fmla="*/ 438531 w 533400"/>
            <a:gd name="connsiteY131" fmla="*/ 137179 h 533400"/>
            <a:gd name="connsiteX132" fmla="*/ 438150 w 533400"/>
            <a:gd name="connsiteY132" fmla="*/ 133350 h 533400"/>
            <a:gd name="connsiteX133" fmla="*/ 466725 w 533400"/>
            <a:gd name="connsiteY133" fmla="*/ 104775 h 533400"/>
            <a:gd name="connsiteX134" fmla="*/ 495300 w 533400"/>
            <a:gd name="connsiteY134" fmla="*/ 133350 h 533400"/>
            <a:gd name="connsiteX135" fmla="*/ 487185 w 533400"/>
            <a:gd name="connsiteY135" fmla="*/ 153219 h 533400"/>
            <a:gd name="connsiteX136" fmla="*/ 467573 w 533400"/>
            <a:gd name="connsiteY136" fmla="*/ 161839 h 533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Lst>
          <a:rect l="l" t="t" r="r" b="b"/>
          <a:pathLst>
            <a:path w="533400" h="533400">
              <a:moveTo>
                <a:pt x="502520" y="375504"/>
              </a:moveTo>
              <a:lnTo>
                <a:pt x="490118" y="195701"/>
              </a:lnTo>
              <a:cubicBezTo>
                <a:pt x="515360" y="186204"/>
                <a:pt x="533400" y="161877"/>
                <a:pt x="533400" y="133350"/>
              </a:cubicBezTo>
              <a:cubicBezTo>
                <a:pt x="533400" y="96584"/>
                <a:pt x="503482" y="66675"/>
                <a:pt x="466725" y="66675"/>
              </a:cubicBezTo>
              <a:cubicBezTo>
                <a:pt x="449209" y="66675"/>
                <a:pt x="433292" y="73523"/>
                <a:pt x="421376" y="84611"/>
              </a:cubicBezTo>
              <a:lnTo>
                <a:pt x="323612" y="35728"/>
              </a:lnTo>
              <a:cubicBezTo>
                <a:pt x="322364" y="15812"/>
                <a:pt x="305981" y="0"/>
                <a:pt x="285750" y="0"/>
              </a:cubicBezTo>
              <a:cubicBezTo>
                <a:pt x="265795" y="0"/>
                <a:pt x="249612" y="15392"/>
                <a:pt x="247974" y="34919"/>
              </a:cubicBezTo>
              <a:lnTo>
                <a:pt x="115529" y="97660"/>
              </a:lnTo>
              <a:cubicBezTo>
                <a:pt x="103337" y="84496"/>
                <a:pt x="85982" y="76200"/>
                <a:pt x="66675" y="76200"/>
              </a:cubicBezTo>
              <a:cubicBezTo>
                <a:pt x="29909" y="76200"/>
                <a:pt x="0" y="106109"/>
                <a:pt x="0" y="142875"/>
              </a:cubicBezTo>
              <a:cubicBezTo>
                <a:pt x="0" y="174869"/>
                <a:pt x="22670" y="201654"/>
                <a:pt x="52778" y="208074"/>
              </a:cubicBezTo>
              <a:lnTo>
                <a:pt x="61646" y="318897"/>
              </a:lnTo>
              <a:cubicBezTo>
                <a:pt x="36757" y="328584"/>
                <a:pt x="19050" y="352739"/>
                <a:pt x="19050" y="381000"/>
              </a:cubicBezTo>
              <a:cubicBezTo>
                <a:pt x="19050" y="417757"/>
                <a:pt x="48959" y="447675"/>
                <a:pt x="85725" y="447675"/>
              </a:cubicBezTo>
              <a:cubicBezTo>
                <a:pt x="104308" y="447675"/>
                <a:pt x="121129" y="440017"/>
                <a:pt x="133226" y="427701"/>
              </a:cubicBezTo>
              <a:lnTo>
                <a:pt x="182270" y="453666"/>
              </a:lnTo>
              <a:cubicBezTo>
                <a:pt x="181432" y="457895"/>
                <a:pt x="180975" y="462258"/>
                <a:pt x="180975" y="466725"/>
              </a:cubicBezTo>
              <a:cubicBezTo>
                <a:pt x="180975" y="503482"/>
                <a:pt x="210884" y="533400"/>
                <a:pt x="247650" y="533400"/>
              </a:cubicBezTo>
              <a:cubicBezTo>
                <a:pt x="283188" y="533400"/>
                <a:pt x="312239" y="505425"/>
                <a:pt x="314144" y="470354"/>
              </a:cubicBezTo>
              <a:lnTo>
                <a:pt x="458229" y="435778"/>
              </a:lnTo>
              <a:cubicBezTo>
                <a:pt x="465163" y="443074"/>
                <a:pt x="474907" y="447675"/>
                <a:pt x="485775" y="447675"/>
              </a:cubicBezTo>
              <a:cubicBezTo>
                <a:pt x="506816" y="447675"/>
                <a:pt x="523875" y="430616"/>
                <a:pt x="523875" y="409575"/>
              </a:cubicBezTo>
              <a:cubicBezTo>
                <a:pt x="523875" y="394573"/>
                <a:pt x="515122" y="381724"/>
                <a:pt x="502520" y="375504"/>
              </a:cubicBezTo>
              <a:close/>
              <a:moveTo>
                <a:pt x="402022" y="117539"/>
              </a:moveTo>
              <a:cubicBezTo>
                <a:pt x="400783" y="122615"/>
                <a:pt x="400050" y="127892"/>
                <a:pt x="400050" y="133350"/>
              </a:cubicBezTo>
              <a:cubicBezTo>
                <a:pt x="400050" y="146790"/>
                <a:pt x="404079" y="159296"/>
                <a:pt x="410947" y="169774"/>
              </a:cubicBezTo>
              <a:lnTo>
                <a:pt x="388649" y="196120"/>
              </a:lnTo>
              <a:cubicBezTo>
                <a:pt x="380467" y="192529"/>
                <a:pt x="371446" y="190500"/>
                <a:pt x="361950" y="190500"/>
              </a:cubicBezTo>
              <a:cubicBezTo>
                <a:pt x="360950" y="190500"/>
                <a:pt x="359969" y="190605"/>
                <a:pt x="358978" y="190652"/>
              </a:cubicBezTo>
              <a:lnTo>
                <a:pt x="319135" y="76095"/>
              </a:lnTo>
              <a:lnTo>
                <a:pt x="402022" y="117539"/>
              </a:lnTo>
              <a:close/>
              <a:moveTo>
                <a:pt x="390525" y="257175"/>
              </a:moveTo>
              <a:cubicBezTo>
                <a:pt x="390525" y="258689"/>
                <a:pt x="390306" y="260137"/>
                <a:pt x="390077" y="261595"/>
              </a:cubicBezTo>
              <a:cubicBezTo>
                <a:pt x="388277" y="273072"/>
                <a:pt x="379695" y="282264"/>
                <a:pt x="368522" y="284921"/>
              </a:cubicBezTo>
              <a:cubicBezTo>
                <a:pt x="366398" y="285417"/>
                <a:pt x="364217" y="285750"/>
                <a:pt x="361950" y="285750"/>
              </a:cubicBezTo>
              <a:cubicBezTo>
                <a:pt x="361455" y="285750"/>
                <a:pt x="360998" y="285626"/>
                <a:pt x="360512" y="285607"/>
              </a:cubicBezTo>
              <a:cubicBezTo>
                <a:pt x="356130" y="285388"/>
                <a:pt x="352044" y="284159"/>
                <a:pt x="348405" y="282178"/>
              </a:cubicBezTo>
              <a:cubicBezTo>
                <a:pt x="342233" y="278816"/>
                <a:pt x="337480" y="273320"/>
                <a:pt x="335109" y="266614"/>
              </a:cubicBezTo>
              <a:cubicBezTo>
                <a:pt x="334051" y="263642"/>
                <a:pt x="333375" y="260499"/>
                <a:pt x="333375" y="257175"/>
              </a:cubicBezTo>
              <a:cubicBezTo>
                <a:pt x="333375" y="253222"/>
                <a:pt x="334185" y="249460"/>
                <a:pt x="335642" y="246040"/>
              </a:cubicBezTo>
              <a:cubicBezTo>
                <a:pt x="336023" y="245145"/>
                <a:pt x="336556" y="244335"/>
                <a:pt x="337023" y="243497"/>
              </a:cubicBezTo>
              <a:cubicBezTo>
                <a:pt x="341757" y="234906"/>
                <a:pt x="350691" y="229000"/>
                <a:pt x="361102" y="228695"/>
              </a:cubicBezTo>
              <a:cubicBezTo>
                <a:pt x="361388" y="228676"/>
                <a:pt x="361664" y="228600"/>
                <a:pt x="361950" y="228600"/>
              </a:cubicBezTo>
              <a:cubicBezTo>
                <a:pt x="365846" y="228600"/>
                <a:pt x="369560" y="229391"/>
                <a:pt x="372951" y="230810"/>
              </a:cubicBezTo>
              <a:cubicBezTo>
                <a:pt x="382124" y="234648"/>
                <a:pt x="388763" y="243173"/>
                <a:pt x="390144" y="253346"/>
              </a:cubicBezTo>
              <a:cubicBezTo>
                <a:pt x="390306" y="254613"/>
                <a:pt x="390525" y="255861"/>
                <a:pt x="390525" y="257175"/>
              </a:cubicBezTo>
              <a:close/>
              <a:moveTo>
                <a:pt x="287198" y="100270"/>
              </a:moveTo>
              <a:lnTo>
                <a:pt x="322993" y="203178"/>
              </a:lnTo>
              <a:cubicBezTo>
                <a:pt x="306657" y="214998"/>
                <a:pt x="295885" y="233982"/>
                <a:pt x="295351" y="255518"/>
              </a:cubicBezTo>
              <a:lnTo>
                <a:pt x="237192" y="269205"/>
              </a:lnTo>
              <a:cubicBezTo>
                <a:pt x="237173" y="269186"/>
                <a:pt x="237163" y="269167"/>
                <a:pt x="237153" y="269157"/>
              </a:cubicBezTo>
              <a:lnTo>
                <a:pt x="287198" y="100270"/>
              </a:lnTo>
              <a:close/>
              <a:moveTo>
                <a:pt x="132359" y="131836"/>
              </a:moveTo>
              <a:lnTo>
                <a:pt x="255375" y="73571"/>
              </a:lnTo>
              <a:lnTo>
                <a:pt x="200816" y="257718"/>
              </a:lnTo>
              <a:lnTo>
                <a:pt x="124825" y="175403"/>
              </a:lnTo>
              <a:cubicBezTo>
                <a:pt x="130235" y="165773"/>
                <a:pt x="133350" y="154686"/>
                <a:pt x="133350" y="142875"/>
              </a:cubicBezTo>
              <a:cubicBezTo>
                <a:pt x="133350" y="139103"/>
                <a:pt x="132959" y="135436"/>
                <a:pt x="132359" y="131836"/>
              </a:cubicBezTo>
              <a:close/>
              <a:moveTo>
                <a:pt x="49368" y="165459"/>
              </a:moveTo>
              <a:cubicBezTo>
                <a:pt x="42567" y="160230"/>
                <a:pt x="38100" y="152105"/>
                <a:pt x="38100" y="142875"/>
              </a:cubicBezTo>
              <a:cubicBezTo>
                <a:pt x="38100" y="127121"/>
                <a:pt x="50921" y="114300"/>
                <a:pt x="66675" y="114300"/>
              </a:cubicBezTo>
              <a:cubicBezTo>
                <a:pt x="82429" y="114300"/>
                <a:pt x="95250" y="127121"/>
                <a:pt x="95250" y="142875"/>
              </a:cubicBezTo>
              <a:cubicBezTo>
                <a:pt x="95250" y="150485"/>
                <a:pt x="92221" y="157363"/>
                <a:pt x="87354" y="162487"/>
              </a:cubicBezTo>
              <a:cubicBezTo>
                <a:pt x="82144" y="167973"/>
                <a:pt x="74828" y="171450"/>
                <a:pt x="66675" y="171450"/>
              </a:cubicBezTo>
              <a:cubicBezTo>
                <a:pt x="60141" y="171450"/>
                <a:pt x="54188" y="169164"/>
                <a:pt x="49368" y="165459"/>
              </a:cubicBezTo>
              <a:close/>
              <a:moveTo>
                <a:pt x="113929" y="384639"/>
              </a:moveTo>
              <a:cubicBezTo>
                <a:pt x="112547" y="395326"/>
                <a:pt x="105327" y="404127"/>
                <a:pt x="95517" y="407737"/>
              </a:cubicBezTo>
              <a:cubicBezTo>
                <a:pt x="92450" y="408861"/>
                <a:pt x="89183" y="409575"/>
                <a:pt x="85725" y="409575"/>
              </a:cubicBezTo>
              <a:cubicBezTo>
                <a:pt x="69971" y="409575"/>
                <a:pt x="57150" y="396754"/>
                <a:pt x="57150" y="381000"/>
              </a:cubicBezTo>
              <a:cubicBezTo>
                <a:pt x="57150" y="373390"/>
                <a:pt x="60179" y="366512"/>
                <a:pt x="65046" y="361388"/>
              </a:cubicBezTo>
              <a:cubicBezTo>
                <a:pt x="70256" y="355892"/>
                <a:pt x="77572" y="352425"/>
                <a:pt x="85725" y="352425"/>
              </a:cubicBezTo>
              <a:cubicBezTo>
                <a:pt x="88001" y="352425"/>
                <a:pt x="90192" y="352758"/>
                <a:pt x="92316" y="353263"/>
              </a:cubicBezTo>
              <a:cubicBezTo>
                <a:pt x="96288" y="354206"/>
                <a:pt x="99889" y="355997"/>
                <a:pt x="103032" y="358416"/>
              </a:cubicBezTo>
              <a:cubicBezTo>
                <a:pt x="108061" y="362283"/>
                <a:pt x="111766" y="367741"/>
                <a:pt x="113357" y="374075"/>
              </a:cubicBezTo>
              <a:cubicBezTo>
                <a:pt x="113909" y="376304"/>
                <a:pt x="114300" y="378600"/>
                <a:pt x="114300" y="381000"/>
              </a:cubicBezTo>
              <a:cubicBezTo>
                <a:pt x="114300" y="382248"/>
                <a:pt x="114090" y="383438"/>
                <a:pt x="113929" y="384639"/>
              </a:cubicBezTo>
              <a:close/>
              <a:moveTo>
                <a:pt x="127359" y="329003"/>
              </a:moveTo>
              <a:cubicBezTo>
                <a:pt x="119396" y="322612"/>
                <a:pt x="109957" y="318002"/>
                <a:pt x="99622" y="315801"/>
              </a:cubicBezTo>
              <a:lnTo>
                <a:pt x="90754" y="204978"/>
              </a:lnTo>
              <a:cubicBezTo>
                <a:pt x="93059" y="204083"/>
                <a:pt x="95307" y="203083"/>
                <a:pt x="97479" y="201949"/>
              </a:cubicBezTo>
              <a:lnTo>
                <a:pt x="173307" y="284102"/>
              </a:lnTo>
              <a:cubicBezTo>
                <a:pt x="172212" y="287655"/>
                <a:pt x="171450" y="291360"/>
                <a:pt x="171450" y="295275"/>
              </a:cubicBezTo>
              <a:cubicBezTo>
                <a:pt x="171450" y="296304"/>
                <a:pt x="171669" y="297266"/>
                <a:pt x="171755" y="298275"/>
              </a:cubicBezTo>
              <a:lnTo>
                <a:pt x="127359" y="329003"/>
              </a:lnTo>
              <a:close/>
              <a:moveTo>
                <a:pt x="200149" y="420024"/>
              </a:moveTo>
              <a:lnTo>
                <a:pt x="151105" y="394059"/>
              </a:lnTo>
              <a:cubicBezTo>
                <a:pt x="151943" y="389830"/>
                <a:pt x="152400" y="385467"/>
                <a:pt x="152400" y="381000"/>
              </a:cubicBezTo>
              <a:cubicBezTo>
                <a:pt x="152400" y="373780"/>
                <a:pt x="151209" y="366836"/>
                <a:pt x="149076" y="360312"/>
              </a:cubicBezTo>
              <a:lnTo>
                <a:pt x="193367" y="329651"/>
              </a:lnTo>
              <a:cubicBezTo>
                <a:pt x="194881" y="330365"/>
                <a:pt x="196453" y="330908"/>
                <a:pt x="198072" y="331422"/>
              </a:cubicBezTo>
              <a:lnTo>
                <a:pt x="215208" y="408527"/>
              </a:lnTo>
              <a:cubicBezTo>
                <a:pt x="209645" y="411642"/>
                <a:pt x="204578" y="415509"/>
                <a:pt x="200149" y="420024"/>
              </a:cubicBezTo>
              <a:close/>
              <a:moveTo>
                <a:pt x="272625" y="480317"/>
              </a:moveTo>
              <a:cubicBezTo>
                <a:pt x="267776" y="489195"/>
                <a:pt x="258461" y="495300"/>
                <a:pt x="247650" y="495300"/>
              </a:cubicBezTo>
              <a:cubicBezTo>
                <a:pt x="234296" y="495300"/>
                <a:pt x="223142" y="486051"/>
                <a:pt x="220018" y="473650"/>
              </a:cubicBezTo>
              <a:cubicBezTo>
                <a:pt x="219466" y="471421"/>
                <a:pt x="219075" y="469125"/>
                <a:pt x="219075" y="466725"/>
              </a:cubicBezTo>
              <a:cubicBezTo>
                <a:pt x="219075" y="460534"/>
                <a:pt x="221104" y="454838"/>
                <a:pt x="224457" y="450161"/>
              </a:cubicBezTo>
              <a:cubicBezTo>
                <a:pt x="227771" y="445532"/>
                <a:pt x="232429" y="441989"/>
                <a:pt x="237858" y="439988"/>
              </a:cubicBezTo>
              <a:cubicBezTo>
                <a:pt x="238906" y="439598"/>
                <a:pt x="239973" y="439245"/>
                <a:pt x="241078" y="438988"/>
              </a:cubicBezTo>
              <a:cubicBezTo>
                <a:pt x="243202" y="438483"/>
                <a:pt x="245383" y="438150"/>
                <a:pt x="247650" y="438150"/>
              </a:cubicBezTo>
              <a:cubicBezTo>
                <a:pt x="252765" y="438150"/>
                <a:pt x="257508" y="439607"/>
                <a:pt x="261661" y="441970"/>
              </a:cubicBezTo>
              <a:cubicBezTo>
                <a:pt x="262404" y="442389"/>
                <a:pt x="263176" y="442760"/>
                <a:pt x="263871" y="443236"/>
              </a:cubicBezTo>
              <a:cubicBezTo>
                <a:pt x="268776" y="446637"/>
                <a:pt x="272482" y="451552"/>
                <a:pt x="274501" y="457276"/>
              </a:cubicBezTo>
              <a:cubicBezTo>
                <a:pt x="275549" y="460258"/>
                <a:pt x="276225" y="463401"/>
                <a:pt x="276225" y="466725"/>
              </a:cubicBezTo>
              <a:cubicBezTo>
                <a:pt x="276225" y="471669"/>
                <a:pt x="274844" y="476260"/>
                <a:pt x="272625" y="480317"/>
              </a:cubicBezTo>
              <a:close/>
              <a:moveTo>
                <a:pt x="261518" y="401517"/>
              </a:moveTo>
              <a:cubicBezTo>
                <a:pt x="258547" y="400888"/>
                <a:pt x="255499" y="400507"/>
                <a:pt x="252403" y="400288"/>
              </a:cubicBezTo>
              <a:lnTo>
                <a:pt x="235277" y="323221"/>
              </a:lnTo>
              <a:cubicBezTo>
                <a:pt x="240201" y="318687"/>
                <a:pt x="243840" y="312877"/>
                <a:pt x="245840" y="306314"/>
              </a:cubicBezTo>
              <a:lnTo>
                <a:pt x="305391" y="292303"/>
              </a:lnTo>
              <a:cubicBezTo>
                <a:pt x="308048" y="296570"/>
                <a:pt x="311134" y="300552"/>
                <a:pt x="314658" y="304114"/>
              </a:cubicBezTo>
              <a:lnTo>
                <a:pt x="261518" y="401517"/>
              </a:lnTo>
              <a:close/>
              <a:moveTo>
                <a:pt x="305257" y="433311"/>
              </a:moveTo>
              <a:cubicBezTo>
                <a:pt x="302381" y="428377"/>
                <a:pt x="298942" y="423824"/>
                <a:pt x="294951" y="419795"/>
              </a:cubicBezTo>
              <a:lnTo>
                <a:pt x="348091" y="322374"/>
              </a:lnTo>
              <a:cubicBezTo>
                <a:pt x="352558" y="323326"/>
                <a:pt x="357197" y="323850"/>
                <a:pt x="361950" y="323850"/>
              </a:cubicBezTo>
              <a:cubicBezTo>
                <a:pt x="370980" y="323850"/>
                <a:pt x="379590" y="322031"/>
                <a:pt x="387448" y="318764"/>
              </a:cubicBezTo>
              <a:lnTo>
                <a:pt x="450256" y="396069"/>
              </a:lnTo>
              <a:cubicBezTo>
                <a:pt x="449932" y="396926"/>
                <a:pt x="449704" y="397831"/>
                <a:pt x="449437" y="398717"/>
              </a:cubicBezTo>
              <a:lnTo>
                <a:pt x="305257" y="433311"/>
              </a:lnTo>
              <a:close/>
              <a:moveTo>
                <a:pt x="416995" y="294723"/>
              </a:moveTo>
              <a:cubicBezTo>
                <a:pt x="424320" y="284016"/>
                <a:pt x="428625" y="271091"/>
                <a:pt x="428625" y="257175"/>
              </a:cubicBezTo>
              <a:cubicBezTo>
                <a:pt x="428625" y="243735"/>
                <a:pt x="424596" y="231229"/>
                <a:pt x="417728" y="220751"/>
              </a:cubicBezTo>
              <a:lnTo>
                <a:pt x="440026" y="194405"/>
              </a:lnTo>
              <a:cubicBezTo>
                <a:pt x="443884" y="196101"/>
                <a:pt x="447932" y="197425"/>
                <a:pt x="452123" y="198368"/>
              </a:cubicBezTo>
              <a:lnTo>
                <a:pt x="462639" y="350901"/>
              </a:lnTo>
              <a:lnTo>
                <a:pt x="416995" y="294723"/>
              </a:lnTo>
              <a:close/>
              <a:moveTo>
                <a:pt x="467573" y="161839"/>
              </a:moveTo>
              <a:cubicBezTo>
                <a:pt x="467287" y="161849"/>
                <a:pt x="467011" y="161925"/>
                <a:pt x="466725" y="161925"/>
              </a:cubicBezTo>
              <a:cubicBezTo>
                <a:pt x="460077" y="161925"/>
                <a:pt x="454038" y="159553"/>
                <a:pt x="449170" y="155734"/>
              </a:cubicBezTo>
              <a:cubicBezTo>
                <a:pt x="443465" y="151247"/>
                <a:pt x="439550" y="144704"/>
                <a:pt x="438531" y="137179"/>
              </a:cubicBezTo>
              <a:cubicBezTo>
                <a:pt x="438369" y="135912"/>
                <a:pt x="438150" y="134664"/>
                <a:pt x="438150" y="133350"/>
              </a:cubicBezTo>
              <a:cubicBezTo>
                <a:pt x="438150" y="117596"/>
                <a:pt x="450971" y="104775"/>
                <a:pt x="466725" y="104775"/>
              </a:cubicBezTo>
              <a:cubicBezTo>
                <a:pt x="482479" y="104775"/>
                <a:pt x="495300" y="117596"/>
                <a:pt x="495300" y="133350"/>
              </a:cubicBezTo>
              <a:cubicBezTo>
                <a:pt x="495300" y="141075"/>
                <a:pt x="492185" y="148076"/>
                <a:pt x="487185" y="153219"/>
              </a:cubicBezTo>
              <a:cubicBezTo>
                <a:pt x="482184" y="158382"/>
                <a:pt x="475259" y="161611"/>
                <a:pt x="467573" y="161839"/>
              </a:cubicBezTo>
              <a:close/>
            </a:path>
          </a:pathLst>
        </a:custGeom>
        <a:solidFill>
          <a:schemeClr val="accent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20</xdr:col>
      <xdr:colOff>304802</xdr:colOff>
      <xdr:row>13</xdr:row>
      <xdr:rowOff>76200</xdr:rowOff>
    </xdr:from>
    <xdr:to>
      <xdr:col>22</xdr:col>
      <xdr:colOff>57150</xdr:colOff>
      <xdr:row>14</xdr:row>
      <xdr:rowOff>152400</xdr:rowOff>
    </xdr:to>
    <xdr:sp macro="" textlink="">
      <xdr:nvSpPr>
        <xdr:cNvPr id="32" name="Freeform: Shape 31">
          <a:extLst>
            <a:ext uri="{FF2B5EF4-FFF2-40B4-BE49-F238E27FC236}">
              <a16:creationId xmlns:a16="http://schemas.microsoft.com/office/drawing/2014/main" id="{F38DB9FD-EEF7-4FBA-8B19-FCF491A2345C}"/>
            </a:ext>
          </a:extLst>
        </xdr:cNvPr>
        <xdr:cNvSpPr/>
      </xdr:nvSpPr>
      <xdr:spPr>
        <a:xfrm>
          <a:off x="10487027" y="1981200"/>
          <a:ext cx="419098" cy="266700"/>
        </a:xfrm>
        <a:custGeom>
          <a:avLst/>
          <a:gdLst>
            <a:gd name="connsiteX0" fmla="*/ 502444 w 619125"/>
            <a:gd name="connsiteY0" fmla="*/ 64294 h 476250"/>
            <a:gd name="connsiteX1" fmla="*/ 332232 w 619125"/>
            <a:gd name="connsiteY1" fmla="*/ 64294 h 476250"/>
            <a:gd name="connsiteX2" fmla="*/ 332232 w 619125"/>
            <a:gd name="connsiteY2" fmla="*/ 7144 h 476250"/>
            <a:gd name="connsiteX3" fmla="*/ 294132 w 619125"/>
            <a:gd name="connsiteY3" fmla="*/ 7144 h 476250"/>
            <a:gd name="connsiteX4" fmla="*/ 294132 w 619125"/>
            <a:gd name="connsiteY4" fmla="*/ 64294 h 476250"/>
            <a:gd name="connsiteX5" fmla="*/ 121444 w 619125"/>
            <a:gd name="connsiteY5" fmla="*/ 64294 h 476250"/>
            <a:gd name="connsiteX6" fmla="*/ 7144 w 619125"/>
            <a:gd name="connsiteY6" fmla="*/ 235744 h 476250"/>
            <a:gd name="connsiteX7" fmla="*/ 121444 w 619125"/>
            <a:gd name="connsiteY7" fmla="*/ 350044 h 476250"/>
            <a:gd name="connsiteX8" fmla="*/ 235744 w 619125"/>
            <a:gd name="connsiteY8" fmla="*/ 235744 h 476250"/>
            <a:gd name="connsiteX9" fmla="*/ 146875 w 619125"/>
            <a:gd name="connsiteY9" fmla="*/ 102394 h 476250"/>
            <a:gd name="connsiteX10" fmla="*/ 294227 w 619125"/>
            <a:gd name="connsiteY10" fmla="*/ 102394 h 476250"/>
            <a:gd name="connsiteX11" fmla="*/ 294227 w 619125"/>
            <a:gd name="connsiteY11" fmla="*/ 435769 h 476250"/>
            <a:gd name="connsiteX12" fmla="*/ 121444 w 619125"/>
            <a:gd name="connsiteY12" fmla="*/ 435769 h 476250"/>
            <a:gd name="connsiteX13" fmla="*/ 121444 w 619125"/>
            <a:gd name="connsiteY13" fmla="*/ 473869 h 476250"/>
            <a:gd name="connsiteX14" fmla="*/ 502444 w 619125"/>
            <a:gd name="connsiteY14" fmla="*/ 473869 h 476250"/>
            <a:gd name="connsiteX15" fmla="*/ 502444 w 619125"/>
            <a:gd name="connsiteY15" fmla="*/ 435769 h 476250"/>
            <a:gd name="connsiteX16" fmla="*/ 332232 w 619125"/>
            <a:gd name="connsiteY16" fmla="*/ 435769 h 476250"/>
            <a:gd name="connsiteX17" fmla="*/ 332232 w 619125"/>
            <a:gd name="connsiteY17" fmla="*/ 102394 h 476250"/>
            <a:gd name="connsiteX18" fmla="*/ 477012 w 619125"/>
            <a:gd name="connsiteY18" fmla="*/ 102394 h 476250"/>
            <a:gd name="connsiteX19" fmla="*/ 388144 w 619125"/>
            <a:gd name="connsiteY19" fmla="*/ 235744 h 476250"/>
            <a:gd name="connsiteX20" fmla="*/ 502444 w 619125"/>
            <a:gd name="connsiteY20" fmla="*/ 350044 h 476250"/>
            <a:gd name="connsiteX21" fmla="*/ 616744 w 619125"/>
            <a:gd name="connsiteY21" fmla="*/ 235744 h 476250"/>
            <a:gd name="connsiteX22" fmla="*/ 502444 w 619125"/>
            <a:gd name="connsiteY22" fmla="*/ 64294 h 476250"/>
            <a:gd name="connsiteX23" fmla="*/ 121444 w 619125"/>
            <a:gd name="connsiteY23" fmla="*/ 132969 h 476250"/>
            <a:gd name="connsiteX24" fmla="*/ 189929 w 619125"/>
            <a:gd name="connsiteY24" fmla="*/ 235744 h 476250"/>
            <a:gd name="connsiteX25" fmla="*/ 52959 w 619125"/>
            <a:gd name="connsiteY25" fmla="*/ 235744 h 476250"/>
            <a:gd name="connsiteX26" fmla="*/ 121444 w 619125"/>
            <a:gd name="connsiteY26" fmla="*/ 132969 h 476250"/>
            <a:gd name="connsiteX27" fmla="*/ 121444 w 619125"/>
            <a:gd name="connsiteY27" fmla="*/ 311944 h 476250"/>
            <a:gd name="connsiteX28" fmla="*/ 55531 w 619125"/>
            <a:gd name="connsiteY28" fmla="*/ 273844 h 476250"/>
            <a:gd name="connsiteX29" fmla="*/ 187357 w 619125"/>
            <a:gd name="connsiteY29" fmla="*/ 273844 h 476250"/>
            <a:gd name="connsiteX30" fmla="*/ 121444 w 619125"/>
            <a:gd name="connsiteY30" fmla="*/ 311944 h 476250"/>
            <a:gd name="connsiteX31" fmla="*/ 570929 w 619125"/>
            <a:gd name="connsiteY31" fmla="*/ 235744 h 476250"/>
            <a:gd name="connsiteX32" fmla="*/ 433864 w 619125"/>
            <a:gd name="connsiteY32" fmla="*/ 235744 h 476250"/>
            <a:gd name="connsiteX33" fmla="*/ 502444 w 619125"/>
            <a:gd name="connsiteY33" fmla="*/ 132969 h 476250"/>
            <a:gd name="connsiteX34" fmla="*/ 570929 w 619125"/>
            <a:gd name="connsiteY34" fmla="*/ 235744 h 476250"/>
            <a:gd name="connsiteX35" fmla="*/ 502444 w 619125"/>
            <a:gd name="connsiteY35" fmla="*/ 311944 h 476250"/>
            <a:gd name="connsiteX36" fmla="*/ 436531 w 619125"/>
            <a:gd name="connsiteY36" fmla="*/ 273844 h 476250"/>
            <a:gd name="connsiteX37" fmla="*/ 568357 w 619125"/>
            <a:gd name="connsiteY37" fmla="*/ 273844 h 476250"/>
            <a:gd name="connsiteX38" fmla="*/ 502444 w 619125"/>
            <a:gd name="connsiteY38" fmla="*/ 311944 h 4762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Lst>
          <a:rect l="l" t="t" r="r" b="b"/>
          <a:pathLst>
            <a:path w="619125" h="476250">
              <a:moveTo>
                <a:pt x="502444" y="64294"/>
              </a:moveTo>
              <a:lnTo>
                <a:pt x="332232" y="64294"/>
              </a:lnTo>
              <a:lnTo>
                <a:pt x="332232" y="7144"/>
              </a:lnTo>
              <a:lnTo>
                <a:pt x="294132" y="7144"/>
              </a:lnTo>
              <a:lnTo>
                <a:pt x="294132" y="64294"/>
              </a:lnTo>
              <a:lnTo>
                <a:pt x="121444" y="64294"/>
              </a:lnTo>
              <a:lnTo>
                <a:pt x="7144" y="235744"/>
              </a:lnTo>
              <a:cubicBezTo>
                <a:pt x="7144" y="298895"/>
                <a:pt x="58293" y="350044"/>
                <a:pt x="121444" y="350044"/>
              </a:cubicBezTo>
              <a:cubicBezTo>
                <a:pt x="184594" y="350044"/>
                <a:pt x="235744" y="298895"/>
                <a:pt x="235744" y="235744"/>
              </a:cubicBezTo>
              <a:lnTo>
                <a:pt x="146875" y="102394"/>
              </a:lnTo>
              <a:lnTo>
                <a:pt x="294227" y="102394"/>
              </a:lnTo>
              <a:lnTo>
                <a:pt x="294227" y="435769"/>
              </a:lnTo>
              <a:lnTo>
                <a:pt x="121444" y="435769"/>
              </a:lnTo>
              <a:lnTo>
                <a:pt x="121444" y="473869"/>
              </a:lnTo>
              <a:lnTo>
                <a:pt x="502444" y="473869"/>
              </a:lnTo>
              <a:lnTo>
                <a:pt x="502444" y="435769"/>
              </a:lnTo>
              <a:lnTo>
                <a:pt x="332232" y="435769"/>
              </a:lnTo>
              <a:lnTo>
                <a:pt x="332232" y="102394"/>
              </a:lnTo>
              <a:lnTo>
                <a:pt x="477012" y="102394"/>
              </a:lnTo>
              <a:lnTo>
                <a:pt x="388144" y="235744"/>
              </a:lnTo>
              <a:cubicBezTo>
                <a:pt x="388144" y="298895"/>
                <a:pt x="439293" y="350044"/>
                <a:pt x="502444" y="350044"/>
              </a:cubicBezTo>
              <a:cubicBezTo>
                <a:pt x="565595" y="350044"/>
                <a:pt x="616744" y="298895"/>
                <a:pt x="616744" y="235744"/>
              </a:cubicBezTo>
              <a:lnTo>
                <a:pt x="502444" y="64294"/>
              </a:lnTo>
              <a:close/>
              <a:moveTo>
                <a:pt x="121444" y="132969"/>
              </a:moveTo>
              <a:lnTo>
                <a:pt x="189929" y="235744"/>
              </a:lnTo>
              <a:lnTo>
                <a:pt x="52959" y="235744"/>
              </a:lnTo>
              <a:lnTo>
                <a:pt x="121444" y="132969"/>
              </a:lnTo>
              <a:close/>
              <a:moveTo>
                <a:pt x="121444" y="311944"/>
              </a:moveTo>
              <a:cubicBezTo>
                <a:pt x="93345" y="311944"/>
                <a:pt x="68771" y="296609"/>
                <a:pt x="55531" y="273844"/>
              </a:cubicBezTo>
              <a:lnTo>
                <a:pt x="187357" y="273844"/>
              </a:lnTo>
              <a:cubicBezTo>
                <a:pt x="174117" y="296609"/>
                <a:pt x="149542" y="311944"/>
                <a:pt x="121444" y="311944"/>
              </a:cubicBezTo>
              <a:close/>
              <a:moveTo>
                <a:pt x="570929" y="235744"/>
              </a:moveTo>
              <a:lnTo>
                <a:pt x="433864" y="235744"/>
              </a:lnTo>
              <a:lnTo>
                <a:pt x="502444" y="132969"/>
              </a:lnTo>
              <a:lnTo>
                <a:pt x="570929" y="235744"/>
              </a:lnTo>
              <a:close/>
              <a:moveTo>
                <a:pt x="502444" y="311944"/>
              </a:moveTo>
              <a:cubicBezTo>
                <a:pt x="474345" y="311944"/>
                <a:pt x="449771" y="296609"/>
                <a:pt x="436531" y="273844"/>
              </a:cubicBezTo>
              <a:lnTo>
                <a:pt x="568357" y="273844"/>
              </a:lnTo>
              <a:cubicBezTo>
                <a:pt x="555117" y="296609"/>
                <a:pt x="530543" y="311944"/>
                <a:pt x="502444" y="311944"/>
              </a:cubicBezTo>
              <a:close/>
            </a:path>
          </a:pathLst>
        </a:custGeom>
        <a:solidFill>
          <a:schemeClr val="accent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20</xdr:col>
      <xdr:colOff>0</xdr:colOff>
      <xdr:row>7</xdr:row>
      <xdr:rowOff>0</xdr:rowOff>
    </xdr:from>
    <xdr:to>
      <xdr:col>22</xdr:col>
      <xdr:colOff>333374</xdr:colOff>
      <xdr:row>10</xdr:row>
      <xdr:rowOff>19051</xdr:rowOff>
    </xdr:to>
    <xdr:sp macro="" textlink="">
      <xdr:nvSpPr>
        <xdr:cNvPr id="36" name="Rectangle: Rounded Corners 35">
          <a:extLst>
            <a:ext uri="{FF2B5EF4-FFF2-40B4-BE49-F238E27FC236}">
              <a16:creationId xmlns:a16="http://schemas.microsoft.com/office/drawing/2014/main" id="{DFF01C38-5F74-459B-A968-618175A5C584}"/>
            </a:ext>
          </a:extLst>
        </xdr:cNvPr>
        <xdr:cNvSpPr/>
      </xdr:nvSpPr>
      <xdr:spPr>
        <a:xfrm>
          <a:off x="10182225" y="2686050"/>
          <a:ext cx="1000124" cy="590551"/>
        </a:xfrm>
        <a:prstGeom prst="roundRect">
          <a:avLst>
            <a:gd name="adj" fmla="val 9677"/>
          </a:avLst>
        </a:prstGeom>
        <a:noFill/>
        <a:ln w="317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L" sz="1100"/>
        </a:p>
      </xdr:txBody>
    </xdr:sp>
    <xdr:clientData/>
  </xdr:twoCellAnchor>
  <xdr:twoCellAnchor>
    <xdr:from>
      <xdr:col>20</xdr:col>
      <xdr:colOff>0</xdr:colOff>
      <xdr:row>6</xdr:row>
      <xdr:rowOff>180974</xdr:rowOff>
    </xdr:from>
    <xdr:to>
      <xdr:col>22</xdr:col>
      <xdr:colOff>323849</xdr:colOff>
      <xdr:row>10</xdr:row>
      <xdr:rowOff>9525</xdr:rowOff>
    </xdr:to>
    <xdr:sp macro="" textlink="">
      <xdr:nvSpPr>
        <xdr:cNvPr id="37" name="Rectangle: Rounded Corners 36">
          <a:extLst>
            <a:ext uri="{FF2B5EF4-FFF2-40B4-BE49-F238E27FC236}">
              <a16:creationId xmlns:a16="http://schemas.microsoft.com/office/drawing/2014/main" id="{11906C18-5897-4E68-A7D3-4669832313B5}"/>
            </a:ext>
          </a:extLst>
        </xdr:cNvPr>
        <xdr:cNvSpPr/>
      </xdr:nvSpPr>
      <xdr:spPr>
        <a:xfrm>
          <a:off x="10172700" y="1533524"/>
          <a:ext cx="1000124" cy="590551"/>
        </a:xfrm>
        <a:prstGeom prst="roundRect">
          <a:avLst>
            <a:gd name="adj" fmla="val 9677"/>
          </a:avLst>
        </a:prstGeom>
        <a:noFill/>
        <a:ln w="317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L" sz="1100"/>
        </a:p>
      </xdr:txBody>
    </xdr:sp>
    <xdr:clientData/>
  </xdr:twoCellAnchor>
  <xdr:twoCellAnchor>
    <xdr:from>
      <xdr:col>20</xdr:col>
      <xdr:colOff>0</xdr:colOff>
      <xdr:row>19</xdr:row>
      <xdr:rowOff>0</xdr:rowOff>
    </xdr:from>
    <xdr:to>
      <xdr:col>22</xdr:col>
      <xdr:colOff>333374</xdr:colOff>
      <xdr:row>22</xdr:row>
      <xdr:rowOff>19051</xdr:rowOff>
    </xdr:to>
    <xdr:sp macro="" textlink="">
      <xdr:nvSpPr>
        <xdr:cNvPr id="39" name="Rectangle: Rounded Corners 38">
          <a:extLst>
            <a:ext uri="{FF2B5EF4-FFF2-40B4-BE49-F238E27FC236}">
              <a16:creationId xmlns:a16="http://schemas.microsoft.com/office/drawing/2014/main" id="{56B1C684-73C3-48AC-9CA4-8C722A240B80}"/>
            </a:ext>
          </a:extLst>
        </xdr:cNvPr>
        <xdr:cNvSpPr/>
      </xdr:nvSpPr>
      <xdr:spPr>
        <a:xfrm>
          <a:off x="10182225" y="1543050"/>
          <a:ext cx="1000124" cy="590551"/>
        </a:xfrm>
        <a:prstGeom prst="roundRect">
          <a:avLst>
            <a:gd name="adj" fmla="val 9677"/>
          </a:avLst>
        </a:prstGeom>
        <a:noFill/>
        <a:ln w="317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L" sz="1100"/>
        </a:p>
      </xdr:txBody>
    </xdr:sp>
    <xdr:clientData/>
  </xdr:twoCellAnchor>
  <xdr:twoCellAnchor>
    <xdr:from>
      <xdr:col>20</xdr:col>
      <xdr:colOff>0</xdr:colOff>
      <xdr:row>18</xdr:row>
      <xdr:rowOff>180974</xdr:rowOff>
    </xdr:from>
    <xdr:to>
      <xdr:col>22</xdr:col>
      <xdr:colOff>323849</xdr:colOff>
      <xdr:row>22</xdr:row>
      <xdr:rowOff>9525</xdr:rowOff>
    </xdr:to>
    <xdr:sp macro="" textlink="">
      <xdr:nvSpPr>
        <xdr:cNvPr id="40" name="Rectangle: Rounded Corners 39">
          <a:extLst>
            <a:ext uri="{FF2B5EF4-FFF2-40B4-BE49-F238E27FC236}">
              <a16:creationId xmlns:a16="http://schemas.microsoft.com/office/drawing/2014/main" id="{3506D864-7B20-4E7D-A34A-13028BAA6D16}"/>
            </a:ext>
          </a:extLst>
        </xdr:cNvPr>
        <xdr:cNvSpPr/>
      </xdr:nvSpPr>
      <xdr:spPr>
        <a:xfrm>
          <a:off x="10172700" y="3819524"/>
          <a:ext cx="1000124" cy="552451"/>
        </a:xfrm>
        <a:prstGeom prst="roundRect">
          <a:avLst>
            <a:gd name="adj" fmla="val 9677"/>
          </a:avLst>
        </a:prstGeom>
        <a:noFill/>
        <a:ln w="317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L" sz="1100"/>
        </a:p>
      </xdr:txBody>
    </xdr:sp>
    <xdr:clientData/>
  </xdr:twoCellAnchor>
  <xdr:twoCellAnchor>
    <xdr:from>
      <xdr:col>20</xdr:col>
      <xdr:colOff>295276</xdr:colOff>
      <xdr:row>7</xdr:row>
      <xdr:rowOff>114300</xdr:rowOff>
    </xdr:from>
    <xdr:to>
      <xdr:col>22</xdr:col>
      <xdr:colOff>28575</xdr:colOff>
      <xdr:row>8</xdr:row>
      <xdr:rowOff>142875</xdr:rowOff>
    </xdr:to>
    <xdr:sp macro="" textlink="">
      <xdr:nvSpPr>
        <xdr:cNvPr id="41" name="Freeform: Shape 40">
          <a:extLst>
            <a:ext uri="{FF2B5EF4-FFF2-40B4-BE49-F238E27FC236}">
              <a16:creationId xmlns:a16="http://schemas.microsoft.com/office/drawing/2014/main" id="{E6A80E37-56DD-43A3-990E-6BB29EC773F3}"/>
            </a:ext>
          </a:extLst>
        </xdr:cNvPr>
        <xdr:cNvSpPr/>
      </xdr:nvSpPr>
      <xdr:spPr>
        <a:xfrm>
          <a:off x="10477501" y="1657350"/>
          <a:ext cx="400049" cy="219075"/>
        </a:xfrm>
        <a:custGeom>
          <a:avLst/>
          <a:gdLst>
            <a:gd name="connsiteX0" fmla="*/ 273844 w 542925"/>
            <a:gd name="connsiteY0" fmla="*/ 7144 h 314325"/>
            <a:gd name="connsiteX1" fmla="*/ 7144 w 542925"/>
            <a:gd name="connsiteY1" fmla="*/ 159544 h 314325"/>
            <a:gd name="connsiteX2" fmla="*/ 273844 w 542925"/>
            <a:gd name="connsiteY2" fmla="*/ 311944 h 314325"/>
            <a:gd name="connsiteX3" fmla="*/ 540544 w 542925"/>
            <a:gd name="connsiteY3" fmla="*/ 159544 h 314325"/>
            <a:gd name="connsiteX4" fmla="*/ 273844 w 542925"/>
            <a:gd name="connsiteY4" fmla="*/ 7144 h 314325"/>
            <a:gd name="connsiteX5" fmla="*/ 273844 w 542925"/>
            <a:gd name="connsiteY5" fmla="*/ 273844 h 314325"/>
            <a:gd name="connsiteX6" fmla="*/ 51721 w 542925"/>
            <a:gd name="connsiteY6" fmla="*/ 159544 h 314325"/>
            <a:gd name="connsiteX7" fmla="*/ 273844 w 542925"/>
            <a:gd name="connsiteY7" fmla="*/ 45244 h 314325"/>
            <a:gd name="connsiteX8" fmla="*/ 495967 w 542925"/>
            <a:gd name="connsiteY8" fmla="*/ 159544 h 314325"/>
            <a:gd name="connsiteX9" fmla="*/ 273844 w 542925"/>
            <a:gd name="connsiteY9" fmla="*/ 273844 h 314325"/>
            <a:gd name="connsiteX10" fmla="*/ 273844 w 542925"/>
            <a:gd name="connsiteY10" fmla="*/ 59531 h 314325"/>
            <a:gd name="connsiteX11" fmla="*/ 173831 w 542925"/>
            <a:gd name="connsiteY11" fmla="*/ 159544 h 314325"/>
            <a:gd name="connsiteX12" fmla="*/ 273844 w 542925"/>
            <a:gd name="connsiteY12" fmla="*/ 259556 h 314325"/>
            <a:gd name="connsiteX13" fmla="*/ 373856 w 542925"/>
            <a:gd name="connsiteY13" fmla="*/ 159544 h 314325"/>
            <a:gd name="connsiteX14" fmla="*/ 273844 w 542925"/>
            <a:gd name="connsiteY14" fmla="*/ 59531 h 314325"/>
            <a:gd name="connsiteX15" fmla="*/ 273844 w 542925"/>
            <a:gd name="connsiteY15" fmla="*/ 221456 h 314325"/>
            <a:gd name="connsiteX16" fmla="*/ 211931 w 542925"/>
            <a:gd name="connsiteY16" fmla="*/ 159544 h 314325"/>
            <a:gd name="connsiteX17" fmla="*/ 273844 w 542925"/>
            <a:gd name="connsiteY17" fmla="*/ 97631 h 314325"/>
            <a:gd name="connsiteX18" fmla="*/ 335756 w 542925"/>
            <a:gd name="connsiteY18" fmla="*/ 159544 h 314325"/>
            <a:gd name="connsiteX19" fmla="*/ 273844 w 542925"/>
            <a:gd name="connsiteY19" fmla="*/ 221456 h 3143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542925" h="314325">
              <a:moveTo>
                <a:pt x="273844" y="7144"/>
              </a:moveTo>
              <a:cubicBezTo>
                <a:pt x="83344" y="7144"/>
                <a:pt x="7144" y="159544"/>
                <a:pt x="7144" y="159544"/>
              </a:cubicBezTo>
              <a:cubicBezTo>
                <a:pt x="7144" y="159544"/>
                <a:pt x="83344" y="311944"/>
                <a:pt x="273844" y="311944"/>
              </a:cubicBezTo>
              <a:cubicBezTo>
                <a:pt x="464344" y="311944"/>
                <a:pt x="540544" y="159544"/>
                <a:pt x="540544" y="159544"/>
              </a:cubicBezTo>
              <a:cubicBezTo>
                <a:pt x="540544" y="159544"/>
                <a:pt x="464344" y="7144"/>
                <a:pt x="273844" y="7144"/>
              </a:cubicBezTo>
              <a:close/>
              <a:moveTo>
                <a:pt x="273844" y="273844"/>
              </a:moveTo>
              <a:cubicBezTo>
                <a:pt x="144780" y="273844"/>
                <a:pt x="76200" y="195167"/>
                <a:pt x="51721" y="159544"/>
              </a:cubicBezTo>
              <a:cubicBezTo>
                <a:pt x="76295" y="123825"/>
                <a:pt x="144875" y="45244"/>
                <a:pt x="273844" y="45244"/>
              </a:cubicBezTo>
              <a:cubicBezTo>
                <a:pt x="402908" y="45244"/>
                <a:pt x="471488" y="123920"/>
                <a:pt x="495967" y="159544"/>
              </a:cubicBezTo>
              <a:cubicBezTo>
                <a:pt x="471488" y="195263"/>
                <a:pt x="402812" y="273844"/>
                <a:pt x="273844" y="273844"/>
              </a:cubicBezTo>
              <a:close/>
              <a:moveTo>
                <a:pt x="273844" y="59531"/>
              </a:moveTo>
              <a:cubicBezTo>
                <a:pt x="218599" y="59531"/>
                <a:pt x="173831" y="104299"/>
                <a:pt x="173831" y="159544"/>
              </a:cubicBezTo>
              <a:cubicBezTo>
                <a:pt x="173831" y="214789"/>
                <a:pt x="218599" y="259556"/>
                <a:pt x="273844" y="259556"/>
              </a:cubicBezTo>
              <a:cubicBezTo>
                <a:pt x="329089" y="259556"/>
                <a:pt x="373856" y="214789"/>
                <a:pt x="373856" y="159544"/>
              </a:cubicBezTo>
              <a:cubicBezTo>
                <a:pt x="373856" y="104299"/>
                <a:pt x="329089" y="59531"/>
                <a:pt x="273844" y="59531"/>
              </a:cubicBezTo>
              <a:close/>
              <a:moveTo>
                <a:pt x="273844" y="221456"/>
              </a:moveTo>
              <a:cubicBezTo>
                <a:pt x="239744" y="221456"/>
                <a:pt x="211931" y="193643"/>
                <a:pt x="211931" y="159544"/>
              </a:cubicBezTo>
              <a:cubicBezTo>
                <a:pt x="211931" y="125444"/>
                <a:pt x="239744" y="97631"/>
                <a:pt x="273844" y="97631"/>
              </a:cubicBezTo>
              <a:cubicBezTo>
                <a:pt x="307943" y="97631"/>
                <a:pt x="335756" y="125444"/>
                <a:pt x="335756" y="159544"/>
              </a:cubicBezTo>
              <a:cubicBezTo>
                <a:pt x="335756" y="193643"/>
                <a:pt x="308039" y="221456"/>
                <a:pt x="273844" y="221456"/>
              </a:cubicBezTo>
              <a:close/>
            </a:path>
          </a:pathLst>
        </a:custGeom>
        <a:solidFill>
          <a:schemeClr val="accent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21</xdr:col>
      <xdr:colOff>57150</xdr:colOff>
      <xdr:row>19</xdr:row>
      <xdr:rowOff>38100</xdr:rowOff>
    </xdr:from>
    <xdr:to>
      <xdr:col>22</xdr:col>
      <xdr:colOff>9525</xdr:colOff>
      <xdr:row>20</xdr:row>
      <xdr:rowOff>171450</xdr:rowOff>
    </xdr:to>
    <xdr:sp macro="" textlink="">
      <xdr:nvSpPr>
        <xdr:cNvPr id="42" name="Freeform: Shape 41">
          <a:extLst>
            <a:ext uri="{FF2B5EF4-FFF2-40B4-BE49-F238E27FC236}">
              <a16:creationId xmlns:a16="http://schemas.microsoft.com/office/drawing/2014/main" id="{E2CDECC2-1A7E-48F8-BBBF-E882D2FA3537}"/>
            </a:ext>
          </a:extLst>
        </xdr:cNvPr>
        <xdr:cNvSpPr/>
      </xdr:nvSpPr>
      <xdr:spPr>
        <a:xfrm>
          <a:off x="10572750" y="3857625"/>
          <a:ext cx="285750" cy="314325"/>
        </a:xfrm>
        <a:custGeom>
          <a:avLst/>
          <a:gdLst>
            <a:gd name="connsiteX0" fmla="*/ 407194 w 485775"/>
            <a:gd name="connsiteY0" fmla="*/ 411194 h 523875"/>
            <a:gd name="connsiteX1" fmla="*/ 292894 w 485775"/>
            <a:gd name="connsiteY1" fmla="*/ 525494 h 523875"/>
            <a:gd name="connsiteX2" fmla="*/ 26194 w 485775"/>
            <a:gd name="connsiteY2" fmla="*/ 525494 h 523875"/>
            <a:gd name="connsiteX3" fmla="*/ 26194 w 485775"/>
            <a:gd name="connsiteY3" fmla="*/ 487394 h 523875"/>
            <a:gd name="connsiteX4" fmla="*/ 292894 w 485775"/>
            <a:gd name="connsiteY4" fmla="*/ 487394 h 523875"/>
            <a:gd name="connsiteX5" fmla="*/ 369094 w 485775"/>
            <a:gd name="connsiteY5" fmla="*/ 411194 h 523875"/>
            <a:gd name="connsiteX6" fmla="*/ 292894 w 485775"/>
            <a:gd name="connsiteY6" fmla="*/ 334994 h 523875"/>
            <a:gd name="connsiteX7" fmla="*/ 121444 w 485775"/>
            <a:gd name="connsiteY7" fmla="*/ 334994 h 523875"/>
            <a:gd name="connsiteX8" fmla="*/ 7144 w 485775"/>
            <a:gd name="connsiteY8" fmla="*/ 220694 h 523875"/>
            <a:gd name="connsiteX9" fmla="*/ 121444 w 485775"/>
            <a:gd name="connsiteY9" fmla="*/ 106394 h 523875"/>
            <a:gd name="connsiteX10" fmla="*/ 408813 w 485775"/>
            <a:gd name="connsiteY10" fmla="*/ 106394 h 523875"/>
            <a:gd name="connsiteX11" fmla="*/ 336518 w 485775"/>
            <a:gd name="connsiteY11" fmla="*/ 34100 h 523875"/>
            <a:gd name="connsiteX12" fmla="*/ 363474 w 485775"/>
            <a:gd name="connsiteY12" fmla="*/ 7144 h 523875"/>
            <a:gd name="connsiteX13" fmla="*/ 481679 w 485775"/>
            <a:gd name="connsiteY13" fmla="*/ 125349 h 523875"/>
            <a:gd name="connsiteX14" fmla="*/ 363474 w 485775"/>
            <a:gd name="connsiteY14" fmla="*/ 243650 h 523875"/>
            <a:gd name="connsiteX15" fmla="*/ 336518 w 485775"/>
            <a:gd name="connsiteY15" fmla="*/ 216694 h 523875"/>
            <a:gd name="connsiteX16" fmla="*/ 408813 w 485775"/>
            <a:gd name="connsiteY16" fmla="*/ 144399 h 523875"/>
            <a:gd name="connsiteX17" fmla="*/ 121444 w 485775"/>
            <a:gd name="connsiteY17" fmla="*/ 144399 h 523875"/>
            <a:gd name="connsiteX18" fmla="*/ 45244 w 485775"/>
            <a:gd name="connsiteY18" fmla="*/ 220599 h 523875"/>
            <a:gd name="connsiteX19" fmla="*/ 121444 w 485775"/>
            <a:gd name="connsiteY19" fmla="*/ 296799 h 523875"/>
            <a:gd name="connsiteX20" fmla="*/ 292894 w 485775"/>
            <a:gd name="connsiteY20" fmla="*/ 296799 h 523875"/>
            <a:gd name="connsiteX21" fmla="*/ 407194 w 485775"/>
            <a:gd name="connsiteY21" fmla="*/ 411194 h 523875"/>
            <a:gd name="connsiteX22" fmla="*/ 83344 w 485775"/>
            <a:gd name="connsiteY22" fmla="*/ 220694 h 523875"/>
            <a:gd name="connsiteX23" fmla="*/ 121444 w 485775"/>
            <a:gd name="connsiteY23" fmla="*/ 258794 h 523875"/>
            <a:gd name="connsiteX24" fmla="*/ 159544 w 485775"/>
            <a:gd name="connsiteY24" fmla="*/ 220694 h 523875"/>
            <a:gd name="connsiteX25" fmla="*/ 121444 w 485775"/>
            <a:gd name="connsiteY25" fmla="*/ 182594 h 523875"/>
            <a:gd name="connsiteX26" fmla="*/ 83344 w 485775"/>
            <a:gd name="connsiteY26" fmla="*/ 220694 h 523875"/>
            <a:gd name="connsiteX27" fmla="*/ 330994 w 485775"/>
            <a:gd name="connsiteY27" fmla="*/ 411194 h 523875"/>
            <a:gd name="connsiteX28" fmla="*/ 292894 w 485775"/>
            <a:gd name="connsiteY28" fmla="*/ 373094 h 523875"/>
            <a:gd name="connsiteX29" fmla="*/ 254794 w 485775"/>
            <a:gd name="connsiteY29" fmla="*/ 411194 h 523875"/>
            <a:gd name="connsiteX30" fmla="*/ 292894 w 485775"/>
            <a:gd name="connsiteY30" fmla="*/ 449294 h 523875"/>
            <a:gd name="connsiteX31" fmla="*/ 330994 w 485775"/>
            <a:gd name="connsiteY31" fmla="*/ 411194 h 5238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Lst>
          <a:rect l="l" t="t" r="r" b="b"/>
          <a:pathLst>
            <a:path w="485775" h="523875">
              <a:moveTo>
                <a:pt x="407194" y="411194"/>
              </a:moveTo>
              <a:cubicBezTo>
                <a:pt x="407194" y="474250"/>
                <a:pt x="355949" y="525494"/>
                <a:pt x="292894" y="525494"/>
              </a:cubicBezTo>
              <a:lnTo>
                <a:pt x="26194" y="525494"/>
              </a:lnTo>
              <a:lnTo>
                <a:pt x="26194" y="487394"/>
              </a:lnTo>
              <a:lnTo>
                <a:pt x="292894" y="487394"/>
              </a:lnTo>
              <a:cubicBezTo>
                <a:pt x="334899" y="487394"/>
                <a:pt x="369094" y="453200"/>
                <a:pt x="369094" y="411194"/>
              </a:cubicBezTo>
              <a:cubicBezTo>
                <a:pt x="369094" y="369189"/>
                <a:pt x="334899" y="334994"/>
                <a:pt x="292894" y="334994"/>
              </a:cubicBezTo>
              <a:lnTo>
                <a:pt x="121444" y="334994"/>
              </a:lnTo>
              <a:cubicBezTo>
                <a:pt x="58388" y="334994"/>
                <a:pt x="7144" y="283750"/>
                <a:pt x="7144" y="220694"/>
              </a:cubicBezTo>
              <a:cubicBezTo>
                <a:pt x="7144" y="157639"/>
                <a:pt x="58388" y="106394"/>
                <a:pt x="121444" y="106394"/>
              </a:cubicBezTo>
              <a:lnTo>
                <a:pt x="408813" y="106394"/>
              </a:lnTo>
              <a:lnTo>
                <a:pt x="336518" y="34100"/>
              </a:lnTo>
              <a:lnTo>
                <a:pt x="363474" y="7144"/>
              </a:lnTo>
              <a:lnTo>
                <a:pt x="481679" y="125349"/>
              </a:lnTo>
              <a:lnTo>
                <a:pt x="363474" y="243650"/>
              </a:lnTo>
              <a:lnTo>
                <a:pt x="336518" y="216694"/>
              </a:lnTo>
              <a:lnTo>
                <a:pt x="408813" y="144399"/>
              </a:lnTo>
              <a:lnTo>
                <a:pt x="121444" y="144399"/>
              </a:lnTo>
              <a:cubicBezTo>
                <a:pt x="79438" y="144399"/>
                <a:pt x="45244" y="178594"/>
                <a:pt x="45244" y="220599"/>
              </a:cubicBezTo>
              <a:cubicBezTo>
                <a:pt x="45244" y="262604"/>
                <a:pt x="79438" y="296799"/>
                <a:pt x="121444" y="296799"/>
              </a:cubicBezTo>
              <a:lnTo>
                <a:pt x="292894" y="296799"/>
              </a:lnTo>
              <a:cubicBezTo>
                <a:pt x="355854" y="296894"/>
                <a:pt x="407194" y="348139"/>
                <a:pt x="407194" y="411194"/>
              </a:cubicBezTo>
              <a:close/>
              <a:moveTo>
                <a:pt x="83344" y="220694"/>
              </a:moveTo>
              <a:cubicBezTo>
                <a:pt x="83344" y="241745"/>
                <a:pt x="100394" y="258794"/>
                <a:pt x="121444" y="258794"/>
              </a:cubicBezTo>
              <a:cubicBezTo>
                <a:pt x="142494" y="258794"/>
                <a:pt x="159544" y="241745"/>
                <a:pt x="159544" y="220694"/>
              </a:cubicBezTo>
              <a:cubicBezTo>
                <a:pt x="159544" y="199644"/>
                <a:pt x="142494" y="182594"/>
                <a:pt x="121444" y="182594"/>
              </a:cubicBezTo>
              <a:cubicBezTo>
                <a:pt x="100394" y="182594"/>
                <a:pt x="83344" y="199644"/>
                <a:pt x="83344" y="220694"/>
              </a:cubicBezTo>
              <a:close/>
              <a:moveTo>
                <a:pt x="330994" y="411194"/>
              </a:moveTo>
              <a:cubicBezTo>
                <a:pt x="330994" y="390144"/>
                <a:pt x="313944" y="373094"/>
                <a:pt x="292894" y="373094"/>
              </a:cubicBezTo>
              <a:cubicBezTo>
                <a:pt x="271844" y="373094"/>
                <a:pt x="254794" y="390144"/>
                <a:pt x="254794" y="411194"/>
              </a:cubicBezTo>
              <a:cubicBezTo>
                <a:pt x="254794" y="432244"/>
                <a:pt x="271844" y="449294"/>
                <a:pt x="292894" y="449294"/>
              </a:cubicBezTo>
              <a:cubicBezTo>
                <a:pt x="313944" y="449294"/>
                <a:pt x="330994" y="432244"/>
                <a:pt x="330994" y="411194"/>
              </a:cubicBezTo>
              <a:close/>
            </a:path>
          </a:pathLst>
        </a:custGeom>
        <a:solidFill>
          <a:schemeClr val="accent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20</xdr:col>
      <xdr:colOff>144037</xdr:colOff>
      <xdr:row>10</xdr:row>
      <xdr:rowOff>38895</xdr:rowOff>
    </xdr:from>
    <xdr:to>
      <xdr:col>20</xdr:col>
      <xdr:colOff>148101</xdr:colOff>
      <xdr:row>12</xdr:row>
      <xdr:rowOff>171914</xdr:rowOff>
    </xdr:to>
    <xdr:cxnSp macro="">
      <xdr:nvCxnSpPr>
        <xdr:cNvPr id="47" name="Connector: Elbow 46">
          <a:extLst>
            <a:ext uri="{FF2B5EF4-FFF2-40B4-BE49-F238E27FC236}">
              <a16:creationId xmlns:a16="http://schemas.microsoft.com/office/drawing/2014/main" id="{C8613D09-D994-497A-8BF0-4CC63B27B848}"/>
            </a:ext>
          </a:extLst>
        </xdr:cNvPr>
        <xdr:cNvCxnSpPr>
          <a:cxnSpLocks/>
        </xdr:cNvCxnSpPr>
      </xdr:nvCxnSpPr>
      <xdr:spPr>
        <a:xfrm rot="5400000">
          <a:off x="9911218" y="2407958"/>
          <a:ext cx="514019" cy="4064"/>
        </a:xfrm>
        <a:prstGeom prst="bentConnector3">
          <a:avLst>
            <a:gd name="adj1" fmla="val 50000"/>
          </a:avLst>
        </a:prstGeom>
        <a:ln w="317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159159</xdr:colOff>
      <xdr:row>16</xdr:row>
      <xdr:rowOff>40092</xdr:rowOff>
    </xdr:from>
    <xdr:to>
      <xdr:col>20</xdr:col>
      <xdr:colOff>162624</xdr:colOff>
      <xdr:row>18</xdr:row>
      <xdr:rowOff>167271</xdr:rowOff>
    </xdr:to>
    <xdr:cxnSp macro="">
      <xdr:nvCxnSpPr>
        <xdr:cNvPr id="50" name="Connector: Elbow 49">
          <a:extLst>
            <a:ext uri="{FF2B5EF4-FFF2-40B4-BE49-F238E27FC236}">
              <a16:creationId xmlns:a16="http://schemas.microsoft.com/office/drawing/2014/main" id="{F5302475-19F1-4CB3-A103-5CD2724C2BE2}"/>
            </a:ext>
          </a:extLst>
        </xdr:cNvPr>
        <xdr:cNvCxnSpPr>
          <a:cxnSpLocks/>
        </xdr:cNvCxnSpPr>
      </xdr:nvCxnSpPr>
      <xdr:spPr>
        <a:xfrm rot="16200000" flipH="1">
          <a:off x="9928961" y="3549534"/>
          <a:ext cx="508179" cy="3465"/>
        </a:xfrm>
        <a:prstGeom prst="bentConnector3">
          <a:avLst>
            <a:gd name="adj1" fmla="val 50000"/>
          </a:avLst>
        </a:prstGeom>
        <a:ln w="317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13323</xdr:colOff>
      <xdr:row>14</xdr:row>
      <xdr:rowOff>73687</xdr:rowOff>
    </xdr:from>
    <xdr:to>
      <xdr:col>19</xdr:col>
      <xdr:colOff>370218</xdr:colOff>
      <xdr:row>14</xdr:row>
      <xdr:rowOff>75482</xdr:rowOff>
    </xdr:to>
    <xdr:cxnSp macro="">
      <xdr:nvCxnSpPr>
        <xdr:cNvPr id="54" name="Connector: Elbow 53">
          <a:extLst>
            <a:ext uri="{FF2B5EF4-FFF2-40B4-BE49-F238E27FC236}">
              <a16:creationId xmlns:a16="http://schemas.microsoft.com/office/drawing/2014/main" id="{AFAA2FB8-1CF3-467B-9945-DA66AFC6F793}"/>
            </a:ext>
          </a:extLst>
        </xdr:cNvPr>
        <xdr:cNvCxnSpPr>
          <a:cxnSpLocks/>
        </xdr:cNvCxnSpPr>
      </xdr:nvCxnSpPr>
      <xdr:spPr>
        <a:xfrm rot="10800000">
          <a:off x="9642559" y="2952753"/>
          <a:ext cx="356895" cy="1795"/>
        </a:xfrm>
        <a:prstGeom prst="bentConnector3">
          <a:avLst>
            <a:gd name="adj1" fmla="val 50000"/>
          </a:avLst>
        </a:prstGeom>
        <a:ln w="31750">
          <a:solidFill>
            <a:schemeClr val="accent6"/>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184752</xdr:colOff>
      <xdr:row>14</xdr:row>
      <xdr:rowOff>82310</xdr:rowOff>
    </xdr:from>
    <xdr:to>
      <xdr:col>19</xdr:col>
      <xdr:colOff>386032</xdr:colOff>
      <xdr:row>19</xdr:row>
      <xdr:rowOff>141617</xdr:rowOff>
    </xdr:to>
    <xdr:cxnSp macro="">
      <xdr:nvCxnSpPr>
        <xdr:cNvPr id="11276" name="Connector: Elbow 11275">
          <a:extLst>
            <a:ext uri="{FF2B5EF4-FFF2-40B4-BE49-F238E27FC236}">
              <a16:creationId xmlns:a16="http://schemas.microsoft.com/office/drawing/2014/main" id="{3D22CB81-9B2B-44B1-91D3-17BBD670430F}"/>
            </a:ext>
          </a:extLst>
        </xdr:cNvPr>
        <xdr:cNvCxnSpPr>
          <a:cxnSpLocks/>
        </xdr:cNvCxnSpPr>
      </xdr:nvCxnSpPr>
      <xdr:spPr>
        <a:xfrm rot="16200000" flipH="1">
          <a:off x="9414116" y="3361248"/>
          <a:ext cx="1001024" cy="201280"/>
        </a:xfrm>
        <a:prstGeom prst="bentConnector2">
          <a:avLst/>
        </a:prstGeom>
        <a:ln w="317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175263</xdr:colOff>
      <xdr:row>8</xdr:row>
      <xdr:rowOff>95250</xdr:rowOff>
    </xdr:from>
    <xdr:to>
      <xdr:col>19</xdr:col>
      <xdr:colOff>381000</xdr:colOff>
      <xdr:row>12</xdr:row>
      <xdr:rowOff>156210</xdr:rowOff>
    </xdr:to>
    <xdr:cxnSp macro="">
      <xdr:nvCxnSpPr>
        <xdr:cNvPr id="11278" name="Connector: Elbow 11277">
          <a:extLst>
            <a:ext uri="{FF2B5EF4-FFF2-40B4-BE49-F238E27FC236}">
              <a16:creationId xmlns:a16="http://schemas.microsoft.com/office/drawing/2014/main" id="{30C213DA-D36F-4495-8C38-99008915EF59}"/>
            </a:ext>
          </a:extLst>
        </xdr:cNvPr>
        <xdr:cNvCxnSpPr>
          <a:cxnSpLocks/>
        </xdr:cNvCxnSpPr>
      </xdr:nvCxnSpPr>
      <xdr:spPr>
        <a:xfrm flipV="1">
          <a:off x="7509513" y="1832610"/>
          <a:ext cx="2503167" cy="822960"/>
        </a:xfrm>
        <a:prstGeom prst="bentConnector3">
          <a:avLst>
            <a:gd name="adj1" fmla="val 76"/>
          </a:avLst>
        </a:prstGeom>
        <a:ln w="31750">
          <a:solidFill>
            <a:schemeClr val="accent6"/>
          </a:solidFill>
          <a:prstDash val="sysDot"/>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171453</xdr:colOff>
      <xdr:row>16</xdr:row>
      <xdr:rowOff>30480</xdr:rowOff>
    </xdr:from>
    <xdr:to>
      <xdr:col>19</xdr:col>
      <xdr:colOff>377190</xdr:colOff>
      <xdr:row>20</xdr:row>
      <xdr:rowOff>106680</xdr:rowOff>
    </xdr:to>
    <xdr:cxnSp macro="">
      <xdr:nvCxnSpPr>
        <xdr:cNvPr id="11282" name="Connector: Elbow 11281">
          <a:extLst>
            <a:ext uri="{FF2B5EF4-FFF2-40B4-BE49-F238E27FC236}">
              <a16:creationId xmlns:a16="http://schemas.microsoft.com/office/drawing/2014/main" id="{AEC0286A-C356-4E3C-86BB-845CDBE7B40C}"/>
            </a:ext>
          </a:extLst>
        </xdr:cNvPr>
        <xdr:cNvCxnSpPr>
          <a:cxnSpLocks/>
        </xdr:cNvCxnSpPr>
      </xdr:nvCxnSpPr>
      <xdr:spPr>
        <a:xfrm>
          <a:off x="7505703" y="3291840"/>
          <a:ext cx="2503167" cy="822960"/>
        </a:xfrm>
        <a:prstGeom prst="bentConnector3">
          <a:avLst>
            <a:gd name="adj1" fmla="val 76"/>
          </a:avLst>
        </a:prstGeom>
        <a:ln w="31750">
          <a:solidFill>
            <a:schemeClr val="accent6"/>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11430</xdr:colOff>
      <xdr:row>14</xdr:row>
      <xdr:rowOff>80010</xdr:rowOff>
    </xdr:from>
    <xdr:to>
      <xdr:col>15</xdr:col>
      <xdr:colOff>278130</xdr:colOff>
      <xdr:row>14</xdr:row>
      <xdr:rowOff>81280</xdr:rowOff>
    </xdr:to>
    <xdr:cxnSp macro="">
      <xdr:nvCxnSpPr>
        <xdr:cNvPr id="11283" name="Connector: Elbow 11282">
          <a:extLst>
            <a:ext uri="{FF2B5EF4-FFF2-40B4-BE49-F238E27FC236}">
              <a16:creationId xmlns:a16="http://schemas.microsoft.com/office/drawing/2014/main" id="{0DC6E9E9-EB01-45D3-9FF2-5816318FE11D}"/>
            </a:ext>
          </a:extLst>
        </xdr:cNvPr>
        <xdr:cNvCxnSpPr>
          <a:cxnSpLocks/>
        </xdr:cNvCxnSpPr>
      </xdr:nvCxnSpPr>
      <xdr:spPr>
        <a:xfrm>
          <a:off x="8351520" y="2960370"/>
          <a:ext cx="266700" cy="1270"/>
        </a:xfrm>
        <a:prstGeom prst="bentConnector3">
          <a:avLst>
            <a:gd name="adj1" fmla="val 50000"/>
          </a:avLst>
        </a:prstGeom>
        <a:ln w="31750">
          <a:solidFill>
            <a:schemeClr val="accent6"/>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22860</xdr:colOff>
      <xdr:row>15</xdr:row>
      <xdr:rowOff>72390</xdr:rowOff>
    </xdr:from>
    <xdr:to>
      <xdr:col>19</xdr:col>
      <xdr:colOff>361950</xdr:colOff>
      <xdr:row>15</xdr:row>
      <xdr:rowOff>73660</xdr:rowOff>
    </xdr:to>
    <xdr:cxnSp macro="">
      <xdr:nvCxnSpPr>
        <xdr:cNvPr id="11288" name="Connector: Elbow 11287">
          <a:extLst>
            <a:ext uri="{FF2B5EF4-FFF2-40B4-BE49-F238E27FC236}">
              <a16:creationId xmlns:a16="http://schemas.microsoft.com/office/drawing/2014/main" id="{1294EF4A-3C2E-4A3A-847F-37EF39CE1700}"/>
            </a:ext>
          </a:extLst>
        </xdr:cNvPr>
        <xdr:cNvCxnSpPr>
          <a:cxnSpLocks/>
        </xdr:cNvCxnSpPr>
      </xdr:nvCxnSpPr>
      <xdr:spPr>
        <a:xfrm>
          <a:off x="9654540" y="3143250"/>
          <a:ext cx="339090" cy="1270"/>
        </a:xfrm>
        <a:prstGeom prst="bentConnector3">
          <a:avLst>
            <a:gd name="adj1" fmla="val 50000"/>
          </a:avLst>
        </a:prstGeom>
        <a:ln w="31750">
          <a:solidFill>
            <a:schemeClr val="accent6"/>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7620</xdr:colOff>
      <xdr:row>15</xdr:row>
      <xdr:rowOff>64770</xdr:rowOff>
    </xdr:from>
    <xdr:to>
      <xdr:col>15</xdr:col>
      <xdr:colOff>274320</xdr:colOff>
      <xdr:row>15</xdr:row>
      <xdr:rowOff>66040</xdr:rowOff>
    </xdr:to>
    <xdr:cxnSp macro="">
      <xdr:nvCxnSpPr>
        <xdr:cNvPr id="11292" name="Connector: Elbow 11291">
          <a:extLst>
            <a:ext uri="{FF2B5EF4-FFF2-40B4-BE49-F238E27FC236}">
              <a16:creationId xmlns:a16="http://schemas.microsoft.com/office/drawing/2014/main" id="{2496B460-492C-442A-BFE3-AD57C2077272}"/>
            </a:ext>
          </a:extLst>
        </xdr:cNvPr>
        <xdr:cNvCxnSpPr>
          <a:cxnSpLocks/>
        </xdr:cNvCxnSpPr>
      </xdr:nvCxnSpPr>
      <xdr:spPr>
        <a:xfrm>
          <a:off x="8347710" y="3135630"/>
          <a:ext cx="266700" cy="1270"/>
        </a:xfrm>
        <a:prstGeom prst="bentConnector3">
          <a:avLst>
            <a:gd name="adj1" fmla="val 50000"/>
          </a:avLst>
        </a:prstGeom>
        <a:ln w="31750">
          <a:solidFill>
            <a:schemeClr val="accent6"/>
          </a:solidFill>
          <a:prstDash val="sysDot"/>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7620</xdr:colOff>
      <xdr:row>14</xdr:row>
      <xdr:rowOff>76200</xdr:rowOff>
    </xdr:from>
    <xdr:to>
      <xdr:col>11</xdr:col>
      <xdr:colOff>274320</xdr:colOff>
      <xdr:row>14</xdr:row>
      <xdr:rowOff>77470</xdr:rowOff>
    </xdr:to>
    <xdr:cxnSp macro="">
      <xdr:nvCxnSpPr>
        <xdr:cNvPr id="11293" name="Connector: Elbow 11292">
          <a:extLst>
            <a:ext uri="{FF2B5EF4-FFF2-40B4-BE49-F238E27FC236}">
              <a16:creationId xmlns:a16="http://schemas.microsoft.com/office/drawing/2014/main" id="{652C4CA7-8634-4ED2-9810-149B1833B240}"/>
            </a:ext>
          </a:extLst>
        </xdr:cNvPr>
        <xdr:cNvCxnSpPr>
          <a:cxnSpLocks/>
        </xdr:cNvCxnSpPr>
      </xdr:nvCxnSpPr>
      <xdr:spPr>
        <a:xfrm>
          <a:off x="7056120" y="2956560"/>
          <a:ext cx="266700" cy="1270"/>
        </a:xfrm>
        <a:prstGeom prst="bentConnector3">
          <a:avLst>
            <a:gd name="adj1" fmla="val 50000"/>
          </a:avLst>
        </a:prstGeom>
        <a:ln w="31750">
          <a:solidFill>
            <a:schemeClr val="accent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172940</xdr:colOff>
      <xdr:row>8</xdr:row>
      <xdr:rowOff>99525</xdr:rowOff>
    </xdr:from>
    <xdr:to>
      <xdr:col>19</xdr:col>
      <xdr:colOff>378677</xdr:colOff>
      <xdr:row>12</xdr:row>
      <xdr:rowOff>160485</xdr:rowOff>
    </xdr:to>
    <xdr:cxnSp macro="">
      <xdr:nvCxnSpPr>
        <xdr:cNvPr id="11294" name="Connector: Elbow 11293">
          <a:extLst>
            <a:ext uri="{FF2B5EF4-FFF2-40B4-BE49-F238E27FC236}">
              <a16:creationId xmlns:a16="http://schemas.microsoft.com/office/drawing/2014/main" id="{65F8AAC4-2A98-4DA7-B115-7D683DEFC053}"/>
            </a:ext>
          </a:extLst>
        </xdr:cNvPr>
        <xdr:cNvCxnSpPr>
          <a:cxnSpLocks/>
        </xdr:cNvCxnSpPr>
      </xdr:nvCxnSpPr>
      <xdr:spPr>
        <a:xfrm flipV="1">
          <a:off x="7509513" y="1832610"/>
          <a:ext cx="2501030" cy="822960"/>
        </a:xfrm>
        <a:prstGeom prst="bentConnector3">
          <a:avLst>
            <a:gd name="adj1" fmla="val 76"/>
          </a:avLst>
        </a:prstGeom>
        <a:ln w="31750">
          <a:solidFill>
            <a:schemeClr val="accent6"/>
          </a:solidFill>
          <a:prstDash val="sysDot"/>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148683</xdr:colOff>
      <xdr:row>7</xdr:row>
      <xdr:rowOff>149706</xdr:rowOff>
    </xdr:from>
    <xdr:to>
      <xdr:col>19</xdr:col>
      <xdr:colOff>363809</xdr:colOff>
      <xdr:row>12</xdr:row>
      <xdr:rowOff>162622</xdr:rowOff>
    </xdr:to>
    <xdr:cxnSp macro="">
      <xdr:nvCxnSpPr>
        <xdr:cNvPr id="11295" name="Connector: Elbow 11294">
          <a:extLst>
            <a:ext uri="{FF2B5EF4-FFF2-40B4-BE49-F238E27FC236}">
              <a16:creationId xmlns:a16="http://schemas.microsoft.com/office/drawing/2014/main" id="{29602B8C-BCC0-44AD-9352-FDE5C3B3B667}"/>
            </a:ext>
          </a:extLst>
        </xdr:cNvPr>
        <xdr:cNvCxnSpPr>
          <a:cxnSpLocks/>
        </xdr:cNvCxnSpPr>
      </xdr:nvCxnSpPr>
      <xdr:spPr>
        <a:xfrm flipV="1">
          <a:off x="6193573" y="1692291"/>
          <a:ext cx="3802102" cy="965416"/>
        </a:xfrm>
        <a:prstGeom prst="bentConnector3">
          <a:avLst>
            <a:gd name="adj1" fmla="val 18"/>
          </a:avLst>
        </a:prstGeom>
        <a:ln w="31750">
          <a:solidFill>
            <a:schemeClr val="accent6"/>
          </a:solidFill>
          <a:prstDash val="sysDash"/>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16</xdr:row>
      <xdr:rowOff>23325</xdr:rowOff>
    </xdr:from>
    <xdr:to>
      <xdr:col>19</xdr:col>
      <xdr:colOff>367526</xdr:colOff>
      <xdr:row>21</xdr:row>
      <xdr:rowOff>64119</xdr:rowOff>
    </xdr:to>
    <xdr:cxnSp macro="">
      <xdr:nvCxnSpPr>
        <xdr:cNvPr id="11303" name="Connector: Elbow 11302">
          <a:extLst>
            <a:ext uri="{FF2B5EF4-FFF2-40B4-BE49-F238E27FC236}">
              <a16:creationId xmlns:a16="http://schemas.microsoft.com/office/drawing/2014/main" id="{F5B6AE03-D967-453C-9B3C-55749500405C}"/>
            </a:ext>
          </a:extLst>
        </xdr:cNvPr>
        <xdr:cNvCxnSpPr>
          <a:cxnSpLocks/>
        </xdr:cNvCxnSpPr>
      </xdr:nvCxnSpPr>
      <xdr:spPr>
        <a:xfrm>
          <a:off x="6197290" y="3280410"/>
          <a:ext cx="3802102" cy="965416"/>
        </a:xfrm>
        <a:prstGeom prst="bentConnector3">
          <a:avLst>
            <a:gd name="adj1" fmla="val 18"/>
          </a:avLst>
        </a:prstGeom>
        <a:ln w="31750">
          <a:solidFill>
            <a:schemeClr val="accent6"/>
          </a:solidFill>
          <a:prstDash val="sysDash"/>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11337</xdr:colOff>
      <xdr:row>14</xdr:row>
      <xdr:rowOff>84285</xdr:rowOff>
    </xdr:from>
    <xdr:to>
      <xdr:col>15</xdr:col>
      <xdr:colOff>278037</xdr:colOff>
      <xdr:row>14</xdr:row>
      <xdr:rowOff>85555</xdr:rowOff>
    </xdr:to>
    <xdr:cxnSp macro="">
      <xdr:nvCxnSpPr>
        <xdr:cNvPr id="11304" name="Connector: Elbow 11303">
          <a:extLst>
            <a:ext uri="{FF2B5EF4-FFF2-40B4-BE49-F238E27FC236}">
              <a16:creationId xmlns:a16="http://schemas.microsoft.com/office/drawing/2014/main" id="{2889350E-D755-40FA-95B0-AB26EAC24E00}"/>
            </a:ext>
          </a:extLst>
        </xdr:cNvPr>
        <xdr:cNvCxnSpPr>
          <a:cxnSpLocks/>
        </xdr:cNvCxnSpPr>
      </xdr:nvCxnSpPr>
      <xdr:spPr>
        <a:xfrm>
          <a:off x="8351520" y="2960370"/>
          <a:ext cx="266700" cy="1270"/>
        </a:xfrm>
        <a:prstGeom prst="bentConnector3">
          <a:avLst>
            <a:gd name="adj1" fmla="val 50000"/>
          </a:avLst>
        </a:prstGeom>
        <a:ln w="31750">
          <a:solidFill>
            <a:schemeClr val="accent6"/>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10407</xdr:colOff>
      <xdr:row>15</xdr:row>
      <xdr:rowOff>46185</xdr:rowOff>
    </xdr:from>
    <xdr:to>
      <xdr:col>11</xdr:col>
      <xdr:colOff>277107</xdr:colOff>
      <xdr:row>15</xdr:row>
      <xdr:rowOff>47455</xdr:rowOff>
    </xdr:to>
    <xdr:cxnSp macro="">
      <xdr:nvCxnSpPr>
        <xdr:cNvPr id="11305" name="Connector: Elbow 11304">
          <a:extLst>
            <a:ext uri="{FF2B5EF4-FFF2-40B4-BE49-F238E27FC236}">
              <a16:creationId xmlns:a16="http://schemas.microsoft.com/office/drawing/2014/main" id="{B501EF83-E61A-4B35-A2B6-166B345B8F15}"/>
            </a:ext>
          </a:extLst>
        </xdr:cNvPr>
        <xdr:cNvCxnSpPr>
          <a:cxnSpLocks/>
        </xdr:cNvCxnSpPr>
      </xdr:nvCxnSpPr>
      <xdr:spPr>
        <a:xfrm>
          <a:off x="7058907" y="3112770"/>
          <a:ext cx="266700" cy="1270"/>
        </a:xfrm>
        <a:prstGeom prst="bentConnector3">
          <a:avLst>
            <a:gd name="adj1" fmla="val 50000"/>
          </a:avLst>
        </a:prstGeom>
        <a:ln w="31750">
          <a:solidFill>
            <a:schemeClr val="accent6"/>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2881</xdr:colOff>
      <xdr:row>13</xdr:row>
      <xdr:rowOff>110863</xdr:rowOff>
    </xdr:from>
    <xdr:to>
      <xdr:col>11</xdr:col>
      <xdr:colOff>269581</xdr:colOff>
      <xdr:row>13</xdr:row>
      <xdr:rowOff>112133</xdr:rowOff>
    </xdr:to>
    <xdr:cxnSp macro="">
      <xdr:nvCxnSpPr>
        <xdr:cNvPr id="11306" name="Connector: Elbow 11305">
          <a:extLst>
            <a:ext uri="{FF2B5EF4-FFF2-40B4-BE49-F238E27FC236}">
              <a16:creationId xmlns:a16="http://schemas.microsoft.com/office/drawing/2014/main" id="{ED3B49DD-2006-40C4-865F-1C3FB88E6B2E}"/>
            </a:ext>
          </a:extLst>
        </xdr:cNvPr>
        <xdr:cNvCxnSpPr>
          <a:cxnSpLocks/>
        </xdr:cNvCxnSpPr>
      </xdr:nvCxnSpPr>
      <xdr:spPr>
        <a:xfrm>
          <a:off x="7051381" y="2796448"/>
          <a:ext cx="266700" cy="1270"/>
        </a:xfrm>
        <a:prstGeom prst="bentConnector3">
          <a:avLst>
            <a:gd name="adj1" fmla="val 50000"/>
          </a:avLst>
        </a:prstGeom>
        <a:ln w="31750">
          <a:solidFill>
            <a:schemeClr val="accent6"/>
          </a:solidFill>
          <a:prstDash val="sys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6598</xdr:colOff>
      <xdr:row>13</xdr:row>
      <xdr:rowOff>100641</xdr:rowOff>
    </xdr:from>
    <xdr:to>
      <xdr:col>15</xdr:col>
      <xdr:colOff>273298</xdr:colOff>
      <xdr:row>13</xdr:row>
      <xdr:rowOff>101911</xdr:rowOff>
    </xdr:to>
    <xdr:cxnSp macro="">
      <xdr:nvCxnSpPr>
        <xdr:cNvPr id="11307" name="Connector: Elbow 11306">
          <a:extLst>
            <a:ext uri="{FF2B5EF4-FFF2-40B4-BE49-F238E27FC236}">
              <a16:creationId xmlns:a16="http://schemas.microsoft.com/office/drawing/2014/main" id="{03B31CC4-B19D-443D-8CD6-4119F86A64F3}"/>
            </a:ext>
          </a:extLst>
        </xdr:cNvPr>
        <xdr:cNvCxnSpPr>
          <a:cxnSpLocks/>
        </xdr:cNvCxnSpPr>
      </xdr:nvCxnSpPr>
      <xdr:spPr>
        <a:xfrm>
          <a:off x="8346781" y="2786226"/>
          <a:ext cx="266700" cy="1270"/>
        </a:xfrm>
        <a:prstGeom prst="bentConnector3">
          <a:avLst>
            <a:gd name="adj1" fmla="val 50000"/>
          </a:avLst>
        </a:prstGeom>
        <a:ln w="31750">
          <a:solidFill>
            <a:schemeClr val="accent6"/>
          </a:solidFill>
          <a:prstDash val="sys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22674</xdr:colOff>
      <xdr:row>15</xdr:row>
      <xdr:rowOff>76665</xdr:rowOff>
    </xdr:from>
    <xdr:to>
      <xdr:col>19</xdr:col>
      <xdr:colOff>361764</xdr:colOff>
      <xdr:row>15</xdr:row>
      <xdr:rowOff>77935</xdr:rowOff>
    </xdr:to>
    <xdr:cxnSp macro="">
      <xdr:nvCxnSpPr>
        <xdr:cNvPr id="11308" name="Connector: Elbow 11307">
          <a:extLst>
            <a:ext uri="{FF2B5EF4-FFF2-40B4-BE49-F238E27FC236}">
              <a16:creationId xmlns:a16="http://schemas.microsoft.com/office/drawing/2014/main" id="{7F58E70F-40B8-49EC-A7C5-5EF77CC2841E}"/>
            </a:ext>
          </a:extLst>
        </xdr:cNvPr>
        <xdr:cNvCxnSpPr>
          <a:cxnSpLocks/>
        </xdr:cNvCxnSpPr>
      </xdr:nvCxnSpPr>
      <xdr:spPr>
        <a:xfrm>
          <a:off x="9654540" y="3143250"/>
          <a:ext cx="339090" cy="1270"/>
        </a:xfrm>
        <a:prstGeom prst="bentConnector3">
          <a:avLst>
            <a:gd name="adj1" fmla="val 50000"/>
          </a:avLst>
        </a:prstGeom>
        <a:ln w="31750">
          <a:solidFill>
            <a:schemeClr val="accent6"/>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26391</xdr:colOff>
      <xdr:row>13</xdr:row>
      <xdr:rowOff>98968</xdr:rowOff>
    </xdr:from>
    <xdr:to>
      <xdr:col>19</xdr:col>
      <xdr:colOff>365481</xdr:colOff>
      <xdr:row>13</xdr:row>
      <xdr:rowOff>100238</xdr:rowOff>
    </xdr:to>
    <xdr:cxnSp macro="">
      <xdr:nvCxnSpPr>
        <xdr:cNvPr id="11309" name="Connector: Elbow 11308">
          <a:extLst>
            <a:ext uri="{FF2B5EF4-FFF2-40B4-BE49-F238E27FC236}">
              <a16:creationId xmlns:a16="http://schemas.microsoft.com/office/drawing/2014/main" id="{47B26F0C-5DCC-473E-B87D-C014E5904A27}"/>
            </a:ext>
          </a:extLst>
        </xdr:cNvPr>
        <xdr:cNvCxnSpPr>
          <a:cxnSpLocks/>
        </xdr:cNvCxnSpPr>
      </xdr:nvCxnSpPr>
      <xdr:spPr>
        <a:xfrm>
          <a:off x="9658257" y="2784553"/>
          <a:ext cx="339090" cy="1270"/>
        </a:xfrm>
        <a:prstGeom prst="bentConnector3">
          <a:avLst>
            <a:gd name="adj1" fmla="val 50000"/>
          </a:avLst>
        </a:prstGeom>
        <a:ln w="31750">
          <a:solidFill>
            <a:schemeClr val="accent6"/>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152814</xdr:colOff>
      <xdr:row>25</xdr:row>
      <xdr:rowOff>89866</xdr:rowOff>
    </xdr:from>
    <xdr:to>
      <xdr:col>9</xdr:col>
      <xdr:colOff>160599</xdr:colOff>
      <xdr:row>25</xdr:row>
      <xdr:rowOff>91136</xdr:rowOff>
    </xdr:to>
    <xdr:cxnSp macro="">
      <xdr:nvCxnSpPr>
        <xdr:cNvPr id="11310" name="Connector: Elbow 11309">
          <a:extLst>
            <a:ext uri="{FF2B5EF4-FFF2-40B4-BE49-F238E27FC236}">
              <a16:creationId xmlns:a16="http://schemas.microsoft.com/office/drawing/2014/main" id="{3F36800A-A6B1-4571-BB86-550150217BDA}"/>
            </a:ext>
          </a:extLst>
        </xdr:cNvPr>
        <xdr:cNvCxnSpPr>
          <a:cxnSpLocks/>
        </xdr:cNvCxnSpPr>
      </xdr:nvCxnSpPr>
      <xdr:spPr>
        <a:xfrm>
          <a:off x="6077364" y="5604841"/>
          <a:ext cx="341160" cy="1270"/>
        </a:xfrm>
        <a:prstGeom prst="bentConnector3">
          <a:avLst>
            <a:gd name="adj1" fmla="val 50000"/>
          </a:avLst>
        </a:prstGeom>
        <a:ln w="31750">
          <a:solidFill>
            <a:schemeClr val="accent6"/>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156127</xdr:colOff>
      <xdr:row>26</xdr:row>
      <xdr:rowOff>101462</xdr:rowOff>
    </xdr:from>
    <xdr:to>
      <xdr:col>9</xdr:col>
      <xdr:colOff>163912</xdr:colOff>
      <xdr:row>26</xdr:row>
      <xdr:rowOff>102732</xdr:rowOff>
    </xdr:to>
    <xdr:cxnSp macro="">
      <xdr:nvCxnSpPr>
        <xdr:cNvPr id="11311" name="Connector: Elbow 11310">
          <a:extLst>
            <a:ext uri="{FF2B5EF4-FFF2-40B4-BE49-F238E27FC236}">
              <a16:creationId xmlns:a16="http://schemas.microsoft.com/office/drawing/2014/main" id="{88AFF5A0-F71A-4526-BAA1-243351B20A1A}"/>
            </a:ext>
          </a:extLst>
        </xdr:cNvPr>
        <xdr:cNvCxnSpPr>
          <a:cxnSpLocks/>
        </xdr:cNvCxnSpPr>
      </xdr:nvCxnSpPr>
      <xdr:spPr>
        <a:xfrm>
          <a:off x="6080677" y="5797412"/>
          <a:ext cx="341160" cy="1270"/>
        </a:xfrm>
        <a:prstGeom prst="bentConnector3">
          <a:avLst>
            <a:gd name="adj1" fmla="val 50000"/>
          </a:avLst>
        </a:prstGeom>
        <a:ln w="31750">
          <a:solidFill>
            <a:schemeClr val="accent6"/>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142874</xdr:colOff>
      <xdr:row>24</xdr:row>
      <xdr:rowOff>88210</xdr:rowOff>
    </xdr:from>
    <xdr:to>
      <xdr:col>9</xdr:col>
      <xdr:colOff>150659</xdr:colOff>
      <xdr:row>24</xdr:row>
      <xdr:rowOff>89480</xdr:rowOff>
    </xdr:to>
    <xdr:cxnSp macro="">
      <xdr:nvCxnSpPr>
        <xdr:cNvPr id="11312" name="Connector: Elbow 11311">
          <a:extLst>
            <a:ext uri="{FF2B5EF4-FFF2-40B4-BE49-F238E27FC236}">
              <a16:creationId xmlns:a16="http://schemas.microsoft.com/office/drawing/2014/main" id="{16FFEF93-DDE9-4469-9E12-EAFDFAA621F6}"/>
            </a:ext>
          </a:extLst>
        </xdr:cNvPr>
        <xdr:cNvCxnSpPr>
          <a:cxnSpLocks/>
        </xdr:cNvCxnSpPr>
      </xdr:nvCxnSpPr>
      <xdr:spPr>
        <a:xfrm>
          <a:off x="6067424" y="5422210"/>
          <a:ext cx="341160" cy="1270"/>
        </a:xfrm>
        <a:prstGeom prst="bentConnector3">
          <a:avLst>
            <a:gd name="adj1" fmla="val 50000"/>
          </a:avLst>
        </a:prstGeom>
        <a:ln w="31750">
          <a:solidFill>
            <a:schemeClr val="accent6"/>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168550</xdr:colOff>
      <xdr:row>4</xdr:row>
      <xdr:rowOff>390525</xdr:rowOff>
    </xdr:from>
    <xdr:to>
      <xdr:col>29</xdr:col>
      <xdr:colOff>116416</xdr:colOff>
      <xdr:row>27</xdr:row>
      <xdr:rowOff>85725</xdr:rowOff>
    </xdr:to>
    <xdr:sp macro="" textlink="">
      <xdr:nvSpPr>
        <xdr:cNvPr id="11313" name="Rectangle: Rounded Corners 11312">
          <a:extLst>
            <a:ext uri="{FF2B5EF4-FFF2-40B4-BE49-F238E27FC236}">
              <a16:creationId xmlns:a16="http://schemas.microsoft.com/office/drawing/2014/main" id="{0B31C0BA-4832-434F-8AF4-D31FEC866F73}"/>
            </a:ext>
          </a:extLst>
        </xdr:cNvPr>
        <xdr:cNvSpPr/>
      </xdr:nvSpPr>
      <xdr:spPr>
        <a:xfrm>
          <a:off x="11722375" y="1390650"/>
          <a:ext cx="1281366" cy="4572000"/>
        </a:xfrm>
        <a:prstGeom prst="roundRect">
          <a:avLst>
            <a:gd name="adj" fmla="val 7477"/>
          </a:avLst>
        </a:prstGeom>
        <a:solidFill>
          <a:schemeClr val="accent6">
            <a:lumMod val="20000"/>
            <a:lumOff val="80000"/>
          </a:schemeClr>
        </a:solidFill>
        <a:ln w="317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accent1"/>
              </a:solidFill>
            </a:rPr>
            <a:t>Environment</a:t>
          </a:r>
          <a:endParaRPr lang="en-NL" sz="1200" b="1">
            <a:solidFill>
              <a:schemeClr val="accent1"/>
            </a:solidFill>
          </a:endParaRPr>
        </a:p>
      </xdr:txBody>
    </xdr:sp>
    <xdr:clientData/>
  </xdr:twoCellAnchor>
  <xdr:twoCellAnchor>
    <xdr:from>
      <xdr:col>22</xdr:col>
      <xdr:colOff>329073</xdr:colOff>
      <xdr:row>8</xdr:row>
      <xdr:rowOff>83862</xdr:rowOff>
    </xdr:from>
    <xdr:to>
      <xdr:col>25</xdr:col>
      <xdr:colOff>306918</xdr:colOff>
      <xdr:row>8</xdr:row>
      <xdr:rowOff>84667</xdr:rowOff>
    </xdr:to>
    <xdr:cxnSp macro="">
      <xdr:nvCxnSpPr>
        <xdr:cNvPr id="11316" name="Connector: Elbow 11315">
          <a:extLst>
            <a:ext uri="{FF2B5EF4-FFF2-40B4-BE49-F238E27FC236}">
              <a16:creationId xmlns:a16="http://schemas.microsoft.com/office/drawing/2014/main" id="{8B67B226-C31F-41AF-91EF-5E2845BFD3A9}"/>
            </a:ext>
          </a:extLst>
        </xdr:cNvPr>
        <xdr:cNvCxnSpPr>
          <a:cxnSpLocks/>
        </xdr:cNvCxnSpPr>
      </xdr:nvCxnSpPr>
      <xdr:spPr>
        <a:xfrm rot="10800000">
          <a:off x="11060573" y="1819529"/>
          <a:ext cx="993845" cy="805"/>
        </a:xfrm>
        <a:prstGeom prst="bentConnector3">
          <a:avLst>
            <a:gd name="adj1" fmla="val 50000"/>
          </a:avLst>
        </a:prstGeom>
        <a:ln w="317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15806</xdr:colOff>
      <xdr:row>20</xdr:row>
      <xdr:rowOff>88095</xdr:rowOff>
    </xdr:from>
    <xdr:to>
      <xdr:col>25</xdr:col>
      <xdr:colOff>332318</xdr:colOff>
      <xdr:row>20</xdr:row>
      <xdr:rowOff>88900</xdr:rowOff>
    </xdr:to>
    <xdr:cxnSp macro="">
      <xdr:nvCxnSpPr>
        <xdr:cNvPr id="11320" name="Connector: Elbow 11319">
          <a:extLst>
            <a:ext uri="{FF2B5EF4-FFF2-40B4-BE49-F238E27FC236}">
              <a16:creationId xmlns:a16="http://schemas.microsoft.com/office/drawing/2014/main" id="{7C20BF50-3672-4B90-9DBC-8E6F450F4586}"/>
            </a:ext>
          </a:extLst>
        </xdr:cNvPr>
        <xdr:cNvCxnSpPr>
          <a:cxnSpLocks/>
        </xdr:cNvCxnSpPr>
      </xdr:nvCxnSpPr>
      <xdr:spPr>
        <a:xfrm rot="10800000" flipH="1">
          <a:off x="11085973" y="4088595"/>
          <a:ext cx="993845" cy="805"/>
        </a:xfrm>
        <a:prstGeom prst="bentConnector3">
          <a:avLst>
            <a:gd name="adj1" fmla="val 50000"/>
          </a:avLst>
        </a:prstGeom>
        <a:ln w="317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23283</xdr:colOff>
      <xdr:row>18</xdr:row>
      <xdr:rowOff>105834</xdr:rowOff>
    </xdr:from>
    <xdr:to>
      <xdr:col>28</xdr:col>
      <xdr:colOff>328083</xdr:colOff>
      <xdr:row>22</xdr:row>
      <xdr:rowOff>42334</xdr:rowOff>
    </xdr:to>
    <xdr:sp macro="" textlink="">
      <xdr:nvSpPr>
        <xdr:cNvPr id="11322" name="Rectangle: Rounded Corners 11321">
          <a:extLst>
            <a:ext uri="{FF2B5EF4-FFF2-40B4-BE49-F238E27FC236}">
              <a16:creationId xmlns:a16="http://schemas.microsoft.com/office/drawing/2014/main" id="{835DDADD-8AAF-41AF-9418-17F172ABC05A}"/>
            </a:ext>
          </a:extLst>
        </xdr:cNvPr>
        <xdr:cNvSpPr/>
      </xdr:nvSpPr>
      <xdr:spPr>
        <a:xfrm>
          <a:off x="12109450" y="3746501"/>
          <a:ext cx="982133" cy="656166"/>
        </a:xfrm>
        <a:prstGeom prst="roundRect">
          <a:avLst>
            <a:gd name="adj" fmla="val 9677"/>
          </a:avLst>
        </a:prstGeom>
        <a:noFill/>
        <a:ln w="317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ysClr val="windowText" lastClr="000000"/>
              </a:solidFill>
            </a:rPr>
            <a:t>Tools</a:t>
          </a:r>
          <a:br>
            <a:rPr lang="en-GB" sz="900">
              <a:solidFill>
                <a:sysClr val="windowText" lastClr="000000"/>
              </a:solidFill>
            </a:rPr>
          </a:br>
          <a:r>
            <a:rPr lang="en-GB" sz="900">
              <a:solidFill>
                <a:sysClr val="windowText" lastClr="000000"/>
              </a:solidFill>
            </a:rPr>
            <a:t>Alert/Event</a:t>
          </a:r>
          <a:br>
            <a:rPr lang="en-GB" sz="900">
              <a:solidFill>
                <a:sysClr val="windowText" lastClr="000000"/>
              </a:solidFill>
            </a:rPr>
          </a:br>
          <a:r>
            <a:rPr lang="en-GB" sz="900">
              <a:solidFill>
                <a:sysClr val="windowText" lastClr="000000"/>
              </a:solidFill>
            </a:rPr>
            <a:t>Other Agents</a:t>
          </a:r>
          <a:br>
            <a:rPr lang="en-GB" sz="900">
              <a:solidFill>
                <a:sysClr val="windowText" lastClr="000000"/>
              </a:solidFill>
            </a:rPr>
          </a:br>
          <a:endParaRPr lang="en-NL" sz="900">
            <a:solidFill>
              <a:sysClr val="windowText" lastClr="000000"/>
            </a:solidFill>
          </a:endParaRPr>
        </a:p>
      </xdr:txBody>
    </xdr:sp>
    <xdr:clientData/>
  </xdr:twoCellAnchor>
  <xdr:twoCellAnchor>
    <xdr:from>
      <xdr:col>26</xdr:col>
      <xdr:colOff>1058</xdr:colOff>
      <xdr:row>6</xdr:row>
      <xdr:rowOff>131234</xdr:rowOff>
    </xdr:from>
    <xdr:to>
      <xdr:col>29</xdr:col>
      <xdr:colOff>1</xdr:colOff>
      <xdr:row>10</xdr:row>
      <xdr:rowOff>25400</xdr:rowOff>
    </xdr:to>
    <xdr:sp macro="" textlink="">
      <xdr:nvSpPr>
        <xdr:cNvPr id="11323" name="Rectangle: Rounded Corners 11322">
          <a:extLst>
            <a:ext uri="{FF2B5EF4-FFF2-40B4-BE49-F238E27FC236}">
              <a16:creationId xmlns:a16="http://schemas.microsoft.com/office/drawing/2014/main" id="{5A8A5462-62E3-4FA9-ADF7-65E7EE2A518A}"/>
            </a:ext>
          </a:extLst>
        </xdr:cNvPr>
        <xdr:cNvSpPr/>
      </xdr:nvSpPr>
      <xdr:spPr>
        <a:xfrm>
          <a:off x="12002558" y="1483784"/>
          <a:ext cx="999068" cy="656166"/>
        </a:xfrm>
        <a:prstGeom prst="roundRect">
          <a:avLst>
            <a:gd name="adj" fmla="val 9677"/>
          </a:avLst>
        </a:prstGeom>
        <a:noFill/>
        <a:ln w="317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ysClr val="windowText" lastClr="000000"/>
              </a:solidFill>
            </a:rPr>
            <a:t>Prompt </a:t>
          </a:r>
          <a:br>
            <a:rPr lang="en-GB" sz="900">
              <a:solidFill>
                <a:sysClr val="windowText" lastClr="000000"/>
              </a:solidFill>
            </a:rPr>
          </a:br>
          <a:r>
            <a:rPr lang="en-GB" sz="900">
              <a:solidFill>
                <a:sysClr val="windowText" lastClr="000000"/>
              </a:solidFill>
            </a:rPr>
            <a:t>Trigger</a:t>
          </a:r>
          <a:r>
            <a:rPr lang="en-GB" sz="900" baseline="0">
              <a:solidFill>
                <a:sysClr val="windowText" lastClr="000000"/>
              </a:solidFill>
            </a:rPr>
            <a:t>/Event</a:t>
          </a:r>
          <a:br>
            <a:rPr lang="en-GB" sz="900" baseline="0">
              <a:solidFill>
                <a:sysClr val="windowText" lastClr="000000"/>
              </a:solidFill>
            </a:rPr>
          </a:br>
          <a:r>
            <a:rPr lang="en-GB" sz="900" baseline="0">
              <a:solidFill>
                <a:sysClr val="windowText" lastClr="000000"/>
              </a:solidFill>
            </a:rPr>
            <a:t>Other Agents</a:t>
          </a:r>
          <a:endParaRPr lang="en-NL" sz="900">
            <a:solidFill>
              <a:sysClr val="windowText" lastClr="000000"/>
            </a:solidFill>
          </a:endParaRPr>
        </a:p>
      </xdr:txBody>
    </xdr:sp>
    <xdr:clientData/>
  </xdr:twoCellAnchor>
  <xdr:twoCellAnchor>
    <xdr:from>
      <xdr:col>26</xdr:col>
      <xdr:colOff>323851</xdr:colOff>
      <xdr:row>5</xdr:row>
      <xdr:rowOff>266700</xdr:rowOff>
    </xdr:from>
    <xdr:to>
      <xdr:col>27</xdr:col>
      <xdr:colOff>295276</xdr:colOff>
      <xdr:row>6</xdr:row>
      <xdr:rowOff>66675</xdr:rowOff>
    </xdr:to>
    <xdr:sp macro="" textlink="">
      <xdr:nvSpPr>
        <xdr:cNvPr id="11325" name="Freeform: Shape 11324">
          <a:extLst>
            <a:ext uri="{FF2B5EF4-FFF2-40B4-BE49-F238E27FC236}">
              <a16:creationId xmlns:a16="http://schemas.microsoft.com/office/drawing/2014/main" id="{50626535-6DE4-B446-B241-45E6D3E68C3B}"/>
            </a:ext>
          </a:extLst>
        </xdr:cNvPr>
        <xdr:cNvSpPr/>
      </xdr:nvSpPr>
      <xdr:spPr>
        <a:xfrm>
          <a:off x="12211051" y="1685925"/>
          <a:ext cx="304800" cy="342900"/>
        </a:xfrm>
        <a:custGeom>
          <a:avLst/>
          <a:gdLst>
            <a:gd name="connsiteX0" fmla="*/ 279273 w 390525"/>
            <a:gd name="connsiteY0" fmla="*/ 245745 h 466725"/>
            <a:gd name="connsiteX1" fmla="*/ 330994 w 390525"/>
            <a:gd name="connsiteY1" fmla="*/ 140494 h 466725"/>
            <a:gd name="connsiteX2" fmla="*/ 197644 w 390525"/>
            <a:gd name="connsiteY2" fmla="*/ 7144 h 466725"/>
            <a:gd name="connsiteX3" fmla="*/ 64294 w 390525"/>
            <a:gd name="connsiteY3" fmla="*/ 140494 h 466725"/>
            <a:gd name="connsiteX4" fmla="*/ 116015 w 390525"/>
            <a:gd name="connsiteY4" fmla="*/ 245745 h 466725"/>
            <a:gd name="connsiteX5" fmla="*/ 7144 w 390525"/>
            <a:gd name="connsiteY5" fmla="*/ 245745 h 466725"/>
            <a:gd name="connsiteX6" fmla="*/ 7144 w 390525"/>
            <a:gd name="connsiteY6" fmla="*/ 464344 h 466725"/>
            <a:gd name="connsiteX7" fmla="*/ 45244 w 390525"/>
            <a:gd name="connsiteY7" fmla="*/ 464344 h 466725"/>
            <a:gd name="connsiteX8" fmla="*/ 45244 w 390525"/>
            <a:gd name="connsiteY8" fmla="*/ 283845 h 466725"/>
            <a:gd name="connsiteX9" fmla="*/ 350044 w 390525"/>
            <a:gd name="connsiteY9" fmla="*/ 283845 h 466725"/>
            <a:gd name="connsiteX10" fmla="*/ 350044 w 390525"/>
            <a:gd name="connsiteY10" fmla="*/ 464344 h 466725"/>
            <a:gd name="connsiteX11" fmla="*/ 388144 w 390525"/>
            <a:gd name="connsiteY11" fmla="*/ 464344 h 466725"/>
            <a:gd name="connsiteX12" fmla="*/ 388144 w 390525"/>
            <a:gd name="connsiteY12" fmla="*/ 245745 h 466725"/>
            <a:gd name="connsiteX13" fmla="*/ 279273 w 390525"/>
            <a:gd name="connsiteY13" fmla="*/ 245745 h 466725"/>
            <a:gd name="connsiteX14" fmla="*/ 102394 w 390525"/>
            <a:gd name="connsiteY14" fmla="*/ 140494 h 466725"/>
            <a:gd name="connsiteX15" fmla="*/ 197644 w 390525"/>
            <a:gd name="connsiteY15" fmla="*/ 45244 h 466725"/>
            <a:gd name="connsiteX16" fmla="*/ 292894 w 390525"/>
            <a:gd name="connsiteY16" fmla="*/ 140494 h 466725"/>
            <a:gd name="connsiteX17" fmla="*/ 197644 w 390525"/>
            <a:gd name="connsiteY17" fmla="*/ 235744 h 466725"/>
            <a:gd name="connsiteX18" fmla="*/ 102394 w 390525"/>
            <a:gd name="connsiteY18" fmla="*/ 140494 h 4667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390525" h="466725">
              <a:moveTo>
                <a:pt x="279273" y="245745"/>
              </a:moveTo>
              <a:cubicBezTo>
                <a:pt x="310610" y="221361"/>
                <a:pt x="330994" y="183261"/>
                <a:pt x="330994" y="140494"/>
              </a:cubicBezTo>
              <a:cubicBezTo>
                <a:pt x="330994" y="66961"/>
                <a:pt x="271177" y="7144"/>
                <a:pt x="197644" y="7144"/>
              </a:cubicBezTo>
              <a:cubicBezTo>
                <a:pt x="124111" y="7144"/>
                <a:pt x="64294" y="66961"/>
                <a:pt x="64294" y="140494"/>
              </a:cubicBezTo>
              <a:cubicBezTo>
                <a:pt x="64294" y="183261"/>
                <a:pt x="84677" y="221361"/>
                <a:pt x="116015" y="245745"/>
              </a:cubicBezTo>
              <a:lnTo>
                <a:pt x="7144" y="245745"/>
              </a:lnTo>
              <a:lnTo>
                <a:pt x="7144" y="464344"/>
              </a:lnTo>
              <a:lnTo>
                <a:pt x="45244" y="464344"/>
              </a:lnTo>
              <a:lnTo>
                <a:pt x="45244" y="283845"/>
              </a:lnTo>
              <a:lnTo>
                <a:pt x="350044" y="283845"/>
              </a:lnTo>
              <a:lnTo>
                <a:pt x="350044" y="464344"/>
              </a:lnTo>
              <a:lnTo>
                <a:pt x="388144" y="464344"/>
              </a:lnTo>
              <a:lnTo>
                <a:pt x="388144" y="245745"/>
              </a:lnTo>
              <a:lnTo>
                <a:pt x="279273" y="245745"/>
              </a:lnTo>
              <a:close/>
              <a:moveTo>
                <a:pt x="102394" y="140494"/>
              </a:moveTo>
              <a:cubicBezTo>
                <a:pt x="102394" y="88011"/>
                <a:pt x="145161" y="45244"/>
                <a:pt x="197644" y="45244"/>
              </a:cubicBezTo>
              <a:cubicBezTo>
                <a:pt x="250127" y="45244"/>
                <a:pt x="292894" y="88011"/>
                <a:pt x="292894" y="140494"/>
              </a:cubicBezTo>
              <a:cubicBezTo>
                <a:pt x="292894" y="192977"/>
                <a:pt x="250127" y="235744"/>
                <a:pt x="197644" y="235744"/>
              </a:cubicBezTo>
              <a:cubicBezTo>
                <a:pt x="145161" y="235744"/>
                <a:pt x="102394" y="192977"/>
                <a:pt x="102394" y="140494"/>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29</xdr:col>
      <xdr:colOff>152400</xdr:colOff>
      <xdr:row>5</xdr:row>
      <xdr:rowOff>312965</xdr:rowOff>
    </xdr:from>
    <xdr:to>
      <xdr:col>37</xdr:col>
      <xdr:colOff>507547</xdr:colOff>
      <xdr:row>23</xdr:row>
      <xdr:rowOff>152400</xdr:rowOff>
    </xdr:to>
    <xdr:graphicFrame macro="">
      <xdr:nvGraphicFramePr>
        <xdr:cNvPr id="8" name="Chart 7">
          <a:extLst>
            <a:ext uri="{FF2B5EF4-FFF2-40B4-BE49-F238E27FC236}">
              <a16:creationId xmlns:a16="http://schemas.microsoft.com/office/drawing/2014/main" id="{A743862B-2B63-0DED-2542-6BB08A376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28</xdr:row>
      <xdr:rowOff>133350</xdr:rowOff>
    </xdr:from>
    <xdr:to>
      <xdr:col>10</xdr:col>
      <xdr:colOff>257175</xdr:colOff>
      <xdr:row>29</xdr:row>
      <xdr:rowOff>161926</xdr:rowOff>
    </xdr:to>
    <xdr:sp macro="" textlink="">
      <xdr:nvSpPr>
        <xdr:cNvPr id="9" name="Rectangle: Rounded Corners 8">
          <a:extLst>
            <a:ext uri="{FF2B5EF4-FFF2-40B4-BE49-F238E27FC236}">
              <a16:creationId xmlns:a16="http://schemas.microsoft.com/office/drawing/2014/main" id="{A37EDA95-C5CF-4635-B9A9-C2AFEE1B446A}"/>
            </a:ext>
          </a:extLst>
        </xdr:cNvPr>
        <xdr:cNvSpPr/>
      </xdr:nvSpPr>
      <xdr:spPr>
        <a:xfrm>
          <a:off x="5924550" y="6191250"/>
          <a:ext cx="923925" cy="209551"/>
        </a:xfrm>
        <a:prstGeom prst="roundRect">
          <a:avLst>
            <a:gd name="adj" fmla="val 9677"/>
          </a:avLst>
        </a:prstGeom>
        <a:solidFill>
          <a:schemeClr val="accent5">
            <a:lumMod val="40000"/>
            <a:lumOff val="60000"/>
          </a:schemeClr>
        </a:solidFill>
        <a:ln w="317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800">
              <a:solidFill>
                <a:sysClr val="windowText" lastClr="000000"/>
              </a:solidFill>
            </a:rPr>
            <a:t>&lt;component&gt;</a:t>
          </a:r>
          <a:endParaRPr lang="en-NL" sz="800">
            <a:solidFill>
              <a:sysClr val="windowText" lastClr="000000"/>
            </a:solidFill>
          </a:endParaRPr>
        </a:p>
      </xdr:txBody>
    </xdr:sp>
    <xdr:clientData/>
  </xdr:twoCellAnchor>
  <xdr:twoCellAnchor>
    <xdr:from>
      <xdr:col>8</xdr:col>
      <xdr:colOff>152400</xdr:colOff>
      <xdr:row>29</xdr:row>
      <xdr:rowOff>104775</xdr:rowOff>
    </xdr:from>
    <xdr:to>
      <xdr:col>11</xdr:col>
      <xdr:colOff>76200</xdr:colOff>
      <xdr:row>30</xdr:row>
      <xdr:rowOff>133351</xdr:rowOff>
    </xdr:to>
    <xdr:sp macro="" textlink="">
      <xdr:nvSpPr>
        <xdr:cNvPr id="11" name="Rectangle: Rounded Corners 10">
          <a:extLst>
            <a:ext uri="{FF2B5EF4-FFF2-40B4-BE49-F238E27FC236}">
              <a16:creationId xmlns:a16="http://schemas.microsoft.com/office/drawing/2014/main" id="{09D4A175-6813-4681-B986-4BC28000A9CA}"/>
            </a:ext>
          </a:extLst>
        </xdr:cNvPr>
        <xdr:cNvSpPr/>
      </xdr:nvSpPr>
      <xdr:spPr>
        <a:xfrm>
          <a:off x="6076950" y="6343650"/>
          <a:ext cx="923925" cy="209551"/>
        </a:xfrm>
        <a:prstGeom prst="roundRect">
          <a:avLst>
            <a:gd name="adj" fmla="val 9677"/>
          </a:avLst>
        </a:prstGeom>
        <a:solidFill>
          <a:schemeClr val="accent5">
            <a:lumMod val="40000"/>
            <a:lumOff val="60000"/>
          </a:schemeClr>
        </a:solidFill>
        <a:ln w="317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800">
              <a:solidFill>
                <a:sysClr val="windowText" lastClr="000000"/>
              </a:solidFill>
            </a:rPr>
            <a:t>&lt;component&gt;</a:t>
          </a:r>
          <a:endParaRPr lang="en-NL" sz="800">
            <a:solidFill>
              <a:sysClr val="windowText" lastClr="000000"/>
            </a:solidFill>
          </a:endParaRPr>
        </a:p>
      </xdr:txBody>
    </xdr:sp>
    <xdr:clientData/>
  </xdr:twoCellAnchor>
  <xdr:twoCellAnchor>
    <xdr:from>
      <xdr:col>8</xdr:col>
      <xdr:colOff>304800</xdr:colOff>
      <xdr:row>30</xdr:row>
      <xdr:rowOff>76200</xdr:rowOff>
    </xdr:from>
    <xdr:to>
      <xdr:col>11</xdr:col>
      <xdr:colOff>228600</xdr:colOff>
      <xdr:row>31</xdr:row>
      <xdr:rowOff>104776</xdr:rowOff>
    </xdr:to>
    <xdr:sp macro="" textlink="">
      <xdr:nvSpPr>
        <xdr:cNvPr id="12" name="Rectangle: Rounded Corners 11">
          <a:extLst>
            <a:ext uri="{FF2B5EF4-FFF2-40B4-BE49-F238E27FC236}">
              <a16:creationId xmlns:a16="http://schemas.microsoft.com/office/drawing/2014/main" id="{3155B799-3D86-4906-BF68-DCC317F93FD9}"/>
            </a:ext>
          </a:extLst>
        </xdr:cNvPr>
        <xdr:cNvSpPr/>
      </xdr:nvSpPr>
      <xdr:spPr>
        <a:xfrm>
          <a:off x="6229350" y="6496050"/>
          <a:ext cx="923925" cy="209551"/>
        </a:xfrm>
        <a:prstGeom prst="roundRect">
          <a:avLst>
            <a:gd name="adj" fmla="val 9677"/>
          </a:avLst>
        </a:prstGeom>
        <a:solidFill>
          <a:schemeClr val="accent5">
            <a:lumMod val="40000"/>
            <a:lumOff val="60000"/>
          </a:schemeClr>
        </a:solidFill>
        <a:ln w="317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800">
              <a:solidFill>
                <a:sysClr val="windowText" lastClr="000000"/>
              </a:solidFill>
            </a:rPr>
            <a:t>&lt;component&gt;</a:t>
          </a:r>
          <a:endParaRPr lang="en-NL" sz="800">
            <a:solidFill>
              <a:sysClr val="windowText" lastClr="000000"/>
            </a:solidFill>
          </a:endParaRPr>
        </a:p>
      </xdr:txBody>
    </xdr:sp>
    <xdr:clientData/>
  </xdr:twoCellAnchor>
  <xdr:twoCellAnchor>
    <xdr:from>
      <xdr:col>34</xdr:col>
      <xdr:colOff>9525</xdr:colOff>
      <xdr:row>5</xdr:row>
      <xdr:rowOff>304800</xdr:rowOff>
    </xdr:from>
    <xdr:to>
      <xdr:col>34</xdr:col>
      <xdr:colOff>409574</xdr:colOff>
      <xdr:row>5</xdr:row>
      <xdr:rowOff>514350</xdr:rowOff>
    </xdr:to>
    <xdr:sp macro="" textlink="">
      <xdr:nvSpPr>
        <xdr:cNvPr id="13" name="Freeform: Shape 12">
          <a:extLst>
            <a:ext uri="{FF2B5EF4-FFF2-40B4-BE49-F238E27FC236}">
              <a16:creationId xmlns:a16="http://schemas.microsoft.com/office/drawing/2014/main" id="{85A1AB88-E4DE-47D1-9E74-970089E94747}"/>
            </a:ext>
          </a:extLst>
        </xdr:cNvPr>
        <xdr:cNvSpPr/>
      </xdr:nvSpPr>
      <xdr:spPr>
        <a:xfrm>
          <a:off x="15268575" y="1724025"/>
          <a:ext cx="400049" cy="209550"/>
        </a:xfrm>
        <a:custGeom>
          <a:avLst/>
          <a:gdLst>
            <a:gd name="connsiteX0" fmla="*/ 273844 w 542925"/>
            <a:gd name="connsiteY0" fmla="*/ 7144 h 314325"/>
            <a:gd name="connsiteX1" fmla="*/ 7144 w 542925"/>
            <a:gd name="connsiteY1" fmla="*/ 159544 h 314325"/>
            <a:gd name="connsiteX2" fmla="*/ 273844 w 542925"/>
            <a:gd name="connsiteY2" fmla="*/ 311944 h 314325"/>
            <a:gd name="connsiteX3" fmla="*/ 540544 w 542925"/>
            <a:gd name="connsiteY3" fmla="*/ 159544 h 314325"/>
            <a:gd name="connsiteX4" fmla="*/ 273844 w 542925"/>
            <a:gd name="connsiteY4" fmla="*/ 7144 h 314325"/>
            <a:gd name="connsiteX5" fmla="*/ 273844 w 542925"/>
            <a:gd name="connsiteY5" fmla="*/ 273844 h 314325"/>
            <a:gd name="connsiteX6" fmla="*/ 51721 w 542925"/>
            <a:gd name="connsiteY6" fmla="*/ 159544 h 314325"/>
            <a:gd name="connsiteX7" fmla="*/ 273844 w 542925"/>
            <a:gd name="connsiteY7" fmla="*/ 45244 h 314325"/>
            <a:gd name="connsiteX8" fmla="*/ 495967 w 542925"/>
            <a:gd name="connsiteY8" fmla="*/ 159544 h 314325"/>
            <a:gd name="connsiteX9" fmla="*/ 273844 w 542925"/>
            <a:gd name="connsiteY9" fmla="*/ 273844 h 314325"/>
            <a:gd name="connsiteX10" fmla="*/ 273844 w 542925"/>
            <a:gd name="connsiteY10" fmla="*/ 59531 h 314325"/>
            <a:gd name="connsiteX11" fmla="*/ 173831 w 542925"/>
            <a:gd name="connsiteY11" fmla="*/ 159544 h 314325"/>
            <a:gd name="connsiteX12" fmla="*/ 273844 w 542925"/>
            <a:gd name="connsiteY12" fmla="*/ 259556 h 314325"/>
            <a:gd name="connsiteX13" fmla="*/ 373856 w 542925"/>
            <a:gd name="connsiteY13" fmla="*/ 159544 h 314325"/>
            <a:gd name="connsiteX14" fmla="*/ 273844 w 542925"/>
            <a:gd name="connsiteY14" fmla="*/ 59531 h 314325"/>
            <a:gd name="connsiteX15" fmla="*/ 273844 w 542925"/>
            <a:gd name="connsiteY15" fmla="*/ 221456 h 314325"/>
            <a:gd name="connsiteX16" fmla="*/ 211931 w 542925"/>
            <a:gd name="connsiteY16" fmla="*/ 159544 h 314325"/>
            <a:gd name="connsiteX17" fmla="*/ 273844 w 542925"/>
            <a:gd name="connsiteY17" fmla="*/ 97631 h 314325"/>
            <a:gd name="connsiteX18" fmla="*/ 335756 w 542925"/>
            <a:gd name="connsiteY18" fmla="*/ 159544 h 314325"/>
            <a:gd name="connsiteX19" fmla="*/ 273844 w 542925"/>
            <a:gd name="connsiteY19" fmla="*/ 221456 h 3143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542925" h="314325">
              <a:moveTo>
                <a:pt x="273844" y="7144"/>
              </a:moveTo>
              <a:cubicBezTo>
                <a:pt x="83344" y="7144"/>
                <a:pt x="7144" y="159544"/>
                <a:pt x="7144" y="159544"/>
              </a:cubicBezTo>
              <a:cubicBezTo>
                <a:pt x="7144" y="159544"/>
                <a:pt x="83344" y="311944"/>
                <a:pt x="273844" y="311944"/>
              </a:cubicBezTo>
              <a:cubicBezTo>
                <a:pt x="464344" y="311944"/>
                <a:pt x="540544" y="159544"/>
                <a:pt x="540544" y="159544"/>
              </a:cubicBezTo>
              <a:cubicBezTo>
                <a:pt x="540544" y="159544"/>
                <a:pt x="464344" y="7144"/>
                <a:pt x="273844" y="7144"/>
              </a:cubicBezTo>
              <a:close/>
              <a:moveTo>
                <a:pt x="273844" y="273844"/>
              </a:moveTo>
              <a:cubicBezTo>
                <a:pt x="144780" y="273844"/>
                <a:pt x="76200" y="195167"/>
                <a:pt x="51721" y="159544"/>
              </a:cubicBezTo>
              <a:cubicBezTo>
                <a:pt x="76295" y="123825"/>
                <a:pt x="144875" y="45244"/>
                <a:pt x="273844" y="45244"/>
              </a:cubicBezTo>
              <a:cubicBezTo>
                <a:pt x="402908" y="45244"/>
                <a:pt x="471488" y="123920"/>
                <a:pt x="495967" y="159544"/>
              </a:cubicBezTo>
              <a:cubicBezTo>
                <a:pt x="471488" y="195263"/>
                <a:pt x="402812" y="273844"/>
                <a:pt x="273844" y="273844"/>
              </a:cubicBezTo>
              <a:close/>
              <a:moveTo>
                <a:pt x="273844" y="59531"/>
              </a:moveTo>
              <a:cubicBezTo>
                <a:pt x="218599" y="59531"/>
                <a:pt x="173831" y="104299"/>
                <a:pt x="173831" y="159544"/>
              </a:cubicBezTo>
              <a:cubicBezTo>
                <a:pt x="173831" y="214789"/>
                <a:pt x="218599" y="259556"/>
                <a:pt x="273844" y="259556"/>
              </a:cubicBezTo>
              <a:cubicBezTo>
                <a:pt x="329089" y="259556"/>
                <a:pt x="373856" y="214789"/>
                <a:pt x="373856" y="159544"/>
              </a:cubicBezTo>
              <a:cubicBezTo>
                <a:pt x="373856" y="104299"/>
                <a:pt x="329089" y="59531"/>
                <a:pt x="273844" y="59531"/>
              </a:cubicBezTo>
              <a:close/>
              <a:moveTo>
                <a:pt x="273844" y="221456"/>
              </a:moveTo>
              <a:cubicBezTo>
                <a:pt x="239744" y="221456"/>
                <a:pt x="211931" y="193643"/>
                <a:pt x="211931" y="159544"/>
              </a:cubicBezTo>
              <a:cubicBezTo>
                <a:pt x="211931" y="125444"/>
                <a:pt x="239744" y="97631"/>
                <a:pt x="273844" y="97631"/>
              </a:cubicBezTo>
              <a:cubicBezTo>
                <a:pt x="307943" y="97631"/>
                <a:pt x="335756" y="125444"/>
                <a:pt x="335756" y="159544"/>
              </a:cubicBezTo>
              <a:cubicBezTo>
                <a:pt x="335756" y="193643"/>
                <a:pt x="308039" y="221456"/>
                <a:pt x="273844" y="221456"/>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36</xdr:col>
      <xdr:colOff>600076</xdr:colOff>
      <xdr:row>9</xdr:row>
      <xdr:rowOff>104775</xdr:rowOff>
    </xdr:from>
    <xdr:to>
      <xdr:col>37</xdr:col>
      <xdr:colOff>333374</xdr:colOff>
      <xdr:row>10</xdr:row>
      <xdr:rowOff>171450</xdr:rowOff>
    </xdr:to>
    <xdr:sp macro="" textlink="">
      <xdr:nvSpPr>
        <xdr:cNvPr id="14" name="Freeform: Shape 13">
          <a:extLst>
            <a:ext uri="{FF2B5EF4-FFF2-40B4-BE49-F238E27FC236}">
              <a16:creationId xmlns:a16="http://schemas.microsoft.com/office/drawing/2014/main" id="{998C1FC1-260E-49F8-B905-A9905FF5509B}"/>
            </a:ext>
          </a:extLst>
        </xdr:cNvPr>
        <xdr:cNvSpPr/>
      </xdr:nvSpPr>
      <xdr:spPr>
        <a:xfrm>
          <a:off x="17230726" y="2638425"/>
          <a:ext cx="419098" cy="257175"/>
        </a:xfrm>
        <a:custGeom>
          <a:avLst/>
          <a:gdLst>
            <a:gd name="connsiteX0" fmla="*/ 502444 w 619125"/>
            <a:gd name="connsiteY0" fmla="*/ 64294 h 476250"/>
            <a:gd name="connsiteX1" fmla="*/ 332232 w 619125"/>
            <a:gd name="connsiteY1" fmla="*/ 64294 h 476250"/>
            <a:gd name="connsiteX2" fmla="*/ 332232 w 619125"/>
            <a:gd name="connsiteY2" fmla="*/ 7144 h 476250"/>
            <a:gd name="connsiteX3" fmla="*/ 294132 w 619125"/>
            <a:gd name="connsiteY3" fmla="*/ 7144 h 476250"/>
            <a:gd name="connsiteX4" fmla="*/ 294132 w 619125"/>
            <a:gd name="connsiteY4" fmla="*/ 64294 h 476250"/>
            <a:gd name="connsiteX5" fmla="*/ 121444 w 619125"/>
            <a:gd name="connsiteY5" fmla="*/ 64294 h 476250"/>
            <a:gd name="connsiteX6" fmla="*/ 7144 w 619125"/>
            <a:gd name="connsiteY6" fmla="*/ 235744 h 476250"/>
            <a:gd name="connsiteX7" fmla="*/ 121444 w 619125"/>
            <a:gd name="connsiteY7" fmla="*/ 350044 h 476250"/>
            <a:gd name="connsiteX8" fmla="*/ 235744 w 619125"/>
            <a:gd name="connsiteY8" fmla="*/ 235744 h 476250"/>
            <a:gd name="connsiteX9" fmla="*/ 146875 w 619125"/>
            <a:gd name="connsiteY9" fmla="*/ 102394 h 476250"/>
            <a:gd name="connsiteX10" fmla="*/ 294227 w 619125"/>
            <a:gd name="connsiteY10" fmla="*/ 102394 h 476250"/>
            <a:gd name="connsiteX11" fmla="*/ 294227 w 619125"/>
            <a:gd name="connsiteY11" fmla="*/ 435769 h 476250"/>
            <a:gd name="connsiteX12" fmla="*/ 121444 w 619125"/>
            <a:gd name="connsiteY12" fmla="*/ 435769 h 476250"/>
            <a:gd name="connsiteX13" fmla="*/ 121444 w 619125"/>
            <a:gd name="connsiteY13" fmla="*/ 473869 h 476250"/>
            <a:gd name="connsiteX14" fmla="*/ 502444 w 619125"/>
            <a:gd name="connsiteY14" fmla="*/ 473869 h 476250"/>
            <a:gd name="connsiteX15" fmla="*/ 502444 w 619125"/>
            <a:gd name="connsiteY15" fmla="*/ 435769 h 476250"/>
            <a:gd name="connsiteX16" fmla="*/ 332232 w 619125"/>
            <a:gd name="connsiteY16" fmla="*/ 435769 h 476250"/>
            <a:gd name="connsiteX17" fmla="*/ 332232 w 619125"/>
            <a:gd name="connsiteY17" fmla="*/ 102394 h 476250"/>
            <a:gd name="connsiteX18" fmla="*/ 477012 w 619125"/>
            <a:gd name="connsiteY18" fmla="*/ 102394 h 476250"/>
            <a:gd name="connsiteX19" fmla="*/ 388144 w 619125"/>
            <a:gd name="connsiteY19" fmla="*/ 235744 h 476250"/>
            <a:gd name="connsiteX20" fmla="*/ 502444 w 619125"/>
            <a:gd name="connsiteY20" fmla="*/ 350044 h 476250"/>
            <a:gd name="connsiteX21" fmla="*/ 616744 w 619125"/>
            <a:gd name="connsiteY21" fmla="*/ 235744 h 476250"/>
            <a:gd name="connsiteX22" fmla="*/ 502444 w 619125"/>
            <a:gd name="connsiteY22" fmla="*/ 64294 h 476250"/>
            <a:gd name="connsiteX23" fmla="*/ 121444 w 619125"/>
            <a:gd name="connsiteY23" fmla="*/ 132969 h 476250"/>
            <a:gd name="connsiteX24" fmla="*/ 189929 w 619125"/>
            <a:gd name="connsiteY24" fmla="*/ 235744 h 476250"/>
            <a:gd name="connsiteX25" fmla="*/ 52959 w 619125"/>
            <a:gd name="connsiteY25" fmla="*/ 235744 h 476250"/>
            <a:gd name="connsiteX26" fmla="*/ 121444 w 619125"/>
            <a:gd name="connsiteY26" fmla="*/ 132969 h 476250"/>
            <a:gd name="connsiteX27" fmla="*/ 121444 w 619125"/>
            <a:gd name="connsiteY27" fmla="*/ 311944 h 476250"/>
            <a:gd name="connsiteX28" fmla="*/ 55531 w 619125"/>
            <a:gd name="connsiteY28" fmla="*/ 273844 h 476250"/>
            <a:gd name="connsiteX29" fmla="*/ 187357 w 619125"/>
            <a:gd name="connsiteY29" fmla="*/ 273844 h 476250"/>
            <a:gd name="connsiteX30" fmla="*/ 121444 w 619125"/>
            <a:gd name="connsiteY30" fmla="*/ 311944 h 476250"/>
            <a:gd name="connsiteX31" fmla="*/ 570929 w 619125"/>
            <a:gd name="connsiteY31" fmla="*/ 235744 h 476250"/>
            <a:gd name="connsiteX32" fmla="*/ 433864 w 619125"/>
            <a:gd name="connsiteY32" fmla="*/ 235744 h 476250"/>
            <a:gd name="connsiteX33" fmla="*/ 502444 w 619125"/>
            <a:gd name="connsiteY33" fmla="*/ 132969 h 476250"/>
            <a:gd name="connsiteX34" fmla="*/ 570929 w 619125"/>
            <a:gd name="connsiteY34" fmla="*/ 235744 h 476250"/>
            <a:gd name="connsiteX35" fmla="*/ 502444 w 619125"/>
            <a:gd name="connsiteY35" fmla="*/ 311944 h 476250"/>
            <a:gd name="connsiteX36" fmla="*/ 436531 w 619125"/>
            <a:gd name="connsiteY36" fmla="*/ 273844 h 476250"/>
            <a:gd name="connsiteX37" fmla="*/ 568357 w 619125"/>
            <a:gd name="connsiteY37" fmla="*/ 273844 h 476250"/>
            <a:gd name="connsiteX38" fmla="*/ 502444 w 619125"/>
            <a:gd name="connsiteY38" fmla="*/ 311944 h 4762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Lst>
          <a:rect l="l" t="t" r="r" b="b"/>
          <a:pathLst>
            <a:path w="619125" h="476250">
              <a:moveTo>
                <a:pt x="502444" y="64294"/>
              </a:moveTo>
              <a:lnTo>
                <a:pt x="332232" y="64294"/>
              </a:lnTo>
              <a:lnTo>
                <a:pt x="332232" y="7144"/>
              </a:lnTo>
              <a:lnTo>
                <a:pt x="294132" y="7144"/>
              </a:lnTo>
              <a:lnTo>
                <a:pt x="294132" y="64294"/>
              </a:lnTo>
              <a:lnTo>
                <a:pt x="121444" y="64294"/>
              </a:lnTo>
              <a:lnTo>
                <a:pt x="7144" y="235744"/>
              </a:lnTo>
              <a:cubicBezTo>
                <a:pt x="7144" y="298895"/>
                <a:pt x="58293" y="350044"/>
                <a:pt x="121444" y="350044"/>
              </a:cubicBezTo>
              <a:cubicBezTo>
                <a:pt x="184594" y="350044"/>
                <a:pt x="235744" y="298895"/>
                <a:pt x="235744" y="235744"/>
              </a:cubicBezTo>
              <a:lnTo>
                <a:pt x="146875" y="102394"/>
              </a:lnTo>
              <a:lnTo>
                <a:pt x="294227" y="102394"/>
              </a:lnTo>
              <a:lnTo>
                <a:pt x="294227" y="435769"/>
              </a:lnTo>
              <a:lnTo>
                <a:pt x="121444" y="435769"/>
              </a:lnTo>
              <a:lnTo>
                <a:pt x="121444" y="473869"/>
              </a:lnTo>
              <a:lnTo>
                <a:pt x="502444" y="473869"/>
              </a:lnTo>
              <a:lnTo>
                <a:pt x="502444" y="435769"/>
              </a:lnTo>
              <a:lnTo>
                <a:pt x="332232" y="435769"/>
              </a:lnTo>
              <a:lnTo>
                <a:pt x="332232" y="102394"/>
              </a:lnTo>
              <a:lnTo>
                <a:pt x="477012" y="102394"/>
              </a:lnTo>
              <a:lnTo>
                <a:pt x="388144" y="235744"/>
              </a:lnTo>
              <a:cubicBezTo>
                <a:pt x="388144" y="298895"/>
                <a:pt x="439293" y="350044"/>
                <a:pt x="502444" y="350044"/>
              </a:cubicBezTo>
              <a:cubicBezTo>
                <a:pt x="565595" y="350044"/>
                <a:pt x="616744" y="298895"/>
                <a:pt x="616744" y="235744"/>
              </a:cubicBezTo>
              <a:lnTo>
                <a:pt x="502444" y="64294"/>
              </a:lnTo>
              <a:close/>
              <a:moveTo>
                <a:pt x="121444" y="132969"/>
              </a:moveTo>
              <a:lnTo>
                <a:pt x="189929" y="235744"/>
              </a:lnTo>
              <a:lnTo>
                <a:pt x="52959" y="235744"/>
              </a:lnTo>
              <a:lnTo>
                <a:pt x="121444" y="132969"/>
              </a:lnTo>
              <a:close/>
              <a:moveTo>
                <a:pt x="121444" y="311944"/>
              </a:moveTo>
              <a:cubicBezTo>
                <a:pt x="93345" y="311944"/>
                <a:pt x="68771" y="296609"/>
                <a:pt x="55531" y="273844"/>
              </a:cubicBezTo>
              <a:lnTo>
                <a:pt x="187357" y="273844"/>
              </a:lnTo>
              <a:cubicBezTo>
                <a:pt x="174117" y="296609"/>
                <a:pt x="149542" y="311944"/>
                <a:pt x="121444" y="311944"/>
              </a:cubicBezTo>
              <a:close/>
              <a:moveTo>
                <a:pt x="570929" y="235744"/>
              </a:moveTo>
              <a:lnTo>
                <a:pt x="433864" y="235744"/>
              </a:lnTo>
              <a:lnTo>
                <a:pt x="502444" y="132969"/>
              </a:lnTo>
              <a:lnTo>
                <a:pt x="570929" y="235744"/>
              </a:lnTo>
              <a:close/>
              <a:moveTo>
                <a:pt x="502444" y="311944"/>
              </a:moveTo>
              <a:cubicBezTo>
                <a:pt x="474345" y="311944"/>
                <a:pt x="449771" y="296609"/>
                <a:pt x="436531" y="273844"/>
              </a:cubicBezTo>
              <a:lnTo>
                <a:pt x="568357" y="273844"/>
              </a:lnTo>
              <a:cubicBezTo>
                <a:pt x="555117" y="296609"/>
                <a:pt x="530543" y="311944"/>
                <a:pt x="502444" y="311944"/>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36</xdr:col>
      <xdr:colOff>647699</xdr:colOff>
      <xdr:row>16</xdr:row>
      <xdr:rowOff>9525</xdr:rowOff>
    </xdr:from>
    <xdr:to>
      <xdr:col>37</xdr:col>
      <xdr:colOff>247649</xdr:colOff>
      <xdr:row>17</xdr:row>
      <xdr:rowOff>123825</xdr:rowOff>
    </xdr:to>
    <xdr:sp macro="" textlink="">
      <xdr:nvSpPr>
        <xdr:cNvPr id="16" name="Freeform: Shape 15">
          <a:extLst>
            <a:ext uri="{FF2B5EF4-FFF2-40B4-BE49-F238E27FC236}">
              <a16:creationId xmlns:a16="http://schemas.microsoft.com/office/drawing/2014/main" id="{FC477117-08AD-4C31-8041-40FC118626F2}"/>
            </a:ext>
          </a:extLst>
        </xdr:cNvPr>
        <xdr:cNvSpPr/>
      </xdr:nvSpPr>
      <xdr:spPr>
        <a:xfrm>
          <a:off x="17278349" y="3876675"/>
          <a:ext cx="285750" cy="304800"/>
        </a:xfrm>
        <a:custGeom>
          <a:avLst/>
          <a:gdLst>
            <a:gd name="connsiteX0" fmla="*/ 407194 w 485775"/>
            <a:gd name="connsiteY0" fmla="*/ 411194 h 523875"/>
            <a:gd name="connsiteX1" fmla="*/ 292894 w 485775"/>
            <a:gd name="connsiteY1" fmla="*/ 525494 h 523875"/>
            <a:gd name="connsiteX2" fmla="*/ 26194 w 485775"/>
            <a:gd name="connsiteY2" fmla="*/ 525494 h 523875"/>
            <a:gd name="connsiteX3" fmla="*/ 26194 w 485775"/>
            <a:gd name="connsiteY3" fmla="*/ 487394 h 523875"/>
            <a:gd name="connsiteX4" fmla="*/ 292894 w 485775"/>
            <a:gd name="connsiteY4" fmla="*/ 487394 h 523875"/>
            <a:gd name="connsiteX5" fmla="*/ 369094 w 485775"/>
            <a:gd name="connsiteY5" fmla="*/ 411194 h 523875"/>
            <a:gd name="connsiteX6" fmla="*/ 292894 w 485775"/>
            <a:gd name="connsiteY6" fmla="*/ 334994 h 523875"/>
            <a:gd name="connsiteX7" fmla="*/ 121444 w 485775"/>
            <a:gd name="connsiteY7" fmla="*/ 334994 h 523875"/>
            <a:gd name="connsiteX8" fmla="*/ 7144 w 485775"/>
            <a:gd name="connsiteY8" fmla="*/ 220694 h 523875"/>
            <a:gd name="connsiteX9" fmla="*/ 121444 w 485775"/>
            <a:gd name="connsiteY9" fmla="*/ 106394 h 523875"/>
            <a:gd name="connsiteX10" fmla="*/ 408813 w 485775"/>
            <a:gd name="connsiteY10" fmla="*/ 106394 h 523875"/>
            <a:gd name="connsiteX11" fmla="*/ 336518 w 485775"/>
            <a:gd name="connsiteY11" fmla="*/ 34100 h 523875"/>
            <a:gd name="connsiteX12" fmla="*/ 363474 w 485775"/>
            <a:gd name="connsiteY12" fmla="*/ 7144 h 523875"/>
            <a:gd name="connsiteX13" fmla="*/ 481679 w 485775"/>
            <a:gd name="connsiteY13" fmla="*/ 125349 h 523875"/>
            <a:gd name="connsiteX14" fmla="*/ 363474 w 485775"/>
            <a:gd name="connsiteY14" fmla="*/ 243650 h 523875"/>
            <a:gd name="connsiteX15" fmla="*/ 336518 w 485775"/>
            <a:gd name="connsiteY15" fmla="*/ 216694 h 523875"/>
            <a:gd name="connsiteX16" fmla="*/ 408813 w 485775"/>
            <a:gd name="connsiteY16" fmla="*/ 144399 h 523875"/>
            <a:gd name="connsiteX17" fmla="*/ 121444 w 485775"/>
            <a:gd name="connsiteY17" fmla="*/ 144399 h 523875"/>
            <a:gd name="connsiteX18" fmla="*/ 45244 w 485775"/>
            <a:gd name="connsiteY18" fmla="*/ 220599 h 523875"/>
            <a:gd name="connsiteX19" fmla="*/ 121444 w 485775"/>
            <a:gd name="connsiteY19" fmla="*/ 296799 h 523875"/>
            <a:gd name="connsiteX20" fmla="*/ 292894 w 485775"/>
            <a:gd name="connsiteY20" fmla="*/ 296799 h 523875"/>
            <a:gd name="connsiteX21" fmla="*/ 407194 w 485775"/>
            <a:gd name="connsiteY21" fmla="*/ 411194 h 523875"/>
            <a:gd name="connsiteX22" fmla="*/ 83344 w 485775"/>
            <a:gd name="connsiteY22" fmla="*/ 220694 h 523875"/>
            <a:gd name="connsiteX23" fmla="*/ 121444 w 485775"/>
            <a:gd name="connsiteY23" fmla="*/ 258794 h 523875"/>
            <a:gd name="connsiteX24" fmla="*/ 159544 w 485775"/>
            <a:gd name="connsiteY24" fmla="*/ 220694 h 523875"/>
            <a:gd name="connsiteX25" fmla="*/ 121444 w 485775"/>
            <a:gd name="connsiteY25" fmla="*/ 182594 h 523875"/>
            <a:gd name="connsiteX26" fmla="*/ 83344 w 485775"/>
            <a:gd name="connsiteY26" fmla="*/ 220694 h 523875"/>
            <a:gd name="connsiteX27" fmla="*/ 330994 w 485775"/>
            <a:gd name="connsiteY27" fmla="*/ 411194 h 523875"/>
            <a:gd name="connsiteX28" fmla="*/ 292894 w 485775"/>
            <a:gd name="connsiteY28" fmla="*/ 373094 h 523875"/>
            <a:gd name="connsiteX29" fmla="*/ 254794 w 485775"/>
            <a:gd name="connsiteY29" fmla="*/ 411194 h 523875"/>
            <a:gd name="connsiteX30" fmla="*/ 292894 w 485775"/>
            <a:gd name="connsiteY30" fmla="*/ 449294 h 523875"/>
            <a:gd name="connsiteX31" fmla="*/ 330994 w 485775"/>
            <a:gd name="connsiteY31" fmla="*/ 411194 h 5238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Lst>
          <a:rect l="l" t="t" r="r" b="b"/>
          <a:pathLst>
            <a:path w="485775" h="523875">
              <a:moveTo>
                <a:pt x="407194" y="411194"/>
              </a:moveTo>
              <a:cubicBezTo>
                <a:pt x="407194" y="474250"/>
                <a:pt x="355949" y="525494"/>
                <a:pt x="292894" y="525494"/>
              </a:cubicBezTo>
              <a:lnTo>
                <a:pt x="26194" y="525494"/>
              </a:lnTo>
              <a:lnTo>
                <a:pt x="26194" y="487394"/>
              </a:lnTo>
              <a:lnTo>
                <a:pt x="292894" y="487394"/>
              </a:lnTo>
              <a:cubicBezTo>
                <a:pt x="334899" y="487394"/>
                <a:pt x="369094" y="453200"/>
                <a:pt x="369094" y="411194"/>
              </a:cubicBezTo>
              <a:cubicBezTo>
                <a:pt x="369094" y="369189"/>
                <a:pt x="334899" y="334994"/>
                <a:pt x="292894" y="334994"/>
              </a:cubicBezTo>
              <a:lnTo>
                <a:pt x="121444" y="334994"/>
              </a:lnTo>
              <a:cubicBezTo>
                <a:pt x="58388" y="334994"/>
                <a:pt x="7144" y="283750"/>
                <a:pt x="7144" y="220694"/>
              </a:cubicBezTo>
              <a:cubicBezTo>
                <a:pt x="7144" y="157639"/>
                <a:pt x="58388" y="106394"/>
                <a:pt x="121444" y="106394"/>
              </a:cubicBezTo>
              <a:lnTo>
                <a:pt x="408813" y="106394"/>
              </a:lnTo>
              <a:lnTo>
                <a:pt x="336518" y="34100"/>
              </a:lnTo>
              <a:lnTo>
                <a:pt x="363474" y="7144"/>
              </a:lnTo>
              <a:lnTo>
                <a:pt x="481679" y="125349"/>
              </a:lnTo>
              <a:lnTo>
                <a:pt x="363474" y="243650"/>
              </a:lnTo>
              <a:lnTo>
                <a:pt x="336518" y="216694"/>
              </a:lnTo>
              <a:lnTo>
                <a:pt x="408813" y="144399"/>
              </a:lnTo>
              <a:lnTo>
                <a:pt x="121444" y="144399"/>
              </a:lnTo>
              <a:cubicBezTo>
                <a:pt x="79438" y="144399"/>
                <a:pt x="45244" y="178594"/>
                <a:pt x="45244" y="220599"/>
              </a:cubicBezTo>
              <a:cubicBezTo>
                <a:pt x="45244" y="262604"/>
                <a:pt x="79438" y="296799"/>
                <a:pt x="121444" y="296799"/>
              </a:cubicBezTo>
              <a:lnTo>
                <a:pt x="292894" y="296799"/>
              </a:lnTo>
              <a:cubicBezTo>
                <a:pt x="355854" y="296894"/>
                <a:pt x="407194" y="348139"/>
                <a:pt x="407194" y="411194"/>
              </a:cubicBezTo>
              <a:close/>
              <a:moveTo>
                <a:pt x="83344" y="220694"/>
              </a:moveTo>
              <a:cubicBezTo>
                <a:pt x="83344" y="241745"/>
                <a:pt x="100394" y="258794"/>
                <a:pt x="121444" y="258794"/>
              </a:cubicBezTo>
              <a:cubicBezTo>
                <a:pt x="142494" y="258794"/>
                <a:pt x="159544" y="241745"/>
                <a:pt x="159544" y="220694"/>
              </a:cubicBezTo>
              <a:cubicBezTo>
                <a:pt x="159544" y="199644"/>
                <a:pt x="142494" y="182594"/>
                <a:pt x="121444" y="182594"/>
              </a:cubicBezTo>
              <a:cubicBezTo>
                <a:pt x="100394" y="182594"/>
                <a:pt x="83344" y="199644"/>
                <a:pt x="83344" y="220694"/>
              </a:cubicBezTo>
              <a:close/>
              <a:moveTo>
                <a:pt x="330994" y="411194"/>
              </a:moveTo>
              <a:cubicBezTo>
                <a:pt x="330994" y="390144"/>
                <a:pt x="313944" y="373094"/>
                <a:pt x="292894" y="373094"/>
              </a:cubicBezTo>
              <a:cubicBezTo>
                <a:pt x="271844" y="373094"/>
                <a:pt x="254794" y="390144"/>
                <a:pt x="254794" y="411194"/>
              </a:cubicBezTo>
              <a:cubicBezTo>
                <a:pt x="254794" y="432244"/>
                <a:pt x="271844" y="449294"/>
                <a:pt x="292894" y="449294"/>
              </a:cubicBezTo>
              <a:cubicBezTo>
                <a:pt x="313944" y="449294"/>
                <a:pt x="330994" y="432244"/>
                <a:pt x="330994" y="411194"/>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30</xdr:col>
      <xdr:colOff>161925</xdr:colOff>
      <xdr:row>15</xdr:row>
      <xdr:rowOff>152399</xdr:rowOff>
    </xdr:from>
    <xdr:to>
      <xdr:col>31</xdr:col>
      <xdr:colOff>180974</xdr:colOff>
      <xdr:row>17</xdr:row>
      <xdr:rowOff>66674</xdr:rowOff>
    </xdr:to>
    <xdr:sp macro="" textlink="">
      <xdr:nvSpPr>
        <xdr:cNvPr id="17" name="Freeform: Shape 16">
          <a:extLst>
            <a:ext uri="{FF2B5EF4-FFF2-40B4-BE49-F238E27FC236}">
              <a16:creationId xmlns:a16="http://schemas.microsoft.com/office/drawing/2014/main" id="{53C82CCF-E82C-4858-8EE3-F554C976579B}"/>
            </a:ext>
          </a:extLst>
        </xdr:cNvPr>
        <xdr:cNvSpPr/>
      </xdr:nvSpPr>
      <xdr:spPr>
        <a:xfrm>
          <a:off x="13382625" y="3829049"/>
          <a:ext cx="352424" cy="295275"/>
        </a:xfrm>
        <a:custGeom>
          <a:avLst/>
          <a:gdLst>
            <a:gd name="connsiteX0" fmla="*/ 410795 w 542925"/>
            <a:gd name="connsiteY0" fmla="*/ 291816 h 542925"/>
            <a:gd name="connsiteX1" fmla="*/ 410795 w 542925"/>
            <a:gd name="connsiteY1" fmla="*/ 253716 h 542925"/>
            <a:gd name="connsiteX2" fmla="*/ 378029 w 542925"/>
            <a:gd name="connsiteY2" fmla="*/ 253716 h 542925"/>
            <a:gd name="connsiteX3" fmla="*/ 360694 w 542925"/>
            <a:gd name="connsiteY3" fmla="*/ 211711 h 542925"/>
            <a:gd name="connsiteX4" fmla="*/ 390983 w 542925"/>
            <a:gd name="connsiteY4" fmla="*/ 181421 h 542925"/>
            <a:gd name="connsiteX5" fmla="*/ 364028 w 542925"/>
            <a:gd name="connsiteY5" fmla="*/ 154465 h 542925"/>
            <a:gd name="connsiteX6" fmla="*/ 333738 w 542925"/>
            <a:gd name="connsiteY6" fmla="*/ 184755 h 542925"/>
            <a:gd name="connsiteX7" fmla="*/ 291733 w 542925"/>
            <a:gd name="connsiteY7" fmla="*/ 167419 h 542925"/>
            <a:gd name="connsiteX8" fmla="*/ 291733 w 542925"/>
            <a:gd name="connsiteY8" fmla="*/ 129891 h 542925"/>
            <a:gd name="connsiteX9" fmla="*/ 253633 w 542925"/>
            <a:gd name="connsiteY9" fmla="*/ 129891 h 542925"/>
            <a:gd name="connsiteX10" fmla="*/ 253633 w 542925"/>
            <a:gd name="connsiteY10" fmla="*/ 167419 h 542925"/>
            <a:gd name="connsiteX11" fmla="*/ 211628 w 542925"/>
            <a:gd name="connsiteY11" fmla="*/ 184755 h 542925"/>
            <a:gd name="connsiteX12" fmla="*/ 181338 w 542925"/>
            <a:gd name="connsiteY12" fmla="*/ 154465 h 542925"/>
            <a:gd name="connsiteX13" fmla="*/ 154382 w 542925"/>
            <a:gd name="connsiteY13" fmla="*/ 181421 h 542925"/>
            <a:gd name="connsiteX14" fmla="*/ 184672 w 542925"/>
            <a:gd name="connsiteY14" fmla="*/ 211711 h 542925"/>
            <a:gd name="connsiteX15" fmla="*/ 167336 w 542925"/>
            <a:gd name="connsiteY15" fmla="*/ 253716 h 542925"/>
            <a:gd name="connsiteX16" fmla="*/ 125045 w 542925"/>
            <a:gd name="connsiteY16" fmla="*/ 253716 h 542925"/>
            <a:gd name="connsiteX17" fmla="*/ 125045 w 542925"/>
            <a:gd name="connsiteY17" fmla="*/ 291816 h 542925"/>
            <a:gd name="connsiteX18" fmla="*/ 167336 w 542925"/>
            <a:gd name="connsiteY18" fmla="*/ 291816 h 542925"/>
            <a:gd name="connsiteX19" fmla="*/ 184672 w 542925"/>
            <a:gd name="connsiteY19" fmla="*/ 333821 h 542925"/>
            <a:gd name="connsiteX20" fmla="*/ 154382 w 542925"/>
            <a:gd name="connsiteY20" fmla="*/ 364111 h 542925"/>
            <a:gd name="connsiteX21" fmla="*/ 181338 w 542925"/>
            <a:gd name="connsiteY21" fmla="*/ 391066 h 542925"/>
            <a:gd name="connsiteX22" fmla="*/ 211628 w 542925"/>
            <a:gd name="connsiteY22" fmla="*/ 360777 h 542925"/>
            <a:gd name="connsiteX23" fmla="*/ 253633 w 542925"/>
            <a:gd name="connsiteY23" fmla="*/ 378112 h 542925"/>
            <a:gd name="connsiteX24" fmla="*/ 253633 w 542925"/>
            <a:gd name="connsiteY24" fmla="*/ 415641 h 542925"/>
            <a:gd name="connsiteX25" fmla="*/ 291733 w 542925"/>
            <a:gd name="connsiteY25" fmla="*/ 415641 h 542925"/>
            <a:gd name="connsiteX26" fmla="*/ 291733 w 542925"/>
            <a:gd name="connsiteY26" fmla="*/ 378112 h 542925"/>
            <a:gd name="connsiteX27" fmla="*/ 333738 w 542925"/>
            <a:gd name="connsiteY27" fmla="*/ 360777 h 542925"/>
            <a:gd name="connsiteX28" fmla="*/ 364028 w 542925"/>
            <a:gd name="connsiteY28" fmla="*/ 391066 h 542925"/>
            <a:gd name="connsiteX29" fmla="*/ 390983 w 542925"/>
            <a:gd name="connsiteY29" fmla="*/ 364111 h 542925"/>
            <a:gd name="connsiteX30" fmla="*/ 360694 w 542925"/>
            <a:gd name="connsiteY30" fmla="*/ 333821 h 542925"/>
            <a:gd name="connsiteX31" fmla="*/ 378029 w 542925"/>
            <a:gd name="connsiteY31" fmla="*/ 291816 h 542925"/>
            <a:gd name="connsiteX32" fmla="*/ 410795 w 542925"/>
            <a:gd name="connsiteY32" fmla="*/ 291816 h 542925"/>
            <a:gd name="connsiteX33" fmla="*/ 272683 w 542925"/>
            <a:gd name="connsiteY33" fmla="*/ 341822 h 542925"/>
            <a:gd name="connsiteX34" fmla="*/ 203627 w 542925"/>
            <a:gd name="connsiteY34" fmla="*/ 272766 h 542925"/>
            <a:gd name="connsiteX35" fmla="*/ 272683 w 542925"/>
            <a:gd name="connsiteY35" fmla="*/ 203710 h 542925"/>
            <a:gd name="connsiteX36" fmla="*/ 341739 w 542925"/>
            <a:gd name="connsiteY36" fmla="*/ 272766 h 542925"/>
            <a:gd name="connsiteX37" fmla="*/ 272683 w 542925"/>
            <a:gd name="connsiteY37" fmla="*/ 341822 h 542925"/>
            <a:gd name="connsiteX38" fmla="*/ 310783 w 542925"/>
            <a:gd name="connsiteY38" fmla="*/ 272766 h 542925"/>
            <a:gd name="connsiteX39" fmla="*/ 272683 w 542925"/>
            <a:gd name="connsiteY39" fmla="*/ 310866 h 542925"/>
            <a:gd name="connsiteX40" fmla="*/ 234583 w 542925"/>
            <a:gd name="connsiteY40" fmla="*/ 272766 h 542925"/>
            <a:gd name="connsiteX41" fmla="*/ 272683 w 542925"/>
            <a:gd name="connsiteY41" fmla="*/ 234666 h 542925"/>
            <a:gd name="connsiteX42" fmla="*/ 310783 w 542925"/>
            <a:gd name="connsiteY42" fmla="*/ 272766 h 542925"/>
            <a:gd name="connsiteX43" fmla="*/ 501187 w 542925"/>
            <a:gd name="connsiteY43" fmla="*/ 407926 h 542925"/>
            <a:gd name="connsiteX44" fmla="*/ 338691 w 542925"/>
            <a:gd name="connsiteY44" fmla="*/ 529941 h 542925"/>
            <a:gd name="connsiteX45" fmla="*/ 272111 w 542925"/>
            <a:gd name="connsiteY45" fmla="*/ 538418 h 542925"/>
            <a:gd name="connsiteX46" fmla="*/ 89803 w 542925"/>
            <a:gd name="connsiteY46" fmla="*/ 465361 h 542925"/>
            <a:gd name="connsiteX47" fmla="*/ 89803 w 542925"/>
            <a:gd name="connsiteY47" fmla="*/ 509176 h 542925"/>
            <a:gd name="connsiteX48" fmla="*/ 51703 w 542925"/>
            <a:gd name="connsiteY48" fmla="*/ 509176 h 542925"/>
            <a:gd name="connsiteX49" fmla="*/ 51703 w 542925"/>
            <a:gd name="connsiteY49" fmla="*/ 400782 h 542925"/>
            <a:gd name="connsiteX50" fmla="*/ 160097 w 542925"/>
            <a:gd name="connsiteY50" fmla="*/ 400782 h 542925"/>
            <a:gd name="connsiteX51" fmla="*/ 160097 w 542925"/>
            <a:gd name="connsiteY51" fmla="*/ 438882 h 542925"/>
            <a:gd name="connsiteX52" fmla="*/ 113901 w 542925"/>
            <a:gd name="connsiteY52" fmla="*/ 438882 h 542925"/>
            <a:gd name="connsiteX53" fmla="*/ 329833 w 542925"/>
            <a:gd name="connsiteY53" fmla="*/ 495365 h 542925"/>
            <a:gd name="connsiteX54" fmla="*/ 470517 w 542925"/>
            <a:gd name="connsiteY54" fmla="*/ 389828 h 542925"/>
            <a:gd name="connsiteX55" fmla="*/ 495282 w 542925"/>
            <a:gd name="connsiteY55" fmla="*/ 215711 h 542925"/>
            <a:gd name="connsiteX56" fmla="*/ 529858 w 542925"/>
            <a:gd name="connsiteY56" fmla="*/ 206853 h 542925"/>
            <a:gd name="connsiteX57" fmla="*/ 501187 w 542925"/>
            <a:gd name="connsiteY57" fmla="*/ 407926 h 542925"/>
            <a:gd name="connsiteX58" fmla="*/ 50083 w 542925"/>
            <a:gd name="connsiteY58" fmla="*/ 329916 h 542925"/>
            <a:gd name="connsiteX59" fmla="*/ 15508 w 542925"/>
            <a:gd name="connsiteY59" fmla="*/ 338774 h 542925"/>
            <a:gd name="connsiteX60" fmla="*/ 206674 w 542925"/>
            <a:gd name="connsiteY60" fmla="*/ 15591 h 542925"/>
            <a:gd name="connsiteX61" fmla="*/ 455563 w 542925"/>
            <a:gd name="connsiteY61" fmla="*/ 80361 h 542925"/>
            <a:gd name="connsiteX62" fmla="*/ 455658 w 542925"/>
            <a:gd name="connsiteY62" fmla="*/ 36355 h 542925"/>
            <a:gd name="connsiteX63" fmla="*/ 493758 w 542925"/>
            <a:gd name="connsiteY63" fmla="*/ 36355 h 542925"/>
            <a:gd name="connsiteX64" fmla="*/ 493663 w 542925"/>
            <a:gd name="connsiteY64" fmla="*/ 144750 h 542925"/>
            <a:gd name="connsiteX65" fmla="*/ 385268 w 542925"/>
            <a:gd name="connsiteY65" fmla="*/ 144655 h 542925"/>
            <a:gd name="connsiteX66" fmla="*/ 385268 w 542925"/>
            <a:gd name="connsiteY66" fmla="*/ 106555 h 542925"/>
            <a:gd name="connsiteX67" fmla="*/ 431369 w 542925"/>
            <a:gd name="connsiteY67" fmla="*/ 106650 h 542925"/>
            <a:gd name="connsiteX68" fmla="*/ 215533 w 542925"/>
            <a:gd name="connsiteY68" fmla="*/ 50167 h 542925"/>
            <a:gd name="connsiteX69" fmla="*/ 50083 w 542925"/>
            <a:gd name="connsiteY69" fmla="*/ 329916 h 5429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Lst>
          <a:rect l="l" t="t" r="r" b="b"/>
          <a:pathLst>
            <a:path w="542925" h="542925">
              <a:moveTo>
                <a:pt x="410795" y="291816"/>
              </a:moveTo>
              <a:lnTo>
                <a:pt x="410795" y="253716"/>
              </a:lnTo>
              <a:lnTo>
                <a:pt x="378029" y="253716"/>
              </a:lnTo>
              <a:cubicBezTo>
                <a:pt x="375267" y="238285"/>
                <a:pt x="369266" y="224093"/>
                <a:pt x="360694" y="211711"/>
              </a:cubicBezTo>
              <a:lnTo>
                <a:pt x="390983" y="181421"/>
              </a:lnTo>
              <a:lnTo>
                <a:pt x="364028" y="154465"/>
              </a:lnTo>
              <a:lnTo>
                <a:pt x="333738" y="184755"/>
              </a:lnTo>
              <a:cubicBezTo>
                <a:pt x="321355" y="176182"/>
                <a:pt x="307163" y="170182"/>
                <a:pt x="291733" y="167419"/>
              </a:cubicBezTo>
              <a:lnTo>
                <a:pt x="291733" y="129891"/>
              </a:lnTo>
              <a:lnTo>
                <a:pt x="253633" y="129891"/>
              </a:lnTo>
              <a:lnTo>
                <a:pt x="253633" y="167419"/>
              </a:lnTo>
              <a:cubicBezTo>
                <a:pt x="238202" y="170182"/>
                <a:pt x="224010" y="176182"/>
                <a:pt x="211628" y="184755"/>
              </a:cubicBezTo>
              <a:lnTo>
                <a:pt x="181338" y="154465"/>
              </a:lnTo>
              <a:lnTo>
                <a:pt x="154382" y="181421"/>
              </a:lnTo>
              <a:lnTo>
                <a:pt x="184672" y="211711"/>
              </a:lnTo>
              <a:cubicBezTo>
                <a:pt x="176099" y="224093"/>
                <a:pt x="170098" y="238285"/>
                <a:pt x="167336" y="253716"/>
              </a:cubicBezTo>
              <a:lnTo>
                <a:pt x="125045" y="253716"/>
              </a:lnTo>
              <a:lnTo>
                <a:pt x="125045" y="291816"/>
              </a:lnTo>
              <a:lnTo>
                <a:pt x="167336" y="291816"/>
              </a:lnTo>
              <a:cubicBezTo>
                <a:pt x="170098" y="307246"/>
                <a:pt x="176099" y="321439"/>
                <a:pt x="184672" y="333821"/>
              </a:cubicBezTo>
              <a:lnTo>
                <a:pt x="154382" y="364111"/>
              </a:lnTo>
              <a:lnTo>
                <a:pt x="181338" y="391066"/>
              </a:lnTo>
              <a:lnTo>
                <a:pt x="211628" y="360777"/>
              </a:lnTo>
              <a:cubicBezTo>
                <a:pt x="224010" y="369349"/>
                <a:pt x="238202" y="375350"/>
                <a:pt x="253633" y="378112"/>
              </a:cubicBezTo>
              <a:lnTo>
                <a:pt x="253633" y="415641"/>
              </a:lnTo>
              <a:lnTo>
                <a:pt x="291733" y="415641"/>
              </a:lnTo>
              <a:lnTo>
                <a:pt x="291733" y="378112"/>
              </a:lnTo>
              <a:cubicBezTo>
                <a:pt x="307163" y="375350"/>
                <a:pt x="321355" y="369349"/>
                <a:pt x="333738" y="360777"/>
              </a:cubicBezTo>
              <a:lnTo>
                <a:pt x="364028" y="391066"/>
              </a:lnTo>
              <a:lnTo>
                <a:pt x="390983" y="364111"/>
              </a:lnTo>
              <a:lnTo>
                <a:pt x="360694" y="333821"/>
              </a:lnTo>
              <a:cubicBezTo>
                <a:pt x="369266" y="321439"/>
                <a:pt x="375267" y="307246"/>
                <a:pt x="378029" y="291816"/>
              </a:cubicBezTo>
              <a:lnTo>
                <a:pt x="410795" y="291816"/>
              </a:lnTo>
              <a:close/>
              <a:moveTo>
                <a:pt x="272683" y="341822"/>
              </a:moveTo>
              <a:cubicBezTo>
                <a:pt x="234583" y="341822"/>
                <a:pt x="203627" y="310866"/>
                <a:pt x="203627" y="272766"/>
              </a:cubicBezTo>
              <a:cubicBezTo>
                <a:pt x="203627" y="234666"/>
                <a:pt x="234583" y="203710"/>
                <a:pt x="272683" y="203710"/>
              </a:cubicBezTo>
              <a:cubicBezTo>
                <a:pt x="310783" y="203710"/>
                <a:pt x="341739" y="234666"/>
                <a:pt x="341739" y="272766"/>
              </a:cubicBezTo>
              <a:cubicBezTo>
                <a:pt x="341739" y="310866"/>
                <a:pt x="310687" y="341822"/>
                <a:pt x="272683" y="341822"/>
              </a:cubicBezTo>
              <a:close/>
              <a:moveTo>
                <a:pt x="310783" y="272766"/>
              </a:moveTo>
              <a:cubicBezTo>
                <a:pt x="310783" y="293816"/>
                <a:pt x="293733" y="310866"/>
                <a:pt x="272683" y="310866"/>
              </a:cubicBezTo>
              <a:cubicBezTo>
                <a:pt x="251632" y="310866"/>
                <a:pt x="234583" y="293816"/>
                <a:pt x="234583" y="272766"/>
              </a:cubicBezTo>
              <a:cubicBezTo>
                <a:pt x="234583" y="251716"/>
                <a:pt x="251632" y="234666"/>
                <a:pt x="272683" y="234666"/>
              </a:cubicBezTo>
              <a:cubicBezTo>
                <a:pt x="293733" y="234666"/>
                <a:pt x="310783" y="251716"/>
                <a:pt x="310783" y="272766"/>
              </a:cubicBezTo>
              <a:close/>
              <a:moveTo>
                <a:pt x="501187" y="407926"/>
              </a:moveTo>
              <a:cubicBezTo>
                <a:pt x="465088" y="468981"/>
                <a:pt x="407366" y="512320"/>
                <a:pt x="338691" y="529941"/>
              </a:cubicBezTo>
              <a:cubicBezTo>
                <a:pt x="316593" y="535656"/>
                <a:pt x="294209" y="538418"/>
                <a:pt x="272111" y="538418"/>
              </a:cubicBezTo>
              <a:cubicBezTo>
                <a:pt x="204388" y="538418"/>
                <a:pt x="139237" y="512510"/>
                <a:pt x="89803" y="465361"/>
              </a:cubicBezTo>
              <a:lnTo>
                <a:pt x="89803" y="509176"/>
              </a:lnTo>
              <a:lnTo>
                <a:pt x="51703" y="509176"/>
              </a:lnTo>
              <a:lnTo>
                <a:pt x="51703" y="400782"/>
              </a:lnTo>
              <a:lnTo>
                <a:pt x="160097" y="400782"/>
              </a:lnTo>
              <a:lnTo>
                <a:pt x="160097" y="438882"/>
              </a:lnTo>
              <a:lnTo>
                <a:pt x="113901" y="438882"/>
              </a:lnTo>
              <a:cubicBezTo>
                <a:pt x="170670" y="493365"/>
                <a:pt x="251728" y="515463"/>
                <a:pt x="329833" y="495365"/>
              </a:cubicBezTo>
              <a:cubicBezTo>
                <a:pt x="389269" y="480125"/>
                <a:pt x="439275" y="442597"/>
                <a:pt x="470517" y="389828"/>
              </a:cubicBezTo>
              <a:cubicBezTo>
                <a:pt x="501759" y="336964"/>
                <a:pt x="510617" y="275147"/>
                <a:pt x="495282" y="215711"/>
              </a:cubicBezTo>
              <a:lnTo>
                <a:pt x="529858" y="206853"/>
              </a:lnTo>
              <a:cubicBezTo>
                <a:pt x="547479" y="275433"/>
                <a:pt x="537287" y="346966"/>
                <a:pt x="501187" y="407926"/>
              </a:cubicBezTo>
              <a:close/>
              <a:moveTo>
                <a:pt x="50083" y="329916"/>
              </a:moveTo>
              <a:lnTo>
                <a:pt x="15508" y="338774"/>
              </a:lnTo>
              <a:cubicBezTo>
                <a:pt x="-20878" y="196947"/>
                <a:pt x="64847" y="51976"/>
                <a:pt x="206674" y="15591"/>
              </a:cubicBezTo>
              <a:cubicBezTo>
                <a:pt x="296971" y="-7555"/>
                <a:pt x="390126" y="17782"/>
                <a:pt x="455563" y="80361"/>
              </a:cubicBezTo>
              <a:lnTo>
                <a:pt x="455658" y="36355"/>
              </a:lnTo>
              <a:lnTo>
                <a:pt x="493758" y="36355"/>
              </a:lnTo>
              <a:lnTo>
                <a:pt x="493663" y="144750"/>
              </a:lnTo>
              <a:lnTo>
                <a:pt x="385268" y="144655"/>
              </a:lnTo>
              <a:lnTo>
                <a:pt x="385268" y="106555"/>
              </a:lnTo>
              <a:lnTo>
                <a:pt x="431369" y="106650"/>
              </a:lnTo>
              <a:cubicBezTo>
                <a:pt x="374696" y="52167"/>
                <a:pt x="293828" y="30069"/>
                <a:pt x="215533" y="50167"/>
              </a:cubicBezTo>
              <a:cubicBezTo>
                <a:pt x="92755" y="81694"/>
                <a:pt x="18556" y="207139"/>
                <a:pt x="50083" y="329916"/>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34</xdr:col>
      <xdr:colOff>57150</xdr:colOff>
      <xdr:row>21</xdr:row>
      <xdr:rowOff>28575</xdr:rowOff>
    </xdr:from>
    <xdr:to>
      <xdr:col>34</xdr:col>
      <xdr:colOff>419100</xdr:colOff>
      <xdr:row>22</xdr:row>
      <xdr:rowOff>171450</xdr:rowOff>
    </xdr:to>
    <xdr:sp macro="" textlink="">
      <xdr:nvSpPr>
        <xdr:cNvPr id="18" name="Freeform: Shape 17">
          <a:extLst>
            <a:ext uri="{FF2B5EF4-FFF2-40B4-BE49-F238E27FC236}">
              <a16:creationId xmlns:a16="http://schemas.microsoft.com/office/drawing/2014/main" id="{2B63AE9C-FB81-43F9-9455-5DD697EEB513}"/>
            </a:ext>
          </a:extLst>
        </xdr:cNvPr>
        <xdr:cNvSpPr/>
      </xdr:nvSpPr>
      <xdr:spPr>
        <a:xfrm>
          <a:off x="15316200" y="4819650"/>
          <a:ext cx="361950" cy="323850"/>
        </a:xfrm>
        <a:custGeom>
          <a:avLst/>
          <a:gdLst>
            <a:gd name="connsiteX0" fmla="*/ 273844 w 542925"/>
            <a:gd name="connsiteY0" fmla="*/ 7144 h 542925"/>
            <a:gd name="connsiteX1" fmla="*/ 7144 w 542925"/>
            <a:gd name="connsiteY1" fmla="*/ 273844 h 542925"/>
            <a:gd name="connsiteX2" fmla="*/ 273844 w 542925"/>
            <a:gd name="connsiteY2" fmla="*/ 540544 h 542925"/>
            <a:gd name="connsiteX3" fmla="*/ 540544 w 542925"/>
            <a:gd name="connsiteY3" fmla="*/ 273844 h 542925"/>
            <a:gd name="connsiteX4" fmla="*/ 273844 w 542925"/>
            <a:gd name="connsiteY4" fmla="*/ 7144 h 542925"/>
            <a:gd name="connsiteX5" fmla="*/ 273844 w 542925"/>
            <a:gd name="connsiteY5" fmla="*/ 502444 h 542925"/>
            <a:gd name="connsiteX6" fmla="*/ 45244 w 542925"/>
            <a:gd name="connsiteY6" fmla="*/ 273844 h 542925"/>
            <a:gd name="connsiteX7" fmla="*/ 273844 w 542925"/>
            <a:gd name="connsiteY7" fmla="*/ 45244 h 542925"/>
            <a:gd name="connsiteX8" fmla="*/ 502444 w 542925"/>
            <a:gd name="connsiteY8" fmla="*/ 273844 h 542925"/>
            <a:gd name="connsiteX9" fmla="*/ 273844 w 542925"/>
            <a:gd name="connsiteY9" fmla="*/ 502444 h 542925"/>
            <a:gd name="connsiteX10" fmla="*/ 292894 w 542925"/>
            <a:gd name="connsiteY10" fmla="*/ 107156 h 542925"/>
            <a:gd name="connsiteX11" fmla="*/ 254794 w 542925"/>
            <a:gd name="connsiteY11" fmla="*/ 107156 h 542925"/>
            <a:gd name="connsiteX12" fmla="*/ 254794 w 542925"/>
            <a:gd name="connsiteY12" fmla="*/ 69056 h 542925"/>
            <a:gd name="connsiteX13" fmla="*/ 292894 w 542925"/>
            <a:gd name="connsiteY13" fmla="*/ 69056 h 542925"/>
            <a:gd name="connsiteX14" fmla="*/ 292894 w 542925"/>
            <a:gd name="connsiteY14" fmla="*/ 107156 h 542925"/>
            <a:gd name="connsiteX15" fmla="*/ 254794 w 542925"/>
            <a:gd name="connsiteY15" fmla="*/ 440531 h 542925"/>
            <a:gd name="connsiteX16" fmla="*/ 292894 w 542925"/>
            <a:gd name="connsiteY16" fmla="*/ 440531 h 542925"/>
            <a:gd name="connsiteX17" fmla="*/ 292894 w 542925"/>
            <a:gd name="connsiteY17" fmla="*/ 478631 h 542925"/>
            <a:gd name="connsiteX18" fmla="*/ 254794 w 542925"/>
            <a:gd name="connsiteY18" fmla="*/ 478631 h 542925"/>
            <a:gd name="connsiteX19" fmla="*/ 254794 w 542925"/>
            <a:gd name="connsiteY19" fmla="*/ 440531 h 542925"/>
            <a:gd name="connsiteX20" fmla="*/ 69056 w 542925"/>
            <a:gd name="connsiteY20" fmla="*/ 254794 h 542925"/>
            <a:gd name="connsiteX21" fmla="*/ 107156 w 542925"/>
            <a:gd name="connsiteY21" fmla="*/ 254794 h 542925"/>
            <a:gd name="connsiteX22" fmla="*/ 107156 w 542925"/>
            <a:gd name="connsiteY22" fmla="*/ 292894 h 542925"/>
            <a:gd name="connsiteX23" fmla="*/ 69056 w 542925"/>
            <a:gd name="connsiteY23" fmla="*/ 292894 h 542925"/>
            <a:gd name="connsiteX24" fmla="*/ 69056 w 542925"/>
            <a:gd name="connsiteY24" fmla="*/ 254794 h 542925"/>
            <a:gd name="connsiteX25" fmla="*/ 478631 w 542925"/>
            <a:gd name="connsiteY25" fmla="*/ 254794 h 542925"/>
            <a:gd name="connsiteX26" fmla="*/ 478631 w 542925"/>
            <a:gd name="connsiteY26" fmla="*/ 292894 h 542925"/>
            <a:gd name="connsiteX27" fmla="*/ 440531 w 542925"/>
            <a:gd name="connsiteY27" fmla="*/ 292894 h 542925"/>
            <a:gd name="connsiteX28" fmla="*/ 440531 w 542925"/>
            <a:gd name="connsiteY28" fmla="*/ 254794 h 542925"/>
            <a:gd name="connsiteX29" fmla="*/ 478631 w 542925"/>
            <a:gd name="connsiteY29" fmla="*/ 254794 h 542925"/>
            <a:gd name="connsiteX30" fmla="*/ 145256 w 542925"/>
            <a:gd name="connsiteY30" fmla="*/ 397669 h 542925"/>
            <a:gd name="connsiteX31" fmla="*/ 326231 w 542925"/>
            <a:gd name="connsiteY31" fmla="*/ 321469 h 542925"/>
            <a:gd name="connsiteX32" fmla="*/ 402431 w 542925"/>
            <a:gd name="connsiteY32" fmla="*/ 140494 h 542925"/>
            <a:gd name="connsiteX33" fmla="*/ 221456 w 542925"/>
            <a:gd name="connsiteY33" fmla="*/ 216694 h 542925"/>
            <a:gd name="connsiteX34" fmla="*/ 145256 w 542925"/>
            <a:gd name="connsiteY34" fmla="*/ 397669 h 542925"/>
            <a:gd name="connsiteX35" fmla="*/ 330994 w 542925"/>
            <a:gd name="connsiteY35" fmla="*/ 211931 h 542925"/>
            <a:gd name="connsiteX36" fmla="*/ 297085 w 542925"/>
            <a:gd name="connsiteY36" fmla="*/ 292418 h 542925"/>
            <a:gd name="connsiteX37" fmla="*/ 216598 w 542925"/>
            <a:gd name="connsiteY37" fmla="*/ 326326 h 542925"/>
            <a:gd name="connsiteX38" fmla="*/ 250507 w 542925"/>
            <a:gd name="connsiteY38" fmla="*/ 245840 h 542925"/>
            <a:gd name="connsiteX39" fmla="*/ 330994 w 542925"/>
            <a:gd name="connsiteY39" fmla="*/ 211931 h 5429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Lst>
          <a:rect l="l" t="t" r="r" b="b"/>
          <a:pathLst>
            <a:path w="542925" h="542925">
              <a:moveTo>
                <a:pt x="273844" y="7144"/>
              </a:moveTo>
              <a:cubicBezTo>
                <a:pt x="126587" y="7144"/>
                <a:pt x="7144" y="126587"/>
                <a:pt x="7144" y="273844"/>
              </a:cubicBezTo>
              <a:cubicBezTo>
                <a:pt x="7144" y="421100"/>
                <a:pt x="126587" y="540544"/>
                <a:pt x="273844" y="540544"/>
              </a:cubicBezTo>
              <a:cubicBezTo>
                <a:pt x="421100" y="540544"/>
                <a:pt x="540544" y="421100"/>
                <a:pt x="540544" y="273844"/>
              </a:cubicBezTo>
              <a:cubicBezTo>
                <a:pt x="540544" y="126587"/>
                <a:pt x="421100" y="7144"/>
                <a:pt x="273844" y="7144"/>
              </a:cubicBezTo>
              <a:close/>
              <a:moveTo>
                <a:pt x="273844" y="502444"/>
              </a:moveTo>
              <a:cubicBezTo>
                <a:pt x="147828" y="502444"/>
                <a:pt x="45244" y="399860"/>
                <a:pt x="45244" y="273844"/>
              </a:cubicBezTo>
              <a:cubicBezTo>
                <a:pt x="45244" y="147828"/>
                <a:pt x="147828" y="45244"/>
                <a:pt x="273844" y="45244"/>
              </a:cubicBezTo>
              <a:cubicBezTo>
                <a:pt x="399859" y="45244"/>
                <a:pt x="502444" y="147828"/>
                <a:pt x="502444" y="273844"/>
              </a:cubicBezTo>
              <a:cubicBezTo>
                <a:pt x="502444" y="399860"/>
                <a:pt x="399859" y="502444"/>
                <a:pt x="273844" y="502444"/>
              </a:cubicBezTo>
              <a:close/>
              <a:moveTo>
                <a:pt x="292894" y="107156"/>
              </a:moveTo>
              <a:lnTo>
                <a:pt x="254794" y="107156"/>
              </a:lnTo>
              <a:lnTo>
                <a:pt x="254794" y="69056"/>
              </a:lnTo>
              <a:lnTo>
                <a:pt x="292894" y="69056"/>
              </a:lnTo>
              <a:lnTo>
                <a:pt x="292894" y="107156"/>
              </a:lnTo>
              <a:close/>
              <a:moveTo>
                <a:pt x="254794" y="440531"/>
              </a:moveTo>
              <a:lnTo>
                <a:pt x="292894" y="440531"/>
              </a:lnTo>
              <a:lnTo>
                <a:pt x="292894" y="478631"/>
              </a:lnTo>
              <a:lnTo>
                <a:pt x="254794" y="478631"/>
              </a:lnTo>
              <a:lnTo>
                <a:pt x="254794" y="440531"/>
              </a:lnTo>
              <a:close/>
              <a:moveTo>
                <a:pt x="69056" y="254794"/>
              </a:moveTo>
              <a:lnTo>
                <a:pt x="107156" y="254794"/>
              </a:lnTo>
              <a:lnTo>
                <a:pt x="107156" y="292894"/>
              </a:lnTo>
              <a:lnTo>
                <a:pt x="69056" y="292894"/>
              </a:lnTo>
              <a:lnTo>
                <a:pt x="69056" y="254794"/>
              </a:lnTo>
              <a:close/>
              <a:moveTo>
                <a:pt x="478631" y="254794"/>
              </a:moveTo>
              <a:lnTo>
                <a:pt x="478631" y="292894"/>
              </a:lnTo>
              <a:lnTo>
                <a:pt x="440531" y="292894"/>
              </a:lnTo>
              <a:lnTo>
                <a:pt x="440531" y="254794"/>
              </a:lnTo>
              <a:lnTo>
                <a:pt x="478631" y="254794"/>
              </a:lnTo>
              <a:close/>
              <a:moveTo>
                <a:pt x="145256" y="397669"/>
              </a:moveTo>
              <a:lnTo>
                <a:pt x="326231" y="321469"/>
              </a:lnTo>
              <a:lnTo>
                <a:pt x="402431" y="140494"/>
              </a:lnTo>
              <a:lnTo>
                <a:pt x="221456" y="216694"/>
              </a:lnTo>
              <a:lnTo>
                <a:pt x="145256" y="397669"/>
              </a:lnTo>
              <a:close/>
              <a:moveTo>
                <a:pt x="330994" y="211931"/>
              </a:moveTo>
              <a:lnTo>
                <a:pt x="297085" y="292418"/>
              </a:lnTo>
              <a:lnTo>
                <a:pt x="216598" y="326326"/>
              </a:lnTo>
              <a:lnTo>
                <a:pt x="250507" y="245840"/>
              </a:lnTo>
              <a:lnTo>
                <a:pt x="330994" y="211931"/>
              </a:ln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30</xdr:col>
      <xdr:colOff>133349</xdr:colOff>
      <xdr:row>9</xdr:row>
      <xdr:rowOff>76199</xdr:rowOff>
    </xdr:from>
    <xdr:to>
      <xdr:col>31</xdr:col>
      <xdr:colOff>171449</xdr:colOff>
      <xdr:row>10</xdr:row>
      <xdr:rowOff>171449</xdr:rowOff>
    </xdr:to>
    <xdr:sp macro="" textlink="">
      <xdr:nvSpPr>
        <xdr:cNvPr id="19" name="Graphic 157">
          <a:extLst>
            <a:ext uri="{FF2B5EF4-FFF2-40B4-BE49-F238E27FC236}">
              <a16:creationId xmlns:a16="http://schemas.microsoft.com/office/drawing/2014/main" id="{ECD9EC18-FA15-492A-8EE8-0512555B3446}"/>
            </a:ext>
          </a:extLst>
        </xdr:cNvPr>
        <xdr:cNvSpPr/>
      </xdr:nvSpPr>
      <xdr:spPr>
        <a:xfrm>
          <a:off x="13354049" y="2609849"/>
          <a:ext cx="371475" cy="285750"/>
        </a:xfrm>
        <a:custGeom>
          <a:avLst/>
          <a:gdLst>
            <a:gd name="connsiteX0" fmla="*/ 502520 w 533400"/>
            <a:gd name="connsiteY0" fmla="*/ 375504 h 533400"/>
            <a:gd name="connsiteX1" fmla="*/ 490118 w 533400"/>
            <a:gd name="connsiteY1" fmla="*/ 195701 h 533400"/>
            <a:gd name="connsiteX2" fmla="*/ 533400 w 533400"/>
            <a:gd name="connsiteY2" fmla="*/ 133350 h 533400"/>
            <a:gd name="connsiteX3" fmla="*/ 466725 w 533400"/>
            <a:gd name="connsiteY3" fmla="*/ 66675 h 533400"/>
            <a:gd name="connsiteX4" fmla="*/ 421376 w 533400"/>
            <a:gd name="connsiteY4" fmla="*/ 84611 h 533400"/>
            <a:gd name="connsiteX5" fmla="*/ 323612 w 533400"/>
            <a:gd name="connsiteY5" fmla="*/ 35728 h 533400"/>
            <a:gd name="connsiteX6" fmla="*/ 285750 w 533400"/>
            <a:gd name="connsiteY6" fmla="*/ 0 h 533400"/>
            <a:gd name="connsiteX7" fmla="*/ 247974 w 533400"/>
            <a:gd name="connsiteY7" fmla="*/ 34919 h 533400"/>
            <a:gd name="connsiteX8" fmla="*/ 115529 w 533400"/>
            <a:gd name="connsiteY8" fmla="*/ 97660 h 533400"/>
            <a:gd name="connsiteX9" fmla="*/ 66675 w 533400"/>
            <a:gd name="connsiteY9" fmla="*/ 76200 h 533400"/>
            <a:gd name="connsiteX10" fmla="*/ 0 w 533400"/>
            <a:gd name="connsiteY10" fmla="*/ 142875 h 533400"/>
            <a:gd name="connsiteX11" fmla="*/ 52778 w 533400"/>
            <a:gd name="connsiteY11" fmla="*/ 208074 h 533400"/>
            <a:gd name="connsiteX12" fmla="*/ 61646 w 533400"/>
            <a:gd name="connsiteY12" fmla="*/ 318897 h 533400"/>
            <a:gd name="connsiteX13" fmla="*/ 19050 w 533400"/>
            <a:gd name="connsiteY13" fmla="*/ 381000 h 533400"/>
            <a:gd name="connsiteX14" fmla="*/ 85725 w 533400"/>
            <a:gd name="connsiteY14" fmla="*/ 447675 h 533400"/>
            <a:gd name="connsiteX15" fmla="*/ 133226 w 533400"/>
            <a:gd name="connsiteY15" fmla="*/ 427701 h 533400"/>
            <a:gd name="connsiteX16" fmla="*/ 182270 w 533400"/>
            <a:gd name="connsiteY16" fmla="*/ 453666 h 533400"/>
            <a:gd name="connsiteX17" fmla="*/ 180975 w 533400"/>
            <a:gd name="connsiteY17" fmla="*/ 466725 h 533400"/>
            <a:gd name="connsiteX18" fmla="*/ 247650 w 533400"/>
            <a:gd name="connsiteY18" fmla="*/ 533400 h 533400"/>
            <a:gd name="connsiteX19" fmla="*/ 314144 w 533400"/>
            <a:gd name="connsiteY19" fmla="*/ 470354 h 533400"/>
            <a:gd name="connsiteX20" fmla="*/ 458229 w 533400"/>
            <a:gd name="connsiteY20" fmla="*/ 435778 h 533400"/>
            <a:gd name="connsiteX21" fmla="*/ 485775 w 533400"/>
            <a:gd name="connsiteY21" fmla="*/ 447675 h 533400"/>
            <a:gd name="connsiteX22" fmla="*/ 523875 w 533400"/>
            <a:gd name="connsiteY22" fmla="*/ 409575 h 533400"/>
            <a:gd name="connsiteX23" fmla="*/ 502520 w 533400"/>
            <a:gd name="connsiteY23" fmla="*/ 375504 h 533400"/>
            <a:gd name="connsiteX24" fmla="*/ 402022 w 533400"/>
            <a:gd name="connsiteY24" fmla="*/ 117539 h 533400"/>
            <a:gd name="connsiteX25" fmla="*/ 400050 w 533400"/>
            <a:gd name="connsiteY25" fmla="*/ 133350 h 533400"/>
            <a:gd name="connsiteX26" fmla="*/ 410947 w 533400"/>
            <a:gd name="connsiteY26" fmla="*/ 169774 h 533400"/>
            <a:gd name="connsiteX27" fmla="*/ 388649 w 533400"/>
            <a:gd name="connsiteY27" fmla="*/ 196120 h 533400"/>
            <a:gd name="connsiteX28" fmla="*/ 361950 w 533400"/>
            <a:gd name="connsiteY28" fmla="*/ 190500 h 533400"/>
            <a:gd name="connsiteX29" fmla="*/ 358978 w 533400"/>
            <a:gd name="connsiteY29" fmla="*/ 190652 h 533400"/>
            <a:gd name="connsiteX30" fmla="*/ 319135 w 533400"/>
            <a:gd name="connsiteY30" fmla="*/ 76095 h 533400"/>
            <a:gd name="connsiteX31" fmla="*/ 402022 w 533400"/>
            <a:gd name="connsiteY31" fmla="*/ 117539 h 533400"/>
            <a:gd name="connsiteX32" fmla="*/ 390525 w 533400"/>
            <a:gd name="connsiteY32" fmla="*/ 257175 h 533400"/>
            <a:gd name="connsiteX33" fmla="*/ 390077 w 533400"/>
            <a:gd name="connsiteY33" fmla="*/ 261595 h 533400"/>
            <a:gd name="connsiteX34" fmla="*/ 368522 w 533400"/>
            <a:gd name="connsiteY34" fmla="*/ 284921 h 533400"/>
            <a:gd name="connsiteX35" fmla="*/ 361950 w 533400"/>
            <a:gd name="connsiteY35" fmla="*/ 285750 h 533400"/>
            <a:gd name="connsiteX36" fmla="*/ 360512 w 533400"/>
            <a:gd name="connsiteY36" fmla="*/ 285607 h 533400"/>
            <a:gd name="connsiteX37" fmla="*/ 348405 w 533400"/>
            <a:gd name="connsiteY37" fmla="*/ 282178 h 533400"/>
            <a:gd name="connsiteX38" fmla="*/ 335109 w 533400"/>
            <a:gd name="connsiteY38" fmla="*/ 266614 h 533400"/>
            <a:gd name="connsiteX39" fmla="*/ 333375 w 533400"/>
            <a:gd name="connsiteY39" fmla="*/ 257175 h 533400"/>
            <a:gd name="connsiteX40" fmla="*/ 335642 w 533400"/>
            <a:gd name="connsiteY40" fmla="*/ 246040 h 533400"/>
            <a:gd name="connsiteX41" fmla="*/ 337023 w 533400"/>
            <a:gd name="connsiteY41" fmla="*/ 243497 h 533400"/>
            <a:gd name="connsiteX42" fmla="*/ 361102 w 533400"/>
            <a:gd name="connsiteY42" fmla="*/ 228695 h 533400"/>
            <a:gd name="connsiteX43" fmla="*/ 361950 w 533400"/>
            <a:gd name="connsiteY43" fmla="*/ 228600 h 533400"/>
            <a:gd name="connsiteX44" fmla="*/ 372951 w 533400"/>
            <a:gd name="connsiteY44" fmla="*/ 230810 h 533400"/>
            <a:gd name="connsiteX45" fmla="*/ 390144 w 533400"/>
            <a:gd name="connsiteY45" fmla="*/ 253346 h 533400"/>
            <a:gd name="connsiteX46" fmla="*/ 390525 w 533400"/>
            <a:gd name="connsiteY46" fmla="*/ 257175 h 533400"/>
            <a:gd name="connsiteX47" fmla="*/ 287198 w 533400"/>
            <a:gd name="connsiteY47" fmla="*/ 100270 h 533400"/>
            <a:gd name="connsiteX48" fmla="*/ 322993 w 533400"/>
            <a:gd name="connsiteY48" fmla="*/ 203178 h 533400"/>
            <a:gd name="connsiteX49" fmla="*/ 295351 w 533400"/>
            <a:gd name="connsiteY49" fmla="*/ 255518 h 533400"/>
            <a:gd name="connsiteX50" fmla="*/ 237192 w 533400"/>
            <a:gd name="connsiteY50" fmla="*/ 269205 h 533400"/>
            <a:gd name="connsiteX51" fmla="*/ 237153 w 533400"/>
            <a:gd name="connsiteY51" fmla="*/ 269157 h 533400"/>
            <a:gd name="connsiteX52" fmla="*/ 287198 w 533400"/>
            <a:gd name="connsiteY52" fmla="*/ 100270 h 533400"/>
            <a:gd name="connsiteX53" fmla="*/ 132359 w 533400"/>
            <a:gd name="connsiteY53" fmla="*/ 131836 h 533400"/>
            <a:gd name="connsiteX54" fmla="*/ 255375 w 533400"/>
            <a:gd name="connsiteY54" fmla="*/ 73571 h 533400"/>
            <a:gd name="connsiteX55" fmla="*/ 200816 w 533400"/>
            <a:gd name="connsiteY55" fmla="*/ 257718 h 533400"/>
            <a:gd name="connsiteX56" fmla="*/ 124825 w 533400"/>
            <a:gd name="connsiteY56" fmla="*/ 175403 h 533400"/>
            <a:gd name="connsiteX57" fmla="*/ 133350 w 533400"/>
            <a:gd name="connsiteY57" fmla="*/ 142875 h 533400"/>
            <a:gd name="connsiteX58" fmla="*/ 132359 w 533400"/>
            <a:gd name="connsiteY58" fmla="*/ 131836 h 533400"/>
            <a:gd name="connsiteX59" fmla="*/ 49368 w 533400"/>
            <a:gd name="connsiteY59" fmla="*/ 165459 h 533400"/>
            <a:gd name="connsiteX60" fmla="*/ 38100 w 533400"/>
            <a:gd name="connsiteY60" fmla="*/ 142875 h 533400"/>
            <a:gd name="connsiteX61" fmla="*/ 66675 w 533400"/>
            <a:gd name="connsiteY61" fmla="*/ 114300 h 533400"/>
            <a:gd name="connsiteX62" fmla="*/ 95250 w 533400"/>
            <a:gd name="connsiteY62" fmla="*/ 142875 h 533400"/>
            <a:gd name="connsiteX63" fmla="*/ 87354 w 533400"/>
            <a:gd name="connsiteY63" fmla="*/ 162487 h 533400"/>
            <a:gd name="connsiteX64" fmla="*/ 66675 w 533400"/>
            <a:gd name="connsiteY64" fmla="*/ 171450 h 533400"/>
            <a:gd name="connsiteX65" fmla="*/ 49368 w 533400"/>
            <a:gd name="connsiteY65" fmla="*/ 165459 h 533400"/>
            <a:gd name="connsiteX66" fmla="*/ 113929 w 533400"/>
            <a:gd name="connsiteY66" fmla="*/ 384639 h 533400"/>
            <a:gd name="connsiteX67" fmla="*/ 95517 w 533400"/>
            <a:gd name="connsiteY67" fmla="*/ 407737 h 533400"/>
            <a:gd name="connsiteX68" fmla="*/ 85725 w 533400"/>
            <a:gd name="connsiteY68" fmla="*/ 409575 h 533400"/>
            <a:gd name="connsiteX69" fmla="*/ 57150 w 533400"/>
            <a:gd name="connsiteY69" fmla="*/ 381000 h 533400"/>
            <a:gd name="connsiteX70" fmla="*/ 65046 w 533400"/>
            <a:gd name="connsiteY70" fmla="*/ 361388 h 533400"/>
            <a:gd name="connsiteX71" fmla="*/ 85725 w 533400"/>
            <a:gd name="connsiteY71" fmla="*/ 352425 h 533400"/>
            <a:gd name="connsiteX72" fmla="*/ 92316 w 533400"/>
            <a:gd name="connsiteY72" fmla="*/ 353263 h 533400"/>
            <a:gd name="connsiteX73" fmla="*/ 103032 w 533400"/>
            <a:gd name="connsiteY73" fmla="*/ 358416 h 533400"/>
            <a:gd name="connsiteX74" fmla="*/ 113357 w 533400"/>
            <a:gd name="connsiteY74" fmla="*/ 374075 h 533400"/>
            <a:gd name="connsiteX75" fmla="*/ 114300 w 533400"/>
            <a:gd name="connsiteY75" fmla="*/ 381000 h 533400"/>
            <a:gd name="connsiteX76" fmla="*/ 113929 w 533400"/>
            <a:gd name="connsiteY76" fmla="*/ 384639 h 533400"/>
            <a:gd name="connsiteX77" fmla="*/ 127359 w 533400"/>
            <a:gd name="connsiteY77" fmla="*/ 329003 h 533400"/>
            <a:gd name="connsiteX78" fmla="*/ 99622 w 533400"/>
            <a:gd name="connsiteY78" fmla="*/ 315801 h 533400"/>
            <a:gd name="connsiteX79" fmla="*/ 90754 w 533400"/>
            <a:gd name="connsiteY79" fmla="*/ 204978 h 533400"/>
            <a:gd name="connsiteX80" fmla="*/ 97479 w 533400"/>
            <a:gd name="connsiteY80" fmla="*/ 201949 h 533400"/>
            <a:gd name="connsiteX81" fmla="*/ 173307 w 533400"/>
            <a:gd name="connsiteY81" fmla="*/ 284102 h 533400"/>
            <a:gd name="connsiteX82" fmla="*/ 171450 w 533400"/>
            <a:gd name="connsiteY82" fmla="*/ 295275 h 533400"/>
            <a:gd name="connsiteX83" fmla="*/ 171755 w 533400"/>
            <a:gd name="connsiteY83" fmla="*/ 298275 h 533400"/>
            <a:gd name="connsiteX84" fmla="*/ 127359 w 533400"/>
            <a:gd name="connsiteY84" fmla="*/ 329003 h 533400"/>
            <a:gd name="connsiteX85" fmla="*/ 200149 w 533400"/>
            <a:gd name="connsiteY85" fmla="*/ 420024 h 533400"/>
            <a:gd name="connsiteX86" fmla="*/ 151105 w 533400"/>
            <a:gd name="connsiteY86" fmla="*/ 394059 h 533400"/>
            <a:gd name="connsiteX87" fmla="*/ 152400 w 533400"/>
            <a:gd name="connsiteY87" fmla="*/ 381000 h 533400"/>
            <a:gd name="connsiteX88" fmla="*/ 149076 w 533400"/>
            <a:gd name="connsiteY88" fmla="*/ 360312 h 533400"/>
            <a:gd name="connsiteX89" fmla="*/ 193367 w 533400"/>
            <a:gd name="connsiteY89" fmla="*/ 329651 h 533400"/>
            <a:gd name="connsiteX90" fmla="*/ 198072 w 533400"/>
            <a:gd name="connsiteY90" fmla="*/ 331422 h 533400"/>
            <a:gd name="connsiteX91" fmla="*/ 215208 w 533400"/>
            <a:gd name="connsiteY91" fmla="*/ 408527 h 533400"/>
            <a:gd name="connsiteX92" fmla="*/ 200149 w 533400"/>
            <a:gd name="connsiteY92" fmla="*/ 420024 h 533400"/>
            <a:gd name="connsiteX93" fmla="*/ 272625 w 533400"/>
            <a:gd name="connsiteY93" fmla="*/ 480317 h 533400"/>
            <a:gd name="connsiteX94" fmla="*/ 247650 w 533400"/>
            <a:gd name="connsiteY94" fmla="*/ 495300 h 533400"/>
            <a:gd name="connsiteX95" fmla="*/ 220018 w 533400"/>
            <a:gd name="connsiteY95" fmla="*/ 473650 h 533400"/>
            <a:gd name="connsiteX96" fmla="*/ 219075 w 533400"/>
            <a:gd name="connsiteY96" fmla="*/ 466725 h 533400"/>
            <a:gd name="connsiteX97" fmla="*/ 224457 w 533400"/>
            <a:gd name="connsiteY97" fmla="*/ 450161 h 533400"/>
            <a:gd name="connsiteX98" fmla="*/ 237858 w 533400"/>
            <a:gd name="connsiteY98" fmla="*/ 439988 h 533400"/>
            <a:gd name="connsiteX99" fmla="*/ 241078 w 533400"/>
            <a:gd name="connsiteY99" fmla="*/ 438988 h 533400"/>
            <a:gd name="connsiteX100" fmla="*/ 247650 w 533400"/>
            <a:gd name="connsiteY100" fmla="*/ 438150 h 533400"/>
            <a:gd name="connsiteX101" fmla="*/ 261661 w 533400"/>
            <a:gd name="connsiteY101" fmla="*/ 441970 h 533400"/>
            <a:gd name="connsiteX102" fmla="*/ 263871 w 533400"/>
            <a:gd name="connsiteY102" fmla="*/ 443236 h 533400"/>
            <a:gd name="connsiteX103" fmla="*/ 274501 w 533400"/>
            <a:gd name="connsiteY103" fmla="*/ 457276 h 533400"/>
            <a:gd name="connsiteX104" fmla="*/ 276225 w 533400"/>
            <a:gd name="connsiteY104" fmla="*/ 466725 h 533400"/>
            <a:gd name="connsiteX105" fmla="*/ 272625 w 533400"/>
            <a:gd name="connsiteY105" fmla="*/ 480317 h 533400"/>
            <a:gd name="connsiteX106" fmla="*/ 261518 w 533400"/>
            <a:gd name="connsiteY106" fmla="*/ 401517 h 533400"/>
            <a:gd name="connsiteX107" fmla="*/ 252403 w 533400"/>
            <a:gd name="connsiteY107" fmla="*/ 400288 h 533400"/>
            <a:gd name="connsiteX108" fmla="*/ 235277 w 533400"/>
            <a:gd name="connsiteY108" fmla="*/ 323221 h 533400"/>
            <a:gd name="connsiteX109" fmla="*/ 245840 w 533400"/>
            <a:gd name="connsiteY109" fmla="*/ 306314 h 533400"/>
            <a:gd name="connsiteX110" fmla="*/ 305391 w 533400"/>
            <a:gd name="connsiteY110" fmla="*/ 292303 h 533400"/>
            <a:gd name="connsiteX111" fmla="*/ 314658 w 533400"/>
            <a:gd name="connsiteY111" fmla="*/ 304114 h 533400"/>
            <a:gd name="connsiteX112" fmla="*/ 261518 w 533400"/>
            <a:gd name="connsiteY112" fmla="*/ 401517 h 533400"/>
            <a:gd name="connsiteX113" fmla="*/ 305257 w 533400"/>
            <a:gd name="connsiteY113" fmla="*/ 433311 h 533400"/>
            <a:gd name="connsiteX114" fmla="*/ 294951 w 533400"/>
            <a:gd name="connsiteY114" fmla="*/ 419795 h 533400"/>
            <a:gd name="connsiteX115" fmla="*/ 348091 w 533400"/>
            <a:gd name="connsiteY115" fmla="*/ 322374 h 533400"/>
            <a:gd name="connsiteX116" fmla="*/ 361950 w 533400"/>
            <a:gd name="connsiteY116" fmla="*/ 323850 h 533400"/>
            <a:gd name="connsiteX117" fmla="*/ 387448 w 533400"/>
            <a:gd name="connsiteY117" fmla="*/ 318764 h 533400"/>
            <a:gd name="connsiteX118" fmla="*/ 450256 w 533400"/>
            <a:gd name="connsiteY118" fmla="*/ 396069 h 533400"/>
            <a:gd name="connsiteX119" fmla="*/ 449437 w 533400"/>
            <a:gd name="connsiteY119" fmla="*/ 398717 h 533400"/>
            <a:gd name="connsiteX120" fmla="*/ 305257 w 533400"/>
            <a:gd name="connsiteY120" fmla="*/ 433311 h 533400"/>
            <a:gd name="connsiteX121" fmla="*/ 416995 w 533400"/>
            <a:gd name="connsiteY121" fmla="*/ 294723 h 533400"/>
            <a:gd name="connsiteX122" fmla="*/ 428625 w 533400"/>
            <a:gd name="connsiteY122" fmla="*/ 257175 h 533400"/>
            <a:gd name="connsiteX123" fmla="*/ 417728 w 533400"/>
            <a:gd name="connsiteY123" fmla="*/ 220751 h 533400"/>
            <a:gd name="connsiteX124" fmla="*/ 440026 w 533400"/>
            <a:gd name="connsiteY124" fmla="*/ 194405 h 533400"/>
            <a:gd name="connsiteX125" fmla="*/ 452123 w 533400"/>
            <a:gd name="connsiteY125" fmla="*/ 198368 h 533400"/>
            <a:gd name="connsiteX126" fmla="*/ 462639 w 533400"/>
            <a:gd name="connsiteY126" fmla="*/ 350901 h 533400"/>
            <a:gd name="connsiteX127" fmla="*/ 416995 w 533400"/>
            <a:gd name="connsiteY127" fmla="*/ 294723 h 533400"/>
            <a:gd name="connsiteX128" fmla="*/ 467573 w 533400"/>
            <a:gd name="connsiteY128" fmla="*/ 161839 h 533400"/>
            <a:gd name="connsiteX129" fmla="*/ 466725 w 533400"/>
            <a:gd name="connsiteY129" fmla="*/ 161925 h 533400"/>
            <a:gd name="connsiteX130" fmla="*/ 449170 w 533400"/>
            <a:gd name="connsiteY130" fmla="*/ 155734 h 533400"/>
            <a:gd name="connsiteX131" fmla="*/ 438531 w 533400"/>
            <a:gd name="connsiteY131" fmla="*/ 137179 h 533400"/>
            <a:gd name="connsiteX132" fmla="*/ 438150 w 533400"/>
            <a:gd name="connsiteY132" fmla="*/ 133350 h 533400"/>
            <a:gd name="connsiteX133" fmla="*/ 466725 w 533400"/>
            <a:gd name="connsiteY133" fmla="*/ 104775 h 533400"/>
            <a:gd name="connsiteX134" fmla="*/ 495300 w 533400"/>
            <a:gd name="connsiteY134" fmla="*/ 133350 h 533400"/>
            <a:gd name="connsiteX135" fmla="*/ 487185 w 533400"/>
            <a:gd name="connsiteY135" fmla="*/ 153219 h 533400"/>
            <a:gd name="connsiteX136" fmla="*/ 467573 w 533400"/>
            <a:gd name="connsiteY136" fmla="*/ 161839 h 533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Lst>
          <a:rect l="l" t="t" r="r" b="b"/>
          <a:pathLst>
            <a:path w="533400" h="533400">
              <a:moveTo>
                <a:pt x="502520" y="375504"/>
              </a:moveTo>
              <a:lnTo>
                <a:pt x="490118" y="195701"/>
              </a:lnTo>
              <a:cubicBezTo>
                <a:pt x="515360" y="186204"/>
                <a:pt x="533400" y="161877"/>
                <a:pt x="533400" y="133350"/>
              </a:cubicBezTo>
              <a:cubicBezTo>
                <a:pt x="533400" y="96584"/>
                <a:pt x="503482" y="66675"/>
                <a:pt x="466725" y="66675"/>
              </a:cubicBezTo>
              <a:cubicBezTo>
                <a:pt x="449209" y="66675"/>
                <a:pt x="433292" y="73523"/>
                <a:pt x="421376" y="84611"/>
              </a:cubicBezTo>
              <a:lnTo>
                <a:pt x="323612" y="35728"/>
              </a:lnTo>
              <a:cubicBezTo>
                <a:pt x="322364" y="15812"/>
                <a:pt x="305981" y="0"/>
                <a:pt x="285750" y="0"/>
              </a:cubicBezTo>
              <a:cubicBezTo>
                <a:pt x="265795" y="0"/>
                <a:pt x="249612" y="15392"/>
                <a:pt x="247974" y="34919"/>
              </a:cubicBezTo>
              <a:lnTo>
                <a:pt x="115529" y="97660"/>
              </a:lnTo>
              <a:cubicBezTo>
                <a:pt x="103337" y="84496"/>
                <a:pt x="85982" y="76200"/>
                <a:pt x="66675" y="76200"/>
              </a:cubicBezTo>
              <a:cubicBezTo>
                <a:pt x="29909" y="76200"/>
                <a:pt x="0" y="106109"/>
                <a:pt x="0" y="142875"/>
              </a:cubicBezTo>
              <a:cubicBezTo>
                <a:pt x="0" y="174869"/>
                <a:pt x="22670" y="201654"/>
                <a:pt x="52778" y="208074"/>
              </a:cubicBezTo>
              <a:lnTo>
                <a:pt x="61646" y="318897"/>
              </a:lnTo>
              <a:cubicBezTo>
                <a:pt x="36757" y="328584"/>
                <a:pt x="19050" y="352739"/>
                <a:pt x="19050" y="381000"/>
              </a:cubicBezTo>
              <a:cubicBezTo>
                <a:pt x="19050" y="417757"/>
                <a:pt x="48959" y="447675"/>
                <a:pt x="85725" y="447675"/>
              </a:cubicBezTo>
              <a:cubicBezTo>
                <a:pt x="104308" y="447675"/>
                <a:pt x="121129" y="440017"/>
                <a:pt x="133226" y="427701"/>
              </a:cubicBezTo>
              <a:lnTo>
                <a:pt x="182270" y="453666"/>
              </a:lnTo>
              <a:cubicBezTo>
                <a:pt x="181432" y="457895"/>
                <a:pt x="180975" y="462258"/>
                <a:pt x="180975" y="466725"/>
              </a:cubicBezTo>
              <a:cubicBezTo>
                <a:pt x="180975" y="503482"/>
                <a:pt x="210884" y="533400"/>
                <a:pt x="247650" y="533400"/>
              </a:cubicBezTo>
              <a:cubicBezTo>
                <a:pt x="283188" y="533400"/>
                <a:pt x="312239" y="505425"/>
                <a:pt x="314144" y="470354"/>
              </a:cubicBezTo>
              <a:lnTo>
                <a:pt x="458229" y="435778"/>
              </a:lnTo>
              <a:cubicBezTo>
                <a:pt x="465163" y="443074"/>
                <a:pt x="474907" y="447675"/>
                <a:pt x="485775" y="447675"/>
              </a:cubicBezTo>
              <a:cubicBezTo>
                <a:pt x="506816" y="447675"/>
                <a:pt x="523875" y="430616"/>
                <a:pt x="523875" y="409575"/>
              </a:cubicBezTo>
              <a:cubicBezTo>
                <a:pt x="523875" y="394573"/>
                <a:pt x="515122" y="381724"/>
                <a:pt x="502520" y="375504"/>
              </a:cubicBezTo>
              <a:close/>
              <a:moveTo>
                <a:pt x="402022" y="117539"/>
              </a:moveTo>
              <a:cubicBezTo>
                <a:pt x="400783" y="122615"/>
                <a:pt x="400050" y="127892"/>
                <a:pt x="400050" y="133350"/>
              </a:cubicBezTo>
              <a:cubicBezTo>
                <a:pt x="400050" y="146790"/>
                <a:pt x="404079" y="159296"/>
                <a:pt x="410947" y="169774"/>
              </a:cubicBezTo>
              <a:lnTo>
                <a:pt x="388649" y="196120"/>
              </a:lnTo>
              <a:cubicBezTo>
                <a:pt x="380467" y="192529"/>
                <a:pt x="371446" y="190500"/>
                <a:pt x="361950" y="190500"/>
              </a:cubicBezTo>
              <a:cubicBezTo>
                <a:pt x="360950" y="190500"/>
                <a:pt x="359969" y="190605"/>
                <a:pt x="358978" y="190652"/>
              </a:cubicBezTo>
              <a:lnTo>
                <a:pt x="319135" y="76095"/>
              </a:lnTo>
              <a:lnTo>
                <a:pt x="402022" y="117539"/>
              </a:lnTo>
              <a:close/>
              <a:moveTo>
                <a:pt x="390525" y="257175"/>
              </a:moveTo>
              <a:cubicBezTo>
                <a:pt x="390525" y="258689"/>
                <a:pt x="390306" y="260137"/>
                <a:pt x="390077" y="261595"/>
              </a:cubicBezTo>
              <a:cubicBezTo>
                <a:pt x="388277" y="273072"/>
                <a:pt x="379695" y="282264"/>
                <a:pt x="368522" y="284921"/>
              </a:cubicBezTo>
              <a:cubicBezTo>
                <a:pt x="366398" y="285417"/>
                <a:pt x="364217" y="285750"/>
                <a:pt x="361950" y="285750"/>
              </a:cubicBezTo>
              <a:cubicBezTo>
                <a:pt x="361455" y="285750"/>
                <a:pt x="360998" y="285626"/>
                <a:pt x="360512" y="285607"/>
              </a:cubicBezTo>
              <a:cubicBezTo>
                <a:pt x="356130" y="285388"/>
                <a:pt x="352044" y="284159"/>
                <a:pt x="348405" y="282178"/>
              </a:cubicBezTo>
              <a:cubicBezTo>
                <a:pt x="342233" y="278816"/>
                <a:pt x="337480" y="273320"/>
                <a:pt x="335109" y="266614"/>
              </a:cubicBezTo>
              <a:cubicBezTo>
                <a:pt x="334051" y="263642"/>
                <a:pt x="333375" y="260499"/>
                <a:pt x="333375" y="257175"/>
              </a:cubicBezTo>
              <a:cubicBezTo>
                <a:pt x="333375" y="253222"/>
                <a:pt x="334185" y="249460"/>
                <a:pt x="335642" y="246040"/>
              </a:cubicBezTo>
              <a:cubicBezTo>
                <a:pt x="336023" y="245145"/>
                <a:pt x="336556" y="244335"/>
                <a:pt x="337023" y="243497"/>
              </a:cubicBezTo>
              <a:cubicBezTo>
                <a:pt x="341757" y="234906"/>
                <a:pt x="350691" y="229000"/>
                <a:pt x="361102" y="228695"/>
              </a:cubicBezTo>
              <a:cubicBezTo>
                <a:pt x="361388" y="228676"/>
                <a:pt x="361664" y="228600"/>
                <a:pt x="361950" y="228600"/>
              </a:cubicBezTo>
              <a:cubicBezTo>
                <a:pt x="365846" y="228600"/>
                <a:pt x="369560" y="229391"/>
                <a:pt x="372951" y="230810"/>
              </a:cubicBezTo>
              <a:cubicBezTo>
                <a:pt x="382124" y="234648"/>
                <a:pt x="388763" y="243173"/>
                <a:pt x="390144" y="253346"/>
              </a:cubicBezTo>
              <a:cubicBezTo>
                <a:pt x="390306" y="254613"/>
                <a:pt x="390525" y="255861"/>
                <a:pt x="390525" y="257175"/>
              </a:cubicBezTo>
              <a:close/>
              <a:moveTo>
                <a:pt x="287198" y="100270"/>
              </a:moveTo>
              <a:lnTo>
                <a:pt x="322993" y="203178"/>
              </a:lnTo>
              <a:cubicBezTo>
                <a:pt x="306657" y="214998"/>
                <a:pt x="295885" y="233982"/>
                <a:pt x="295351" y="255518"/>
              </a:cubicBezTo>
              <a:lnTo>
                <a:pt x="237192" y="269205"/>
              </a:lnTo>
              <a:cubicBezTo>
                <a:pt x="237173" y="269186"/>
                <a:pt x="237163" y="269167"/>
                <a:pt x="237153" y="269157"/>
              </a:cubicBezTo>
              <a:lnTo>
                <a:pt x="287198" y="100270"/>
              </a:lnTo>
              <a:close/>
              <a:moveTo>
                <a:pt x="132359" y="131836"/>
              </a:moveTo>
              <a:lnTo>
                <a:pt x="255375" y="73571"/>
              </a:lnTo>
              <a:lnTo>
                <a:pt x="200816" y="257718"/>
              </a:lnTo>
              <a:lnTo>
                <a:pt x="124825" y="175403"/>
              </a:lnTo>
              <a:cubicBezTo>
                <a:pt x="130235" y="165773"/>
                <a:pt x="133350" y="154686"/>
                <a:pt x="133350" y="142875"/>
              </a:cubicBezTo>
              <a:cubicBezTo>
                <a:pt x="133350" y="139103"/>
                <a:pt x="132959" y="135436"/>
                <a:pt x="132359" y="131836"/>
              </a:cubicBezTo>
              <a:close/>
              <a:moveTo>
                <a:pt x="49368" y="165459"/>
              </a:moveTo>
              <a:cubicBezTo>
                <a:pt x="42567" y="160230"/>
                <a:pt x="38100" y="152105"/>
                <a:pt x="38100" y="142875"/>
              </a:cubicBezTo>
              <a:cubicBezTo>
                <a:pt x="38100" y="127121"/>
                <a:pt x="50921" y="114300"/>
                <a:pt x="66675" y="114300"/>
              </a:cubicBezTo>
              <a:cubicBezTo>
                <a:pt x="82429" y="114300"/>
                <a:pt x="95250" y="127121"/>
                <a:pt x="95250" y="142875"/>
              </a:cubicBezTo>
              <a:cubicBezTo>
                <a:pt x="95250" y="150485"/>
                <a:pt x="92221" y="157363"/>
                <a:pt x="87354" y="162487"/>
              </a:cubicBezTo>
              <a:cubicBezTo>
                <a:pt x="82144" y="167973"/>
                <a:pt x="74828" y="171450"/>
                <a:pt x="66675" y="171450"/>
              </a:cubicBezTo>
              <a:cubicBezTo>
                <a:pt x="60141" y="171450"/>
                <a:pt x="54188" y="169164"/>
                <a:pt x="49368" y="165459"/>
              </a:cubicBezTo>
              <a:close/>
              <a:moveTo>
                <a:pt x="113929" y="384639"/>
              </a:moveTo>
              <a:cubicBezTo>
                <a:pt x="112547" y="395326"/>
                <a:pt x="105327" y="404127"/>
                <a:pt x="95517" y="407737"/>
              </a:cubicBezTo>
              <a:cubicBezTo>
                <a:pt x="92450" y="408861"/>
                <a:pt x="89183" y="409575"/>
                <a:pt x="85725" y="409575"/>
              </a:cubicBezTo>
              <a:cubicBezTo>
                <a:pt x="69971" y="409575"/>
                <a:pt x="57150" y="396754"/>
                <a:pt x="57150" y="381000"/>
              </a:cubicBezTo>
              <a:cubicBezTo>
                <a:pt x="57150" y="373390"/>
                <a:pt x="60179" y="366512"/>
                <a:pt x="65046" y="361388"/>
              </a:cubicBezTo>
              <a:cubicBezTo>
                <a:pt x="70256" y="355892"/>
                <a:pt x="77572" y="352425"/>
                <a:pt x="85725" y="352425"/>
              </a:cubicBezTo>
              <a:cubicBezTo>
                <a:pt x="88001" y="352425"/>
                <a:pt x="90192" y="352758"/>
                <a:pt x="92316" y="353263"/>
              </a:cubicBezTo>
              <a:cubicBezTo>
                <a:pt x="96288" y="354206"/>
                <a:pt x="99889" y="355997"/>
                <a:pt x="103032" y="358416"/>
              </a:cubicBezTo>
              <a:cubicBezTo>
                <a:pt x="108061" y="362283"/>
                <a:pt x="111766" y="367741"/>
                <a:pt x="113357" y="374075"/>
              </a:cubicBezTo>
              <a:cubicBezTo>
                <a:pt x="113909" y="376304"/>
                <a:pt x="114300" y="378600"/>
                <a:pt x="114300" y="381000"/>
              </a:cubicBezTo>
              <a:cubicBezTo>
                <a:pt x="114300" y="382248"/>
                <a:pt x="114090" y="383438"/>
                <a:pt x="113929" y="384639"/>
              </a:cubicBezTo>
              <a:close/>
              <a:moveTo>
                <a:pt x="127359" y="329003"/>
              </a:moveTo>
              <a:cubicBezTo>
                <a:pt x="119396" y="322612"/>
                <a:pt x="109957" y="318002"/>
                <a:pt x="99622" y="315801"/>
              </a:cubicBezTo>
              <a:lnTo>
                <a:pt x="90754" y="204978"/>
              </a:lnTo>
              <a:cubicBezTo>
                <a:pt x="93059" y="204083"/>
                <a:pt x="95307" y="203083"/>
                <a:pt x="97479" y="201949"/>
              </a:cubicBezTo>
              <a:lnTo>
                <a:pt x="173307" y="284102"/>
              </a:lnTo>
              <a:cubicBezTo>
                <a:pt x="172212" y="287655"/>
                <a:pt x="171450" y="291360"/>
                <a:pt x="171450" y="295275"/>
              </a:cubicBezTo>
              <a:cubicBezTo>
                <a:pt x="171450" y="296304"/>
                <a:pt x="171669" y="297266"/>
                <a:pt x="171755" y="298275"/>
              </a:cubicBezTo>
              <a:lnTo>
                <a:pt x="127359" y="329003"/>
              </a:lnTo>
              <a:close/>
              <a:moveTo>
                <a:pt x="200149" y="420024"/>
              </a:moveTo>
              <a:lnTo>
                <a:pt x="151105" y="394059"/>
              </a:lnTo>
              <a:cubicBezTo>
                <a:pt x="151943" y="389830"/>
                <a:pt x="152400" y="385467"/>
                <a:pt x="152400" y="381000"/>
              </a:cubicBezTo>
              <a:cubicBezTo>
                <a:pt x="152400" y="373780"/>
                <a:pt x="151209" y="366836"/>
                <a:pt x="149076" y="360312"/>
              </a:cubicBezTo>
              <a:lnTo>
                <a:pt x="193367" y="329651"/>
              </a:lnTo>
              <a:cubicBezTo>
                <a:pt x="194881" y="330365"/>
                <a:pt x="196453" y="330908"/>
                <a:pt x="198072" y="331422"/>
              </a:cubicBezTo>
              <a:lnTo>
                <a:pt x="215208" y="408527"/>
              </a:lnTo>
              <a:cubicBezTo>
                <a:pt x="209645" y="411642"/>
                <a:pt x="204578" y="415509"/>
                <a:pt x="200149" y="420024"/>
              </a:cubicBezTo>
              <a:close/>
              <a:moveTo>
                <a:pt x="272625" y="480317"/>
              </a:moveTo>
              <a:cubicBezTo>
                <a:pt x="267776" y="489195"/>
                <a:pt x="258461" y="495300"/>
                <a:pt x="247650" y="495300"/>
              </a:cubicBezTo>
              <a:cubicBezTo>
                <a:pt x="234296" y="495300"/>
                <a:pt x="223142" y="486051"/>
                <a:pt x="220018" y="473650"/>
              </a:cubicBezTo>
              <a:cubicBezTo>
                <a:pt x="219466" y="471421"/>
                <a:pt x="219075" y="469125"/>
                <a:pt x="219075" y="466725"/>
              </a:cubicBezTo>
              <a:cubicBezTo>
                <a:pt x="219075" y="460534"/>
                <a:pt x="221104" y="454838"/>
                <a:pt x="224457" y="450161"/>
              </a:cubicBezTo>
              <a:cubicBezTo>
                <a:pt x="227771" y="445532"/>
                <a:pt x="232429" y="441989"/>
                <a:pt x="237858" y="439988"/>
              </a:cubicBezTo>
              <a:cubicBezTo>
                <a:pt x="238906" y="439598"/>
                <a:pt x="239973" y="439245"/>
                <a:pt x="241078" y="438988"/>
              </a:cubicBezTo>
              <a:cubicBezTo>
                <a:pt x="243202" y="438483"/>
                <a:pt x="245383" y="438150"/>
                <a:pt x="247650" y="438150"/>
              </a:cubicBezTo>
              <a:cubicBezTo>
                <a:pt x="252765" y="438150"/>
                <a:pt x="257508" y="439607"/>
                <a:pt x="261661" y="441970"/>
              </a:cubicBezTo>
              <a:cubicBezTo>
                <a:pt x="262404" y="442389"/>
                <a:pt x="263176" y="442760"/>
                <a:pt x="263871" y="443236"/>
              </a:cubicBezTo>
              <a:cubicBezTo>
                <a:pt x="268776" y="446637"/>
                <a:pt x="272482" y="451552"/>
                <a:pt x="274501" y="457276"/>
              </a:cubicBezTo>
              <a:cubicBezTo>
                <a:pt x="275549" y="460258"/>
                <a:pt x="276225" y="463401"/>
                <a:pt x="276225" y="466725"/>
              </a:cubicBezTo>
              <a:cubicBezTo>
                <a:pt x="276225" y="471669"/>
                <a:pt x="274844" y="476260"/>
                <a:pt x="272625" y="480317"/>
              </a:cubicBezTo>
              <a:close/>
              <a:moveTo>
                <a:pt x="261518" y="401517"/>
              </a:moveTo>
              <a:cubicBezTo>
                <a:pt x="258547" y="400888"/>
                <a:pt x="255499" y="400507"/>
                <a:pt x="252403" y="400288"/>
              </a:cubicBezTo>
              <a:lnTo>
                <a:pt x="235277" y="323221"/>
              </a:lnTo>
              <a:cubicBezTo>
                <a:pt x="240201" y="318687"/>
                <a:pt x="243840" y="312877"/>
                <a:pt x="245840" y="306314"/>
              </a:cubicBezTo>
              <a:lnTo>
                <a:pt x="305391" y="292303"/>
              </a:lnTo>
              <a:cubicBezTo>
                <a:pt x="308048" y="296570"/>
                <a:pt x="311134" y="300552"/>
                <a:pt x="314658" y="304114"/>
              </a:cubicBezTo>
              <a:lnTo>
                <a:pt x="261518" y="401517"/>
              </a:lnTo>
              <a:close/>
              <a:moveTo>
                <a:pt x="305257" y="433311"/>
              </a:moveTo>
              <a:cubicBezTo>
                <a:pt x="302381" y="428377"/>
                <a:pt x="298942" y="423824"/>
                <a:pt x="294951" y="419795"/>
              </a:cubicBezTo>
              <a:lnTo>
                <a:pt x="348091" y="322374"/>
              </a:lnTo>
              <a:cubicBezTo>
                <a:pt x="352558" y="323326"/>
                <a:pt x="357197" y="323850"/>
                <a:pt x="361950" y="323850"/>
              </a:cubicBezTo>
              <a:cubicBezTo>
                <a:pt x="370980" y="323850"/>
                <a:pt x="379590" y="322031"/>
                <a:pt x="387448" y="318764"/>
              </a:cubicBezTo>
              <a:lnTo>
                <a:pt x="450256" y="396069"/>
              </a:lnTo>
              <a:cubicBezTo>
                <a:pt x="449932" y="396926"/>
                <a:pt x="449704" y="397831"/>
                <a:pt x="449437" y="398717"/>
              </a:cubicBezTo>
              <a:lnTo>
                <a:pt x="305257" y="433311"/>
              </a:lnTo>
              <a:close/>
              <a:moveTo>
                <a:pt x="416995" y="294723"/>
              </a:moveTo>
              <a:cubicBezTo>
                <a:pt x="424320" y="284016"/>
                <a:pt x="428625" y="271091"/>
                <a:pt x="428625" y="257175"/>
              </a:cubicBezTo>
              <a:cubicBezTo>
                <a:pt x="428625" y="243735"/>
                <a:pt x="424596" y="231229"/>
                <a:pt x="417728" y="220751"/>
              </a:cubicBezTo>
              <a:lnTo>
                <a:pt x="440026" y="194405"/>
              </a:lnTo>
              <a:cubicBezTo>
                <a:pt x="443884" y="196101"/>
                <a:pt x="447932" y="197425"/>
                <a:pt x="452123" y="198368"/>
              </a:cubicBezTo>
              <a:lnTo>
                <a:pt x="462639" y="350901"/>
              </a:lnTo>
              <a:lnTo>
                <a:pt x="416995" y="294723"/>
              </a:lnTo>
              <a:close/>
              <a:moveTo>
                <a:pt x="467573" y="161839"/>
              </a:moveTo>
              <a:cubicBezTo>
                <a:pt x="467287" y="161849"/>
                <a:pt x="467011" y="161925"/>
                <a:pt x="466725" y="161925"/>
              </a:cubicBezTo>
              <a:cubicBezTo>
                <a:pt x="460077" y="161925"/>
                <a:pt x="454038" y="159553"/>
                <a:pt x="449170" y="155734"/>
              </a:cubicBezTo>
              <a:cubicBezTo>
                <a:pt x="443465" y="151247"/>
                <a:pt x="439550" y="144704"/>
                <a:pt x="438531" y="137179"/>
              </a:cubicBezTo>
              <a:cubicBezTo>
                <a:pt x="438369" y="135912"/>
                <a:pt x="438150" y="134664"/>
                <a:pt x="438150" y="133350"/>
              </a:cubicBezTo>
              <a:cubicBezTo>
                <a:pt x="438150" y="117596"/>
                <a:pt x="450971" y="104775"/>
                <a:pt x="466725" y="104775"/>
              </a:cubicBezTo>
              <a:cubicBezTo>
                <a:pt x="482479" y="104775"/>
                <a:pt x="495300" y="117596"/>
                <a:pt x="495300" y="133350"/>
              </a:cubicBezTo>
              <a:cubicBezTo>
                <a:pt x="495300" y="141075"/>
                <a:pt x="492185" y="148076"/>
                <a:pt x="487185" y="153219"/>
              </a:cubicBezTo>
              <a:cubicBezTo>
                <a:pt x="482184" y="158382"/>
                <a:pt x="475259" y="161611"/>
                <a:pt x="467573" y="161839"/>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27</xdr:col>
      <xdr:colOff>9525</xdr:colOff>
      <xdr:row>16</xdr:row>
      <xdr:rowOff>104775</xdr:rowOff>
    </xdr:from>
    <xdr:to>
      <xdr:col>27</xdr:col>
      <xdr:colOff>314325</xdr:colOff>
      <xdr:row>18</xdr:row>
      <xdr:rowOff>66675</xdr:rowOff>
    </xdr:to>
    <xdr:sp macro="" textlink="">
      <xdr:nvSpPr>
        <xdr:cNvPr id="20" name="Freeform: Shape 19">
          <a:extLst>
            <a:ext uri="{FF2B5EF4-FFF2-40B4-BE49-F238E27FC236}">
              <a16:creationId xmlns:a16="http://schemas.microsoft.com/office/drawing/2014/main" id="{AD82C4B8-7DD4-4032-BFD8-8FB0B24E4466}"/>
            </a:ext>
          </a:extLst>
        </xdr:cNvPr>
        <xdr:cNvSpPr/>
      </xdr:nvSpPr>
      <xdr:spPr>
        <a:xfrm>
          <a:off x="12230100" y="3971925"/>
          <a:ext cx="304800" cy="342900"/>
        </a:xfrm>
        <a:custGeom>
          <a:avLst/>
          <a:gdLst>
            <a:gd name="connsiteX0" fmla="*/ 279273 w 390525"/>
            <a:gd name="connsiteY0" fmla="*/ 245745 h 466725"/>
            <a:gd name="connsiteX1" fmla="*/ 330994 w 390525"/>
            <a:gd name="connsiteY1" fmla="*/ 140494 h 466725"/>
            <a:gd name="connsiteX2" fmla="*/ 197644 w 390525"/>
            <a:gd name="connsiteY2" fmla="*/ 7144 h 466725"/>
            <a:gd name="connsiteX3" fmla="*/ 64294 w 390525"/>
            <a:gd name="connsiteY3" fmla="*/ 140494 h 466725"/>
            <a:gd name="connsiteX4" fmla="*/ 116015 w 390525"/>
            <a:gd name="connsiteY4" fmla="*/ 245745 h 466725"/>
            <a:gd name="connsiteX5" fmla="*/ 7144 w 390525"/>
            <a:gd name="connsiteY5" fmla="*/ 245745 h 466725"/>
            <a:gd name="connsiteX6" fmla="*/ 7144 w 390525"/>
            <a:gd name="connsiteY6" fmla="*/ 464344 h 466725"/>
            <a:gd name="connsiteX7" fmla="*/ 45244 w 390525"/>
            <a:gd name="connsiteY7" fmla="*/ 464344 h 466725"/>
            <a:gd name="connsiteX8" fmla="*/ 45244 w 390525"/>
            <a:gd name="connsiteY8" fmla="*/ 283845 h 466725"/>
            <a:gd name="connsiteX9" fmla="*/ 350044 w 390525"/>
            <a:gd name="connsiteY9" fmla="*/ 283845 h 466725"/>
            <a:gd name="connsiteX10" fmla="*/ 350044 w 390525"/>
            <a:gd name="connsiteY10" fmla="*/ 464344 h 466725"/>
            <a:gd name="connsiteX11" fmla="*/ 388144 w 390525"/>
            <a:gd name="connsiteY11" fmla="*/ 464344 h 466725"/>
            <a:gd name="connsiteX12" fmla="*/ 388144 w 390525"/>
            <a:gd name="connsiteY12" fmla="*/ 245745 h 466725"/>
            <a:gd name="connsiteX13" fmla="*/ 279273 w 390525"/>
            <a:gd name="connsiteY13" fmla="*/ 245745 h 466725"/>
            <a:gd name="connsiteX14" fmla="*/ 102394 w 390525"/>
            <a:gd name="connsiteY14" fmla="*/ 140494 h 466725"/>
            <a:gd name="connsiteX15" fmla="*/ 197644 w 390525"/>
            <a:gd name="connsiteY15" fmla="*/ 45244 h 466725"/>
            <a:gd name="connsiteX16" fmla="*/ 292894 w 390525"/>
            <a:gd name="connsiteY16" fmla="*/ 140494 h 466725"/>
            <a:gd name="connsiteX17" fmla="*/ 197644 w 390525"/>
            <a:gd name="connsiteY17" fmla="*/ 235744 h 466725"/>
            <a:gd name="connsiteX18" fmla="*/ 102394 w 390525"/>
            <a:gd name="connsiteY18" fmla="*/ 140494 h 4667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390525" h="466725">
              <a:moveTo>
                <a:pt x="279273" y="245745"/>
              </a:moveTo>
              <a:cubicBezTo>
                <a:pt x="310610" y="221361"/>
                <a:pt x="330994" y="183261"/>
                <a:pt x="330994" y="140494"/>
              </a:cubicBezTo>
              <a:cubicBezTo>
                <a:pt x="330994" y="66961"/>
                <a:pt x="271177" y="7144"/>
                <a:pt x="197644" y="7144"/>
              </a:cubicBezTo>
              <a:cubicBezTo>
                <a:pt x="124111" y="7144"/>
                <a:pt x="64294" y="66961"/>
                <a:pt x="64294" y="140494"/>
              </a:cubicBezTo>
              <a:cubicBezTo>
                <a:pt x="64294" y="183261"/>
                <a:pt x="84677" y="221361"/>
                <a:pt x="116015" y="245745"/>
              </a:cubicBezTo>
              <a:lnTo>
                <a:pt x="7144" y="245745"/>
              </a:lnTo>
              <a:lnTo>
                <a:pt x="7144" y="464344"/>
              </a:lnTo>
              <a:lnTo>
                <a:pt x="45244" y="464344"/>
              </a:lnTo>
              <a:lnTo>
                <a:pt x="45244" y="283845"/>
              </a:lnTo>
              <a:lnTo>
                <a:pt x="350044" y="283845"/>
              </a:lnTo>
              <a:lnTo>
                <a:pt x="350044" y="464344"/>
              </a:lnTo>
              <a:lnTo>
                <a:pt x="388144" y="464344"/>
              </a:lnTo>
              <a:lnTo>
                <a:pt x="388144" y="245745"/>
              </a:lnTo>
              <a:lnTo>
                <a:pt x="279273" y="245745"/>
              </a:lnTo>
              <a:close/>
              <a:moveTo>
                <a:pt x="102394" y="140494"/>
              </a:moveTo>
              <a:cubicBezTo>
                <a:pt x="102394" y="88011"/>
                <a:pt x="145161" y="45244"/>
                <a:pt x="197644" y="45244"/>
              </a:cubicBezTo>
              <a:cubicBezTo>
                <a:pt x="250127" y="45244"/>
                <a:pt x="292894" y="88011"/>
                <a:pt x="292894" y="140494"/>
              </a:cubicBezTo>
              <a:cubicBezTo>
                <a:pt x="292894" y="192977"/>
                <a:pt x="250127" y="235744"/>
                <a:pt x="197644" y="235744"/>
              </a:cubicBezTo>
              <a:cubicBezTo>
                <a:pt x="145161" y="235744"/>
                <a:pt x="102394" y="192977"/>
                <a:pt x="102394" y="140494"/>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editAs="oneCell">
    <xdr:from>
      <xdr:col>16</xdr:col>
      <xdr:colOff>190500</xdr:colOff>
      <xdr:row>25</xdr:row>
      <xdr:rowOff>19050</xdr:rowOff>
    </xdr:from>
    <xdr:to>
      <xdr:col>25</xdr:col>
      <xdr:colOff>0</xdr:colOff>
      <xdr:row>26</xdr:row>
      <xdr:rowOff>22648</xdr:rowOff>
    </xdr:to>
    <xdr:pic>
      <xdr:nvPicPr>
        <xdr:cNvPr id="27" name="Picture 26">
          <a:extLst>
            <a:ext uri="{FF2B5EF4-FFF2-40B4-BE49-F238E27FC236}">
              <a16:creationId xmlns:a16="http://schemas.microsoft.com/office/drawing/2014/main" id="{347C12A5-8AFD-4A15-BAF8-0B9CE4665B31}"/>
            </a:ext>
          </a:extLst>
        </xdr:cNvPr>
        <xdr:cNvPicPr>
          <a:picLocks noChangeAspect="1"/>
        </xdr:cNvPicPr>
      </xdr:nvPicPr>
      <xdr:blipFill>
        <a:blip xmlns:r="http://schemas.openxmlformats.org/officeDocument/2006/relationships" r:embed="rId2"/>
        <a:stretch>
          <a:fillRect/>
        </a:stretch>
      </xdr:blipFill>
      <xdr:spPr>
        <a:xfrm>
          <a:off x="8686800" y="5534025"/>
          <a:ext cx="2867025" cy="18457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1033461</xdr:colOff>
      <xdr:row>2</xdr:row>
      <xdr:rowOff>19049</xdr:rowOff>
    </xdr:from>
    <xdr:to>
      <xdr:col>8</xdr:col>
      <xdr:colOff>619124</xdr:colOff>
      <xdr:row>20</xdr:row>
      <xdr:rowOff>161924</xdr:rowOff>
    </xdr:to>
    <xdr:graphicFrame macro="">
      <xdr:nvGraphicFramePr>
        <xdr:cNvPr id="8" name="Chart 7">
          <a:extLst>
            <a:ext uri="{FF2B5EF4-FFF2-40B4-BE49-F238E27FC236}">
              <a16:creationId xmlns:a16="http://schemas.microsoft.com/office/drawing/2014/main" id="{3B923582-809E-6440-A1B2-C643523B1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57151</xdr:colOff>
      <xdr:row>8</xdr:row>
      <xdr:rowOff>85725</xdr:rowOff>
    </xdr:from>
    <xdr:to>
      <xdr:col>3</xdr:col>
      <xdr:colOff>457200</xdr:colOff>
      <xdr:row>9</xdr:row>
      <xdr:rowOff>114300</xdr:rowOff>
    </xdr:to>
    <xdr:sp macro="" textlink="">
      <xdr:nvSpPr>
        <xdr:cNvPr id="2" name="Freeform: Shape 1">
          <a:extLst>
            <a:ext uri="{FF2B5EF4-FFF2-40B4-BE49-F238E27FC236}">
              <a16:creationId xmlns:a16="http://schemas.microsoft.com/office/drawing/2014/main" id="{4E25FAEE-6EB3-4C37-97EE-5B7615364033}"/>
            </a:ext>
          </a:extLst>
        </xdr:cNvPr>
        <xdr:cNvSpPr/>
      </xdr:nvSpPr>
      <xdr:spPr>
        <a:xfrm>
          <a:off x="57151" y="1428750"/>
          <a:ext cx="400049" cy="219075"/>
        </a:xfrm>
        <a:custGeom>
          <a:avLst/>
          <a:gdLst>
            <a:gd name="connsiteX0" fmla="*/ 273844 w 542925"/>
            <a:gd name="connsiteY0" fmla="*/ 7144 h 314325"/>
            <a:gd name="connsiteX1" fmla="*/ 7144 w 542925"/>
            <a:gd name="connsiteY1" fmla="*/ 159544 h 314325"/>
            <a:gd name="connsiteX2" fmla="*/ 273844 w 542925"/>
            <a:gd name="connsiteY2" fmla="*/ 311944 h 314325"/>
            <a:gd name="connsiteX3" fmla="*/ 540544 w 542925"/>
            <a:gd name="connsiteY3" fmla="*/ 159544 h 314325"/>
            <a:gd name="connsiteX4" fmla="*/ 273844 w 542925"/>
            <a:gd name="connsiteY4" fmla="*/ 7144 h 314325"/>
            <a:gd name="connsiteX5" fmla="*/ 273844 w 542925"/>
            <a:gd name="connsiteY5" fmla="*/ 273844 h 314325"/>
            <a:gd name="connsiteX6" fmla="*/ 51721 w 542925"/>
            <a:gd name="connsiteY6" fmla="*/ 159544 h 314325"/>
            <a:gd name="connsiteX7" fmla="*/ 273844 w 542925"/>
            <a:gd name="connsiteY7" fmla="*/ 45244 h 314325"/>
            <a:gd name="connsiteX8" fmla="*/ 495967 w 542925"/>
            <a:gd name="connsiteY8" fmla="*/ 159544 h 314325"/>
            <a:gd name="connsiteX9" fmla="*/ 273844 w 542925"/>
            <a:gd name="connsiteY9" fmla="*/ 273844 h 314325"/>
            <a:gd name="connsiteX10" fmla="*/ 273844 w 542925"/>
            <a:gd name="connsiteY10" fmla="*/ 59531 h 314325"/>
            <a:gd name="connsiteX11" fmla="*/ 173831 w 542925"/>
            <a:gd name="connsiteY11" fmla="*/ 159544 h 314325"/>
            <a:gd name="connsiteX12" fmla="*/ 273844 w 542925"/>
            <a:gd name="connsiteY12" fmla="*/ 259556 h 314325"/>
            <a:gd name="connsiteX13" fmla="*/ 373856 w 542925"/>
            <a:gd name="connsiteY13" fmla="*/ 159544 h 314325"/>
            <a:gd name="connsiteX14" fmla="*/ 273844 w 542925"/>
            <a:gd name="connsiteY14" fmla="*/ 59531 h 314325"/>
            <a:gd name="connsiteX15" fmla="*/ 273844 w 542925"/>
            <a:gd name="connsiteY15" fmla="*/ 221456 h 314325"/>
            <a:gd name="connsiteX16" fmla="*/ 211931 w 542925"/>
            <a:gd name="connsiteY16" fmla="*/ 159544 h 314325"/>
            <a:gd name="connsiteX17" fmla="*/ 273844 w 542925"/>
            <a:gd name="connsiteY17" fmla="*/ 97631 h 314325"/>
            <a:gd name="connsiteX18" fmla="*/ 335756 w 542925"/>
            <a:gd name="connsiteY18" fmla="*/ 159544 h 314325"/>
            <a:gd name="connsiteX19" fmla="*/ 273844 w 542925"/>
            <a:gd name="connsiteY19" fmla="*/ 221456 h 3143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542925" h="314325">
              <a:moveTo>
                <a:pt x="273844" y="7144"/>
              </a:moveTo>
              <a:cubicBezTo>
                <a:pt x="83344" y="7144"/>
                <a:pt x="7144" y="159544"/>
                <a:pt x="7144" y="159544"/>
              </a:cubicBezTo>
              <a:cubicBezTo>
                <a:pt x="7144" y="159544"/>
                <a:pt x="83344" y="311944"/>
                <a:pt x="273844" y="311944"/>
              </a:cubicBezTo>
              <a:cubicBezTo>
                <a:pt x="464344" y="311944"/>
                <a:pt x="540544" y="159544"/>
                <a:pt x="540544" y="159544"/>
              </a:cubicBezTo>
              <a:cubicBezTo>
                <a:pt x="540544" y="159544"/>
                <a:pt x="464344" y="7144"/>
                <a:pt x="273844" y="7144"/>
              </a:cubicBezTo>
              <a:close/>
              <a:moveTo>
                <a:pt x="273844" y="273844"/>
              </a:moveTo>
              <a:cubicBezTo>
                <a:pt x="144780" y="273844"/>
                <a:pt x="76200" y="195167"/>
                <a:pt x="51721" y="159544"/>
              </a:cubicBezTo>
              <a:cubicBezTo>
                <a:pt x="76295" y="123825"/>
                <a:pt x="144875" y="45244"/>
                <a:pt x="273844" y="45244"/>
              </a:cubicBezTo>
              <a:cubicBezTo>
                <a:pt x="402908" y="45244"/>
                <a:pt x="471488" y="123920"/>
                <a:pt x="495967" y="159544"/>
              </a:cubicBezTo>
              <a:cubicBezTo>
                <a:pt x="471488" y="195263"/>
                <a:pt x="402812" y="273844"/>
                <a:pt x="273844" y="273844"/>
              </a:cubicBezTo>
              <a:close/>
              <a:moveTo>
                <a:pt x="273844" y="59531"/>
              </a:moveTo>
              <a:cubicBezTo>
                <a:pt x="218599" y="59531"/>
                <a:pt x="173831" y="104299"/>
                <a:pt x="173831" y="159544"/>
              </a:cubicBezTo>
              <a:cubicBezTo>
                <a:pt x="173831" y="214789"/>
                <a:pt x="218599" y="259556"/>
                <a:pt x="273844" y="259556"/>
              </a:cubicBezTo>
              <a:cubicBezTo>
                <a:pt x="329089" y="259556"/>
                <a:pt x="373856" y="214789"/>
                <a:pt x="373856" y="159544"/>
              </a:cubicBezTo>
              <a:cubicBezTo>
                <a:pt x="373856" y="104299"/>
                <a:pt x="329089" y="59531"/>
                <a:pt x="273844" y="59531"/>
              </a:cubicBezTo>
              <a:close/>
              <a:moveTo>
                <a:pt x="273844" y="221456"/>
              </a:moveTo>
              <a:cubicBezTo>
                <a:pt x="239744" y="221456"/>
                <a:pt x="211931" y="193643"/>
                <a:pt x="211931" y="159544"/>
              </a:cubicBezTo>
              <a:cubicBezTo>
                <a:pt x="211931" y="125444"/>
                <a:pt x="239744" y="97631"/>
                <a:pt x="273844" y="97631"/>
              </a:cubicBezTo>
              <a:cubicBezTo>
                <a:pt x="307943" y="97631"/>
                <a:pt x="335756" y="125444"/>
                <a:pt x="335756" y="159544"/>
              </a:cubicBezTo>
              <a:cubicBezTo>
                <a:pt x="335756" y="193643"/>
                <a:pt x="308039" y="221456"/>
                <a:pt x="273844" y="221456"/>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3</xdr:col>
      <xdr:colOff>38102</xdr:colOff>
      <xdr:row>10</xdr:row>
      <xdr:rowOff>38100</xdr:rowOff>
    </xdr:from>
    <xdr:to>
      <xdr:col>3</xdr:col>
      <xdr:colOff>457200</xdr:colOff>
      <xdr:row>11</xdr:row>
      <xdr:rowOff>114300</xdr:rowOff>
    </xdr:to>
    <xdr:sp macro="" textlink="">
      <xdr:nvSpPr>
        <xdr:cNvPr id="3" name="Freeform: Shape 2">
          <a:extLst>
            <a:ext uri="{FF2B5EF4-FFF2-40B4-BE49-F238E27FC236}">
              <a16:creationId xmlns:a16="http://schemas.microsoft.com/office/drawing/2014/main" id="{595B8333-CF93-4309-A452-750BDA5EC865}"/>
            </a:ext>
          </a:extLst>
        </xdr:cNvPr>
        <xdr:cNvSpPr/>
      </xdr:nvSpPr>
      <xdr:spPr>
        <a:xfrm>
          <a:off x="38102" y="1762125"/>
          <a:ext cx="419098" cy="266700"/>
        </a:xfrm>
        <a:custGeom>
          <a:avLst/>
          <a:gdLst>
            <a:gd name="connsiteX0" fmla="*/ 502444 w 619125"/>
            <a:gd name="connsiteY0" fmla="*/ 64294 h 476250"/>
            <a:gd name="connsiteX1" fmla="*/ 332232 w 619125"/>
            <a:gd name="connsiteY1" fmla="*/ 64294 h 476250"/>
            <a:gd name="connsiteX2" fmla="*/ 332232 w 619125"/>
            <a:gd name="connsiteY2" fmla="*/ 7144 h 476250"/>
            <a:gd name="connsiteX3" fmla="*/ 294132 w 619125"/>
            <a:gd name="connsiteY3" fmla="*/ 7144 h 476250"/>
            <a:gd name="connsiteX4" fmla="*/ 294132 w 619125"/>
            <a:gd name="connsiteY4" fmla="*/ 64294 h 476250"/>
            <a:gd name="connsiteX5" fmla="*/ 121444 w 619125"/>
            <a:gd name="connsiteY5" fmla="*/ 64294 h 476250"/>
            <a:gd name="connsiteX6" fmla="*/ 7144 w 619125"/>
            <a:gd name="connsiteY6" fmla="*/ 235744 h 476250"/>
            <a:gd name="connsiteX7" fmla="*/ 121444 w 619125"/>
            <a:gd name="connsiteY7" fmla="*/ 350044 h 476250"/>
            <a:gd name="connsiteX8" fmla="*/ 235744 w 619125"/>
            <a:gd name="connsiteY8" fmla="*/ 235744 h 476250"/>
            <a:gd name="connsiteX9" fmla="*/ 146875 w 619125"/>
            <a:gd name="connsiteY9" fmla="*/ 102394 h 476250"/>
            <a:gd name="connsiteX10" fmla="*/ 294227 w 619125"/>
            <a:gd name="connsiteY10" fmla="*/ 102394 h 476250"/>
            <a:gd name="connsiteX11" fmla="*/ 294227 w 619125"/>
            <a:gd name="connsiteY11" fmla="*/ 435769 h 476250"/>
            <a:gd name="connsiteX12" fmla="*/ 121444 w 619125"/>
            <a:gd name="connsiteY12" fmla="*/ 435769 h 476250"/>
            <a:gd name="connsiteX13" fmla="*/ 121444 w 619125"/>
            <a:gd name="connsiteY13" fmla="*/ 473869 h 476250"/>
            <a:gd name="connsiteX14" fmla="*/ 502444 w 619125"/>
            <a:gd name="connsiteY14" fmla="*/ 473869 h 476250"/>
            <a:gd name="connsiteX15" fmla="*/ 502444 w 619125"/>
            <a:gd name="connsiteY15" fmla="*/ 435769 h 476250"/>
            <a:gd name="connsiteX16" fmla="*/ 332232 w 619125"/>
            <a:gd name="connsiteY16" fmla="*/ 435769 h 476250"/>
            <a:gd name="connsiteX17" fmla="*/ 332232 w 619125"/>
            <a:gd name="connsiteY17" fmla="*/ 102394 h 476250"/>
            <a:gd name="connsiteX18" fmla="*/ 477012 w 619125"/>
            <a:gd name="connsiteY18" fmla="*/ 102394 h 476250"/>
            <a:gd name="connsiteX19" fmla="*/ 388144 w 619125"/>
            <a:gd name="connsiteY19" fmla="*/ 235744 h 476250"/>
            <a:gd name="connsiteX20" fmla="*/ 502444 w 619125"/>
            <a:gd name="connsiteY20" fmla="*/ 350044 h 476250"/>
            <a:gd name="connsiteX21" fmla="*/ 616744 w 619125"/>
            <a:gd name="connsiteY21" fmla="*/ 235744 h 476250"/>
            <a:gd name="connsiteX22" fmla="*/ 502444 w 619125"/>
            <a:gd name="connsiteY22" fmla="*/ 64294 h 476250"/>
            <a:gd name="connsiteX23" fmla="*/ 121444 w 619125"/>
            <a:gd name="connsiteY23" fmla="*/ 132969 h 476250"/>
            <a:gd name="connsiteX24" fmla="*/ 189929 w 619125"/>
            <a:gd name="connsiteY24" fmla="*/ 235744 h 476250"/>
            <a:gd name="connsiteX25" fmla="*/ 52959 w 619125"/>
            <a:gd name="connsiteY25" fmla="*/ 235744 h 476250"/>
            <a:gd name="connsiteX26" fmla="*/ 121444 w 619125"/>
            <a:gd name="connsiteY26" fmla="*/ 132969 h 476250"/>
            <a:gd name="connsiteX27" fmla="*/ 121444 w 619125"/>
            <a:gd name="connsiteY27" fmla="*/ 311944 h 476250"/>
            <a:gd name="connsiteX28" fmla="*/ 55531 w 619125"/>
            <a:gd name="connsiteY28" fmla="*/ 273844 h 476250"/>
            <a:gd name="connsiteX29" fmla="*/ 187357 w 619125"/>
            <a:gd name="connsiteY29" fmla="*/ 273844 h 476250"/>
            <a:gd name="connsiteX30" fmla="*/ 121444 w 619125"/>
            <a:gd name="connsiteY30" fmla="*/ 311944 h 476250"/>
            <a:gd name="connsiteX31" fmla="*/ 570929 w 619125"/>
            <a:gd name="connsiteY31" fmla="*/ 235744 h 476250"/>
            <a:gd name="connsiteX32" fmla="*/ 433864 w 619125"/>
            <a:gd name="connsiteY32" fmla="*/ 235744 h 476250"/>
            <a:gd name="connsiteX33" fmla="*/ 502444 w 619125"/>
            <a:gd name="connsiteY33" fmla="*/ 132969 h 476250"/>
            <a:gd name="connsiteX34" fmla="*/ 570929 w 619125"/>
            <a:gd name="connsiteY34" fmla="*/ 235744 h 476250"/>
            <a:gd name="connsiteX35" fmla="*/ 502444 w 619125"/>
            <a:gd name="connsiteY35" fmla="*/ 311944 h 476250"/>
            <a:gd name="connsiteX36" fmla="*/ 436531 w 619125"/>
            <a:gd name="connsiteY36" fmla="*/ 273844 h 476250"/>
            <a:gd name="connsiteX37" fmla="*/ 568357 w 619125"/>
            <a:gd name="connsiteY37" fmla="*/ 273844 h 476250"/>
            <a:gd name="connsiteX38" fmla="*/ 502444 w 619125"/>
            <a:gd name="connsiteY38" fmla="*/ 311944 h 4762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Lst>
          <a:rect l="l" t="t" r="r" b="b"/>
          <a:pathLst>
            <a:path w="619125" h="476250">
              <a:moveTo>
                <a:pt x="502444" y="64294"/>
              </a:moveTo>
              <a:lnTo>
                <a:pt x="332232" y="64294"/>
              </a:lnTo>
              <a:lnTo>
                <a:pt x="332232" y="7144"/>
              </a:lnTo>
              <a:lnTo>
                <a:pt x="294132" y="7144"/>
              </a:lnTo>
              <a:lnTo>
                <a:pt x="294132" y="64294"/>
              </a:lnTo>
              <a:lnTo>
                <a:pt x="121444" y="64294"/>
              </a:lnTo>
              <a:lnTo>
                <a:pt x="7144" y="235744"/>
              </a:lnTo>
              <a:cubicBezTo>
                <a:pt x="7144" y="298895"/>
                <a:pt x="58293" y="350044"/>
                <a:pt x="121444" y="350044"/>
              </a:cubicBezTo>
              <a:cubicBezTo>
                <a:pt x="184594" y="350044"/>
                <a:pt x="235744" y="298895"/>
                <a:pt x="235744" y="235744"/>
              </a:cubicBezTo>
              <a:lnTo>
                <a:pt x="146875" y="102394"/>
              </a:lnTo>
              <a:lnTo>
                <a:pt x="294227" y="102394"/>
              </a:lnTo>
              <a:lnTo>
                <a:pt x="294227" y="435769"/>
              </a:lnTo>
              <a:lnTo>
                <a:pt x="121444" y="435769"/>
              </a:lnTo>
              <a:lnTo>
                <a:pt x="121444" y="473869"/>
              </a:lnTo>
              <a:lnTo>
                <a:pt x="502444" y="473869"/>
              </a:lnTo>
              <a:lnTo>
                <a:pt x="502444" y="435769"/>
              </a:lnTo>
              <a:lnTo>
                <a:pt x="332232" y="435769"/>
              </a:lnTo>
              <a:lnTo>
                <a:pt x="332232" y="102394"/>
              </a:lnTo>
              <a:lnTo>
                <a:pt x="477012" y="102394"/>
              </a:lnTo>
              <a:lnTo>
                <a:pt x="388144" y="235744"/>
              </a:lnTo>
              <a:cubicBezTo>
                <a:pt x="388144" y="298895"/>
                <a:pt x="439293" y="350044"/>
                <a:pt x="502444" y="350044"/>
              </a:cubicBezTo>
              <a:cubicBezTo>
                <a:pt x="565595" y="350044"/>
                <a:pt x="616744" y="298895"/>
                <a:pt x="616744" y="235744"/>
              </a:cubicBezTo>
              <a:lnTo>
                <a:pt x="502444" y="64294"/>
              </a:lnTo>
              <a:close/>
              <a:moveTo>
                <a:pt x="121444" y="132969"/>
              </a:moveTo>
              <a:lnTo>
                <a:pt x="189929" y="235744"/>
              </a:lnTo>
              <a:lnTo>
                <a:pt x="52959" y="235744"/>
              </a:lnTo>
              <a:lnTo>
                <a:pt x="121444" y="132969"/>
              </a:lnTo>
              <a:close/>
              <a:moveTo>
                <a:pt x="121444" y="311944"/>
              </a:moveTo>
              <a:cubicBezTo>
                <a:pt x="93345" y="311944"/>
                <a:pt x="68771" y="296609"/>
                <a:pt x="55531" y="273844"/>
              </a:cubicBezTo>
              <a:lnTo>
                <a:pt x="187357" y="273844"/>
              </a:lnTo>
              <a:cubicBezTo>
                <a:pt x="174117" y="296609"/>
                <a:pt x="149542" y="311944"/>
                <a:pt x="121444" y="311944"/>
              </a:cubicBezTo>
              <a:close/>
              <a:moveTo>
                <a:pt x="570929" y="235744"/>
              </a:moveTo>
              <a:lnTo>
                <a:pt x="433864" y="235744"/>
              </a:lnTo>
              <a:lnTo>
                <a:pt x="502444" y="132969"/>
              </a:lnTo>
              <a:lnTo>
                <a:pt x="570929" y="235744"/>
              </a:lnTo>
              <a:close/>
              <a:moveTo>
                <a:pt x="502444" y="311944"/>
              </a:moveTo>
              <a:cubicBezTo>
                <a:pt x="474345" y="311944"/>
                <a:pt x="449771" y="296609"/>
                <a:pt x="436531" y="273844"/>
              </a:cubicBezTo>
              <a:lnTo>
                <a:pt x="568357" y="273844"/>
              </a:lnTo>
              <a:cubicBezTo>
                <a:pt x="555117" y="296609"/>
                <a:pt x="530543" y="311944"/>
                <a:pt x="502444" y="311944"/>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3</xdr:col>
      <xdr:colOff>95250</xdr:colOff>
      <xdr:row>12</xdr:row>
      <xdr:rowOff>19050</xdr:rowOff>
    </xdr:from>
    <xdr:to>
      <xdr:col>3</xdr:col>
      <xdr:colOff>381000</xdr:colOff>
      <xdr:row>13</xdr:row>
      <xdr:rowOff>142875</xdr:rowOff>
    </xdr:to>
    <xdr:sp macro="" textlink="">
      <xdr:nvSpPr>
        <xdr:cNvPr id="4" name="Freeform: Shape 3">
          <a:extLst>
            <a:ext uri="{FF2B5EF4-FFF2-40B4-BE49-F238E27FC236}">
              <a16:creationId xmlns:a16="http://schemas.microsoft.com/office/drawing/2014/main" id="{7188D82D-CCD3-41F5-A1F4-7E76D429F421}"/>
            </a:ext>
          </a:extLst>
        </xdr:cNvPr>
        <xdr:cNvSpPr/>
      </xdr:nvSpPr>
      <xdr:spPr>
        <a:xfrm>
          <a:off x="95250" y="2124075"/>
          <a:ext cx="285750" cy="314325"/>
        </a:xfrm>
        <a:custGeom>
          <a:avLst/>
          <a:gdLst>
            <a:gd name="connsiteX0" fmla="*/ 407194 w 485775"/>
            <a:gd name="connsiteY0" fmla="*/ 411194 h 523875"/>
            <a:gd name="connsiteX1" fmla="*/ 292894 w 485775"/>
            <a:gd name="connsiteY1" fmla="*/ 525494 h 523875"/>
            <a:gd name="connsiteX2" fmla="*/ 26194 w 485775"/>
            <a:gd name="connsiteY2" fmla="*/ 525494 h 523875"/>
            <a:gd name="connsiteX3" fmla="*/ 26194 w 485775"/>
            <a:gd name="connsiteY3" fmla="*/ 487394 h 523875"/>
            <a:gd name="connsiteX4" fmla="*/ 292894 w 485775"/>
            <a:gd name="connsiteY4" fmla="*/ 487394 h 523875"/>
            <a:gd name="connsiteX5" fmla="*/ 369094 w 485775"/>
            <a:gd name="connsiteY5" fmla="*/ 411194 h 523875"/>
            <a:gd name="connsiteX6" fmla="*/ 292894 w 485775"/>
            <a:gd name="connsiteY6" fmla="*/ 334994 h 523875"/>
            <a:gd name="connsiteX7" fmla="*/ 121444 w 485775"/>
            <a:gd name="connsiteY7" fmla="*/ 334994 h 523875"/>
            <a:gd name="connsiteX8" fmla="*/ 7144 w 485775"/>
            <a:gd name="connsiteY8" fmla="*/ 220694 h 523875"/>
            <a:gd name="connsiteX9" fmla="*/ 121444 w 485775"/>
            <a:gd name="connsiteY9" fmla="*/ 106394 h 523875"/>
            <a:gd name="connsiteX10" fmla="*/ 408813 w 485775"/>
            <a:gd name="connsiteY10" fmla="*/ 106394 h 523875"/>
            <a:gd name="connsiteX11" fmla="*/ 336518 w 485775"/>
            <a:gd name="connsiteY11" fmla="*/ 34100 h 523875"/>
            <a:gd name="connsiteX12" fmla="*/ 363474 w 485775"/>
            <a:gd name="connsiteY12" fmla="*/ 7144 h 523875"/>
            <a:gd name="connsiteX13" fmla="*/ 481679 w 485775"/>
            <a:gd name="connsiteY13" fmla="*/ 125349 h 523875"/>
            <a:gd name="connsiteX14" fmla="*/ 363474 w 485775"/>
            <a:gd name="connsiteY14" fmla="*/ 243650 h 523875"/>
            <a:gd name="connsiteX15" fmla="*/ 336518 w 485775"/>
            <a:gd name="connsiteY15" fmla="*/ 216694 h 523875"/>
            <a:gd name="connsiteX16" fmla="*/ 408813 w 485775"/>
            <a:gd name="connsiteY16" fmla="*/ 144399 h 523875"/>
            <a:gd name="connsiteX17" fmla="*/ 121444 w 485775"/>
            <a:gd name="connsiteY17" fmla="*/ 144399 h 523875"/>
            <a:gd name="connsiteX18" fmla="*/ 45244 w 485775"/>
            <a:gd name="connsiteY18" fmla="*/ 220599 h 523875"/>
            <a:gd name="connsiteX19" fmla="*/ 121444 w 485775"/>
            <a:gd name="connsiteY19" fmla="*/ 296799 h 523875"/>
            <a:gd name="connsiteX20" fmla="*/ 292894 w 485775"/>
            <a:gd name="connsiteY20" fmla="*/ 296799 h 523875"/>
            <a:gd name="connsiteX21" fmla="*/ 407194 w 485775"/>
            <a:gd name="connsiteY21" fmla="*/ 411194 h 523875"/>
            <a:gd name="connsiteX22" fmla="*/ 83344 w 485775"/>
            <a:gd name="connsiteY22" fmla="*/ 220694 h 523875"/>
            <a:gd name="connsiteX23" fmla="*/ 121444 w 485775"/>
            <a:gd name="connsiteY23" fmla="*/ 258794 h 523875"/>
            <a:gd name="connsiteX24" fmla="*/ 159544 w 485775"/>
            <a:gd name="connsiteY24" fmla="*/ 220694 h 523875"/>
            <a:gd name="connsiteX25" fmla="*/ 121444 w 485775"/>
            <a:gd name="connsiteY25" fmla="*/ 182594 h 523875"/>
            <a:gd name="connsiteX26" fmla="*/ 83344 w 485775"/>
            <a:gd name="connsiteY26" fmla="*/ 220694 h 523875"/>
            <a:gd name="connsiteX27" fmla="*/ 330994 w 485775"/>
            <a:gd name="connsiteY27" fmla="*/ 411194 h 523875"/>
            <a:gd name="connsiteX28" fmla="*/ 292894 w 485775"/>
            <a:gd name="connsiteY28" fmla="*/ 373094 h 523875"/>
            <a:gd name="connsiteX29" fmla="*/ 254794 w 485775"/>
            <a:gd name="connsiteY29" fmla="*/ 411194 h 523875"/>
            <a:gd name="connsiteX30" fmla="*/ 292894 w 485775"/>
            <a:gd name="connsiteY30" fmla="*/ 449294 h 523875"/>
            <a:gd name="connsiteX31" fmla="*/ 330994 w 485775"/>
            <a:gd name="connsiteY31" fmla="*/ 411194 h 5238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Lst>
          <a:rect l="l" t="t" r="r" b="b"/>
          <a:pathLst>
            <a:path w="485775" h="523875">
              <a:moveTo>
                <a:pt x="407194" y="411194"/>
              </a:moveTo>
              <a:cubicBezTo>
                <a:pt x="407194" y="474250"/>
                <a:pt x="355949" y="525494"/>
                <a:pt x="292894" y="525494"/>
              </a:cubicBezTo>
              <a:lnTo>
                <a:pt x="26194" y="525494"/>
              </a:lnTo>
              <a:lnTo>
                <a:pt x="26194" y="487394"/>
              </a:lnTo>
              <a:lnTo>
                <a:pt x="292894" y="487394"/>
              </a:lnTo>
              <a:cubicBezTo>
                <a:pt x="334899" y="487394"/>
                <a:pt x="369094" y="453200"/>
                <a:pt x="369094" y="411194"/>
              </a:cubicBezTo>
              <a:cubicBezTo>
                <a:pt x="369094" y="369189"/>
                <a:pt x="334899" y="334994"/>
                <a:pt x="292894" y="334994"/>
              </a:cubicBezTo>
              <a:lnTo>
                <a:pt x="121444" y="334994"/>
              </a:lnTo>
              <a:cubicBezTo>
                <a:pt x="58388" y="334994"/>
                <a:pt x="7144" y="283750"/>
                <a:pt x="7144" y="220694"/>
              </a:cubicBezTo>
              <a:cubicBezTo>
                <a:pt x="7144" y="157639"/>
                <a:pt x="58388" y="106394"/>
                <a:pt x="121444" y="106394"/>
              </a:cubicBezTo>
              <a:lnTo>
                <a:pt x="408813" y="106394"/>
              </a:lnTo>
              <a:lnTo>
                <a:pt x="336518" y="34100"/>
              </a:lnTo>
              <a:lnTo>
                <a:pt x="363474" y="7144"/>
              </a:lnTo>
              <a:lnTo>
                <a:pt x="481679" y="125349"/>
              </a:lnTo>
              <a:lnTo>
                <a:pt x="363474" y="243650"/>
              </a:lnTo>
              <a:lnTo>
                <a:pt x="336518" y="216694"/>
              </a:lnTo>
              <a:lnTo>
                <a:pt x="408813" y="144399"/>
              </a:lnTo>
              <a:lnTo>
                <a:pt x="121444" y="144399"/>
              </a:lnTo>
              <a:cubicBezTo>
                <a:pt x="79438" y="144399"/>
                <a:pt x="45244" y="178594"/>
                <a:pt x="45244" y="220599"/>
              </a:cubicBezTo>
              <a:cubicBezTo>
                <a:pt x="45244" y="262604"/>
                <a:pt x="79438" y="296799"/>
                <a:pt x="121444" y="296799"/>
              </a:cubicBezTo>
              <a:lnTo>
                <a:pt x="292894" y="296799"/>
              </a:lnTo>
              <a:cubicBezTo>
                <a:pt x="355854" y="296894"/>
                <a:pt x="407194" y="348139"/>
                <a:pt x="407194" y="411194"/>
              </a:cubicBezTo>
              <a:close/>
              <a:moveTo>
                <a:pt x="83344" y="220694"/>
              </a:moveTo>
              <a:cubicBezTo>
                <a:pt x="83344" y="241745"/>
                <a:pt x="100394" y="258794"/>
                <a:pt x="121444" y="258794"/>
              </a:cubicBezTo>
              <a:cubicBezTo>
                <a:pt x="142494" y="258794"/>
                <a:pt x="159544" y="241745"/>
                <a:pt x="159544" y="220694"/>
              </a:cubicBezTo>
              <a:cubicBezTo>
                <a:pt x="159544" y="199644"/>
                <a:pt x="142494" y="182594"/>
                <a:pt x="121444" y="182594"/>
              </a:cubicBezTo>
              <a:cubicBezTo>
                <a:pt x="100394" y="182594"/>
                <a:pt x="83344" y="199644"/>
                <a:pt x="83344" y="220694"/>
              </a:cubicBezTo>
              <a:close/>
              <a:moveTo>
                <a:pt x="330994" y="411194"/>
              </a:moveTo>
              <a:cubicBezTo>
                <a:pt x="330994" y="390144"/>
                <a:pt x="313944" y="373094"/>
                <a:pt x="292894" y="373094"/>
              </a:cubicBezTo>
              <a:cubicBezTo>
                <a:pt x="271844" y="373094"/>
                <a:pt x="254794" y="390144"/>
                <a:pt x="254794" y="411194"/>
              </a:cubicBezTo>
              <a:cubicBezTo>
                <a:pt x="254794" y="432244"/>
                <a:pt x="271844" y="449294"/>
                <a:pt x="292894" y="449294"/>
              </a:cubicBezTo>
              <a:cubicBezTo>
                <a:pt x="313944" y="449294"/>
                <a:pt x="330994" y="432244"/>
                <a:pt x="330994" y="411194"/>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3</xdr:col>
      <xdr:colOff>57151</xdr:colOff>
      <xdr:row>14</xdr:row>
      <xdr:rowOff>38100</xdr:rowOff>
    </xdr:from>
    <xdr:to>
      <xdr:col>3</xdr:col>
      <xdr:colOff>419101</xdr:colOff>
      <xdr:row>16</xdr:row>
      <xdr:rowOff>0</xdr:rowOff>
    </xdr:to>
    <xdr:sp macro="" textlink="">
      <xdr:nvSpPr>
        <xdr:cNvPr id="5" name="Freeform: Shape 4">
          <a:extLst>
            <a:ext uri="{FF2B5EF4-FFF2-40B4-BE49-F238E27FC236}">
              <a16:creationId xmlns:a16="http://schemas.microsoft.com/office/drawing/2014/main" id="{4CAA3C9E-9999-4D9B-92B5-B530B4C7867D}"/>
            </a:ext>
          </a:extLst>
        </xdr:cNvPr>
        <xdr:cNvSpPr/>
      </xdr:nvSpPr>
      <xdr:spPr>
        <a:xfrm>
          <a:off x="57151" y="2524125"/>
          <a:ext cx="361950" cy="342900"/>
        </a:xfrm>
        <a:custGeom>
          <a:avLst/>
          <a:gdLst>
            <a:gd name="connsiteX0" fmla="*/ 273844 w 542925"/>
            <a:gd name="connsiteY0" fmla="*/ 7144 h 542925"/>
            <a:gd name="connsiteX1" fmla="*/ 7144 w 542925"/>
            <a:gd name="connsiteY1" fmla="*/ 273844 h 542925"/>
            <a:gd name="connsiteX2" fmla="*/ 273844 w 542925"/>
            <a:gd name="connsiteY2" fmla="*/ 540544 h 542925"/>
            <a:gd name="connsiteX3" fmla="*/ 540544 w 542925"/>
            <a:gd name="connsiteY3" fmla="*/ 273844 h 542925"/>
            <a:gd name="connsiteX4" fmla="*/ 273844 w 542925"/>
            <a:gd name="connsiteY4" fmla="*/ 7144 h 542925"/>
            <a:gd name="connsiteX5" fmla="*/ 273844 w 542925"/>
            <a:gd name="connsiteY5" fmla="*/ 502444 h 542925"/>
            <a:gd name="connsiteX6" fmla="*/ 45244 w 542925"/>
            <a:gd name="connsiteY6" fmla="*/ 273844 h 542925"/>
            <a:gd name="connsiteX7" fmla="*/ 273844 w 542925"/>
            <a:gd name="connsiteY7" fmla="*/ 45244 h 542925"/>
            <a:gd name="connsiteX8" fmla="*/ 502444 w 542925"/>
            <a:gd name="connsiteY8" fmla="*/ 273844 h 542925"/>
            <a:gd name="connsiteX9" fmla="*/ 273844 w 542925"/>
            <a:gd name="connsiteY9" fmla="*/ 502444 h 542925"/>
            <a:gd name="connsiteX10" fmla="*/ 292894 w 542925"/>
            <a:gd name="connsiteY10" fmla="*/ 107156 h 542925"/>
            <a:gd name="connsiteX11" fmla="*/ 254794 w 542925"/>
            <a:gd name="connsiteY11" fmla="*/ 107156 h 542925"/>
            <a:gd name="connsiteX12" fmla="*/ 254794 w 542925"/>
            <a:gd name="connsiteY12" fmla="*/ 69056 h 542925"/>
            <a:gd name="connsiteX13" fmla="*/ 292894 w 542925"/>
            <a:gd name="connsiteY13" fmla="*/ 69056 h 542925"/>
            <a:gd name="connsiteX14" fmla="*/ 292894 w 542925"/>
            <a:gd name="connsiteY14" fmla="*/ 107156 h 542925"/>
            <a:gd name="connsiteX15" fmla="*/ 254794 w 542925"/>
            <a:gd name="connsiteY15" fmla="*/ 440531 h 542925"/>
            <a:gd name="connsiteX16" fmla="*/ 292894 w 542925"/>
            <a:gd name="connsiteY16" fmla="*/ 440531 h 542925"/>
            <a:gd name="connsiteX17" fmla="*/ 292894 w 542925"/>
            <a:gd name="connsiteY17" fmla="*/ 478631 h 542925"/>
            <a:gd name="connsiteX18" fmla="*/ 254794 w 542925"/>
            <a:gd name="connsiteY18" fmla="*/ 478631 h 542925"/>
            <a:gd name="connsiteX19" fmla="*/ 254794 w 542925"/>
            <a:gd name="connsiteY19" fmla="*/ 440531 h 542925"/>
            <a:gd name="connsiteX20" fmla="*/ 69056 w 542925"/>
            <a:gd name="connsiteY20" fmla="*/ 254794 h 542925"/>
            <a:gd name="connsiteX21" fmla="*/ 107156 w 542925"/>
            <a:gd name="connsiteY21" fmla="*/ 254794 h 542925"/>
            <a:gd name="connsiteX22" fmla="*/ 107156 w 542925"/>
            <a:gd name="connsiteY22" fmla="*/ 292894 h 542925"/>
            <a:gd name="connsiteX23" fmla="*/ 69056 w 542925"/>
            <a:gd name="connsiteY23" fmla="*/ 292894 h 542925"/>
            <a:gd name="connsiteX24" fmla="*/ 69056 w 542925"/>
            <a:gd name="connsiteY24" fmla="*/ 254794 h 542925"/>
            <a:gd name="connsiteX25" fmla="*/ 478631 w 542925"/>
            <a:gd name="connsiteY25" fmla="*/ 254794 h 542925"/>
            <a:gd name="connsiteX26" fmla="*/ 478631 w 542925"/>
            <a:gd name="connsiteY26" fmla="*/ 292894 h 542925"/>
            <a:gd name="connsiteX27" fmla="*/ 440531 w 542925"/>
            <a:gd name="connsiteY27" fmla="*/ 292894 h 542925"/>
            <a:gd name="connsiteX28" fmla="*/ 440531 w 542925"/>
            <a:gd name="connsiteY28" fmla="*/ 254794 h 542925"/>
            <a:gd name="connsiteX29" fmla="*/ 478631 w 542925"/>
            <a:gd name="connsiteY29" fmla="*/ 254794 h 542925"/>
            <a:gd name="connsiteX30" fmla="*/ 145256 w 542925"/>
            <a:gd name="connsiteY30" fmla="*/ 397669 h 542925"/>
            <a:gd name="connsiteX31" fmla="*/ 326231 w 542925"/>
            <a:gd name="connsiteY31" fmla="*/ 321469 h 542925"/>
            <a:gd name="connsiteX32" fmla="*/ 402431 w 542925"/>
            <a:gd name="connsiteY32" fmla="*/ 140494 h 542925"/>
            <a:gd name="connsiteX33" fmla="*/ 221456 w 542925"/>
            <a:gd name="connsiteY33" fmla="*/ 216694 h 542925"/>
            <a:gd name="connsiteX34" fmla="*/ 145256 w 542925"/>
            <a:gd name="connsiteY34" fmla="*/ 397669 h 542925"/>
            <a:gd name="connsiteX35" fmla="*/ 330994 w 542925"/>
            <a:gd name="connsiteY35" fmla="*/ 211931 h 542925"/>
            <a:gd name="connsiteX36" fmla="*/ 297085 w 542925"/>
            <a:gd name="connsiteY36" fmla="*/ 292418 h 542925"/>
            <a:gd name="connsiteX37" fmla="*/ 216598 w 542925"/>
            <a:gd name="connsiteY37" fmla="*/ 326326 h 542925"/>
            <a:gd name="connsiteX38" fmla="*/ 250507 w 542925"/>
            <a:gd name="connsiteY38" fmla="*/ 245840 h 542925"/>
            <a:gd name="connsiteX39" fmla="*/ 330994 w 542925"/>
            <a:gd name="connsiteY39" fmla="*/ 211931 h 5429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Lst>
          <a:rect l="l" t="t" r="r" b="b"/>
          <a:pathLst>
            <a:path w="542925" h="542925">
              <a:moveTo>
                <a:pt x="273844" y="7144"/>
              </a:moveTo>
              <a:cubicBezTo>
                <a:pt x="126587" y="7144"/>
                <a:pt x="7144" y="126587"/>
                <a:pt x="7144" y="273844"/>
              </a:cubicBezTo>
              <a:cubicBezTo>
                <a:pt x="7144" y="421100"/>
                <a:pt x="126587" y="540544"/>
                <a:pt x="273844" y="540544"/>
              </a:cubicBezTo>
              <a:cubicBezTo>
                <a:pt x="421100" y="540544"/>
                <a:pt x="540544" y="421100"/>
                <a:pt x="540544" y="273844"/>
              </a:cubicBezTo>
              <a:cubicBezTo>
                <a:pt x="540544" y="126587"/>
                <a:pt x="421100" y="7144"/>
                <a:pt x="273844" y="7144"/>
              </a:cubicBezTo>
              <a:close/>
              <a:moveTo>
                <a:pt x="273844" y="502444"/>
              </a:moveTo>
              <a:cubicBezTo>
                <a:pt x="147828" y="502444"/>
                <a:pt x="45244" y="399860"/>
                <a:pt x="45244" y="273844"/>
              </a:cubicBezTo>
              <a:cubicBezTo>
                <a:pt x="45244" y="147828"/>
                <a:pt x="147828" y="45244"/>
                <a:pt x="273844" y="45244"/>
              </a:cubicBezTo>
              <a:cubicBezTo>
                <a:pt x="399859" y="45244"/>
                <a:pt x="502444" y="147828"/>
                <a:pt x="502444" y="273844"/>
              </a:cubicBezTo>
              <a:cubicBezTo>
                <a:pt x="502444" y="399860"/>
                <a:pt x="399859" y="502444"/>
                <a:pt x="273844" y="502444"/>
              </a:cubicBezTo>
              <a:close/>
              <a:moveTo>
                <a:pt x="292894" y="107156"/>
              </a:moveTo>
              <a:lnTo>
                <a:pt x="254794" y="107156"/>
              </a:lnTo>
              <a:lnTo>
                <a:pt x="254794" y="69056"/>
              </a:lnTo>
              <a:lnTo>
                <a:pt x="292894" y="69056"/>
              </a:lnTo>
              <a:lnTo>
                <a:pt x="292894" y="107156"/>
              </a:lnTo>
              <a:close/>
              <a:moveTo>
                <a:pt x="254794" y="440531"/>
              </a:moveTo>
              <a:lnTo>
                <a:pt x="292894" y="440531"/>
              </a:lnTo>
              <a:lnTo>
                <a:pt x="292894" y="478631"/>
              </a:lnTo>
              <a:lnTo>
                <a:pt x="254794" y="478631"/>
              </a:lnTo>
              <a:lnTo>
                <a:pt x="254794" y="440531"/>
              </a:lnTo>
              <a:close/>
              <a:moveTo>
                <a:pt x="69056" y="254794"/>
              </a:moveTo>
              <a:lnTo>
                <a:pt x="107156" y="254794"/>
              </a:lnTo>
              <a:lnTo>
                <a:pt x="107156" y="292894"/>
              </a:lnTo>
              <a:lnTo>
                <a:pt x="69056" y="292894"/>
              </a:lnTo>
              <a:lnTo>
                <a:pt x="69056" y="254794"/>
              </a:lnTo>
              <a:close/>
              <a:moveTo>
                <a:pt x="478631" y="254794"/>
              </a:moveTo>
              <a:lnTo>
                <a:pt x="478631" y="292894"/>
              </a:lnTo>
              <a:lnTo>
                <a:pt x="440531" y="292894"/>
              </a:lnTo>
              <a:lnTo>
                <a:pt x="440531" y="254794"/>
              </a:lnTo>
              <a:lnTo>
                <a:pt x="478631" y="254794"/>
              </a:lnTo>
              <a:close/>
              <a:moveTo>
                <a:pt x="145256" y="397669"/>
              </a:moveTo>
              <a:lnTo>
                <a:pt x="326231" y="321469"/>
              </a:lnTo>
              <a:lnTo>
                <a:pt x="402431" y="140494"/>
              </a:lnTo>
              <a:lnTo>
                <a:pt x="221456" y="216694"/>
              </a:lnTo>
              <a:lnTo>
                <a:pt x="145256" y="397669"/>
              </a:lnTo>
              <a:close/>
              <a:moveTo>
                <a:pt x="330994" y="211931"/>
              </a:moveTo>
              <a:lnTo>
                <a:pt x="297085" y="292418"/>
              </a:lnTo>
              <a:lnTo>
                <a:pt x="216598" y="326326"/>
              </a:lnTo>
              <a:lnTo>
                <a:pt x="250507" y="245840"/>
              </a:lnTo>
              <a:lnTo>
                <a:pt x="330994" y="211931"/>
              </a:ln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3</xdr:col>
      <xdr:colOff>76201</xdr:colOff>
      <xdr:row>16</xdr:row>
      <xdr:rowOff>66674</xdr:rowOff>
    </xdr:from>
    <xdr:to>
      <xdr:col>3</xdr:col>
      <xdr:colOff>428625</xdr:colOff>
      <xdr:row>17</xdr:row>
      <xdr:rowOff>190499</xdr:rowOff>
    </xdr:to>
    <xdr:sp macro="" textlink="">
      <xdr:nvSpPr>
        <xdr:cNvPr id="6" name="Freeform: Shape 5">
          <a:extLst>
            <a:ext uri="{FF2B5EF4-FFF2-40B4-BE49-F238E27FC236}">
              <a16:creationId xmlns:a16="http://schemas.microsoft.com/office/drawing/2014/main" id="{4DFBBCBA-136E-40AE-BBC6-37C99B8BF2C3}"/>
            </a:ext>
          </a:extLst>
        </xdr:cNvPr>
        <xdr:cNvSpPr/>
      </xdr:nvSpPr>
      <xdr:spPr>
        <a:xfrm>
          <a:off x="76201" y="2933699"/>
          <a:ext cx="352424" cy="314325"/>
        </a:xfrm>
        <a:custGeom>
          <a:avLst/>
          <a:gdLst>
            <a:gd name="connsiteX0" fmla="*/ 410795 w 542925"/>
            <a:gd name="connsiteY0" fmla="*/ 291816 h 542925"/>
            <a:gd name="connsiteX1" fmla="*/ 410795 w 542925"/>
            <a:gd name="connsiteY1" fmla="*/ 253716 h 542925"/>
            <a:gd name="connsiteX2" fmla="*/ 378029 w 542925"/>
            <a:gd name="connsiteY2" fmla="*/ 253716 h 542925"/>
            <a:gd name="connsiteX3" fmla="*/ 360694 w 542925"/>
            <a:gd name="connsiteY3" fmla="*/ 211711 h 542925"/>
            <a:gd name="connsiteX4" fmla="*/ 390983 w 542925"/>
            <a:gd name="connsiteY4" fmla="*/ 181421 h 542925"/>
            <a:gd name="connsiteX5" fmla="*/ 364028 w 542925"/>
            <a:gd name="connsiteY5" fmla="*/ 154465 h 542925"/>
            <a:gd name="connsiteX6" fmla="*/ 333738 w 542925"/>
            <a:gd name="connsiteY6" fmla="*/ 184755 h 542925"/>
            <a:gd name="connsiteX7" fmla="*/ 291733 w 542925"/>
            <a:gd name="connsiteY7" fmla="*/ 167419 h 542925"/>
            <a:gd name="connsiteX8" fmla="*/ 291733 w 542925"/>
            <a:gd name="connsiteY8" fmla="*/ 129891 h 542925"/>
            <a:gd name="connsiteX9" fmla="*/ 253633 w 542925"/>
            <a:gd name="connsiteY9" fmla="*/ 129891 h 542925"/>
            <a:gd name="connsiteX10" fmla="*/ 253633 w 542925"/>
            <a:gd name="connsiteY10" fmla="*/ 167419 h 542925"/>
            <a:gd name="connsiteX11" fmla="*/ 211628 w 542925"/>
            <a:gd name="connsiteY11" fmla="*/ 184755 h 542925"/>
            <a:gd name="connsiteX12" fmla="*/ 181338 w 542925"/>
            <a:gd name="connsiteY12" fmla="*/ 154465 h 542925"/>
            <a:gd name="connsiteX13" fmla="*/ 154382 w 542925"/>
            <a:gd name="connsiteY13" fmla="*/ 181421 h 542925"/>
            <a:gd name="connsiteX14" fmla="*/ 184672 w 542925"/>
            <a:gd name="connsiteY14" fmla="*/ 211711 h 542925"/>
            <a:gd name="connsiteX15" fmla="*/ 167336 w 542925"/>
            <a:gd name="connsiteY15" fmla="*/ 253716 h 542925"/>
            <a:gd name="connsiteX16" fmla="*/ 125045 w 542925"/>
            <a:gd name="connsiteY16" fmla="*/ 253716 h 542925"/>
            <a:gd name="connsiteX17" fmla="*/ 125045 w 542925"/>
            <a:gd name="connsiteY17" fmla="*/ 291816 h 542925"/>
            <a:gd name="connsiteX18" fmla="*/ 167336 w 542925"/>
            <a:gd name="connsiteY18" fmla="*/ 291816 h 542925"/>
            <a:gd name="connsiteX19" fmla="*/ 184672 w 542925"/>
            <a:gd name="connsiteY19" fmla="*/ 333821 h 542925"/>
            <a:gd name="connsiteX20" fmla="*/ 154382 w 542925"/>
            <a:gd name="connsiteY20" fmla="*/ 364111 h 542925"/>
            <a:gd name="connsiteX21" fmla="*/ 181338 w 542925"/>
            <a:gd name="connsiteY21" fmla="*/ 391066 h 542925"/>
            <a:gd name="connsiteX22" fmla="*/ 211628 w 542925"/>
            <a:gd name="connsiteY22" fmla="*/ 360777 h 542925"/>
            <a:gd name="connsiteX23" fmla="*/ 253633 w 542925"/>
            <a:gd name="connsiteY23" fmla="*/ 378112 h 542925"/>
            <a:gd name="connsiteX24" fmla="*/ 253633 w 542925"/>
            <a:gd name="connsiteY24" fmla="*/ 415641 h 542925"/>
            <a:gd name="connsiteX25" fmla="*/ 291733 w 542925"/>
            <a:gd name="connsiteY25" fmla="*/ 415641 h 542925"/>
            <a:gd name="connsiteX26" fmla="*/ 291733 w 542925"/>
            <a:gd name="connsiteY26" fmla="*/ 378112 h 542925"/>
            <a:gd name="connsiteX27" fmla="*/ 333738 w 542925"/>
            <a:gd name="connsiteY27" fmla="*/ 360777 h 542925"/>
            <a:gd name="connsiteX28" fmla="*/ 364028 w 542925"/>
            <a:gd name="connsiteY28" fmla="*/ 391066 h 542925"/>
            <a:gd name="connsiteX29" fmla="*/ 390983 w 542925"/>
            <a:gd name="connsiteY29" fmla="*/ 364111 h 542925"/>
            <a:gd name="connsiteX30" fmla="*/ 360694 w 542925"/>
            <a:gd name="connsiteY30" fmla="*/ 333821 h 542925"/>
            <a:gd name="connsiteX31" fmla="*/ 378029 w 542925"/>
            <a:gd name="connsiteY31" fmla="*/ 291816 h 542925"/>
            <a:gd name="connsiteX32" fmla="*/ 410795 w 542925"/>
            <a:gd name="connsiteY32" fmla="*/ 291816 h 542925"/>
            <a:gd name="connsiteX33" fmla="*/ 272683 w 542925"/>
            <a:gd name="connsiteY33" fmla="*/ 341822 h 542925"/>
            <a:gd name="connsiteX34" fmla="*/ 203627 w 542925"/>
            <a:gd name="connsiteY34" fmla="*/ 272766 h 542925"/>
            <a:gd name="connsiteX35" fmla="*/ 272683 w 542925"/>
            <a:gd name="connsiteY35" fmla="*/ 203710 h 542925"/>
            <a:gd name="connsiteX36" fmla="*/ 341739 w 542925"/>
            <a:gd name="connsiteY36" fmla="*/ 272766 h 542925"/>
            <a:gd name="connsiteX37" fmla="*/ 272683 w 542925"/>
            <a:gd name="connsiteY37" fmla="*/ 341822 h 542925"/>
            <a:gd name="connsiteX38" fmla="*/ 310783 w 542925"/>
            <a:gd name="connsiteY38" fmla="*/ 272766 h 542925"/>
            <a:gd name="connsiteX39" fmla="*/ 272683 w 542925"/>
            <a:gd name="connsiteY39" fmla="*/ 310866 h 542925"/>
            <a:gd name="connsiteX40" fmla="*/ 234583 w 542925"/>
            <a:gd name="connsiteY40" fmla="*/ 272766 h 542925"/>
            <a:gd name="connsiteX41" fmla="*/ 272683 w 542925"/>
            <a:gd name="connsiteY41" fmla="*/ 234666 h 542925"/>
            <a:gd name="connsiteX42" fmla="*/ 310783 w 542925"/>
            <a:gd name="connsiteY42" fmla="*/ 272766 h 542925"/>
            <a:gd name="connsiteX43" fmla="*/ 501187 w 542925"/>
            <a:gd name="connsiteY43" fmla="*/ 407926 h 542925"/>
            <a:gd name="connsiteX44" fmla="*/ 338691 w 542925"/>
            <a:gd name="connsiteY44" fmla="*/ 529941 h 542925"/>
            <a:gd name="connsiteX45" fmla="*/ 272111 w 542925"/>
            <a:gd name="connsiteY45" fmla="*/ 538418 h 542925"/>
            <a:gd name="connsiteX46" fmla="*/ 89803 w 542925"/>
            <a:gd name="connsiteY46" fmla="*/ 465361 h 542925"/>
            <a:gd name="connsiteX47" fmla="*/ 89803 w 542925"/>
            <a:gd name="connsiteY47" fmla="*/ 509176 h 542925"/>
            <a:gd name="connsiteX48" fmla="*/ 51703 w 542925"/>
            <a:gd name="connsiteY48" fmla="*/ 509176 h 542925"/>
            <a:gd name="connsiteX49" fmla="*/ 51703 w 542925"/>
            <a:gd name="connsiteY49" fmla="*/ 400782 h 542925"/>
            <a:gd name="connsiteX50" fmla="*/ 160097 w 542925"/>
            <a:gd name="connsiteY50" fmla="*/ 400782 h 542925"/>
            <a:gd name="connsiteX51" fmla="*/ 160097 w 542925"/>
            <a:gd name="connsiteY51" fmla="*/ 438882 h 542925"/>
            <a:gd name="connsiteX52" fmla="*/ 113901 w 542925"/>
            <a:gd name="connsiteY52" fmla="*/ 438882 h 542925"/>
            <a:gd name="connsiteX53" fmla="*/ 329833 w 542925"/>
            <a:gd name="connsiteY53" fmla="*/ 495365 h 542925"/>
            <a:gd name="connsiteX54" fmla="*/ 470517 w 542925"/>
            <a:gd name="connsiteY54" fmla="*/ 389828 h 542925"/>
            <a:gd name="connsiteX55" fmla="*/ 495282 w 542925"/>
            <a:gd name="connsiteY55" fmla="*/ 215711 h 542925"/>
            <a:gd name="connsiteX56" fmla="*/ 529858 w 542925"/>
            <a:gd name="connsiteY56" fmla="*/ 206853 h 542925"/>
            <a:gd name="connsiteX57" fmla="*/ 501187 w 542925"/>
            <a:gd name="connsiteY57" fmla="*/ 407926 h 542925"/>
            <a:gd name="connsiteX58" fmla="*/ 50083 w 542925"/>
            <a:gd name="connsiteY58" fmla="*/ 329916 h 542925"/>
            <a:gd name="connsiteX59" fmla="*/ 15508 w 542925"/>
            <a:gd name="connsiteY59" fmla="*/ 338774 h 542925"/>
            <a:gd name="connsiteX60" fmla="*/ 206674 w 542925"/>
            <a:gd name="connsiteY60" fmla="*/ 15591 h 542925"/>
            <a:gd name="connsiteX61" fmla="*/ 455563 w 542925"/>
            <a:gd name="connsiteY61" fmla="*/ 80361 h 542925"/>
            <a:gd name="connsiteX62" fmla="*/ 455658 w 542925"/>
            <a:gd name="connsiteY62" fmla="*/ 36355 h 542925"/>
            <a:gd name="connsiteX63" fmla="*/ 493758 w 542925"/>
            <a:gd name="connsiteY63" fmla="*/ 36355 h 542925"/>
            <a:gd name="connsiteX64" fmla="*/ 493663 w 542925"/>
            <a:gd name="connsiteY64" fmla="*/ 144750 h 542925"/>
            <a:gd name="connsiteX65" fmla="*/ 385268 w 542925"/>
            <a:gd name="connsiteY65" fmla="*/ 144655 h 542925"/>
            <a:gd name="connsiteX66" fmla="*/ 385268 w 542925"/>
            <a:gd name="connsiteY66" fmla="*/ 106555 h 542925"/>
            <a:gd name="connsiteX67" fmla="*/ 431369 w 542925"/>
            <a:gd name="connsiteY67" fmla="*/ 106650 h 542925"/>
            <a:gd name="connsiteX68" fmla="*/ 215533 w 542925"/>
            <a:gd name="connsiteY68" fmla="*/ 50167 h 542925"/>
            <a:gd name="connsiteX69" fmla="*/ 50083 w 542925"/>
            <a:gd name="connsiteY69" fmla="*/ 329916 h 5429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Lst>
          <a:rect l="l" t="t" r="r" b="b"/>
          <a:pathLst>
            <a:path w="542925" h="542925">
              <a:moveTo>
                <a:pt x="410795" y="291816"/>
              </a:moveTo>
              <a:lnTo>
                <a:pt x="410795" y="253716"/>
              </a:lnTo>
              <a:lnTo>
                <a:pt x="378029" y="253716"/>
              </a:lnTo>
              <a:cubicBezTo>
                <a:pt x="375267" y="238285"/>
                <a:pt x="369266" y="224093"/>
                <a:pt x="360694" y="211711"/>
              </a:cubicBezTo>
              <a:lnTo>
                <a:pt x="390983" y="181421"/>
              </a:lnTo>
              <a:lnTo>
                <a:pt x="364028" y="154465"/>
              </a:lnTo>
              <a:lnTo>
                <a:pt x="333738" y="184755"/>
              </a:lnTo>
              <a:cubicBezTo>
                <a:pt x="321355" y="176182"/>
                <a:pt x="307163" y="170182"/>
                <a:pt x="291733" y="167419"/>
              </a:cubicBezTo>
              <a:lnTo>
                <a:pt x="291733" y="129891"/>
              </a:lnTo>
              <a:lnTo>
                <a:pt x="253633" y="129891"/>
              </a:lnTo>
              <a:lnTo>
                <a:pt x="253633" y="167419"/>
              </a:lnTo>
              <a:cubicBezTo>
                <a:pt x="238202" y="170182"/>
                <a:pt x="224010" y="176182"/>
                <a:pt x="211628" y="184755"/>
              </a:cubicBezTo>
              <a:lnTo>
                <a:pt x="181338" y="154465"/>
              </a:lnTo>
              <a:lnTo>
                <a:pt x="154382" y="181421"/>
              </a:lnTo>
              <a:lnTo>
                <a:pt x="184672" y="211711"/>
              </a:lnTo>
              <a:cubicBezTo>
                <a:pt x="176099" y="224093"/>
                <a:pt x="170098" y="238285"/>
                <a:pt x="167336" y="253716"/>
              </a:cubicBezTo>
              <a:lnTo>
                <a:pt x="125045" y="253716"/>
              </a:lnTo>
              <a:lnTo>
                <a:pt x="125045" y="291816"/>
              </a:lnTo>
              <a:lnTo>
                <a:pt x="167336" y="291816"/>
              </a:lnTo>
              <a:cubicBezTo>
                <a:pt x="170098" y="307246"/>
                <a:pt x="176099" y="321439"/>
                <a:pt x="184672" y="333821"/>
              </a:cubicBezTo>
              <a:lnTo>
                <a:pt x="154382" y="364111"/>
              </a:lnTo>
              <a:lnTo>
                <a:pt x="181338" y="391066"/>
              </a:lnTo>
              <a:lnTo>
                <a:pt x="211628" y="360777"/>
              </a:lnTo>
              <a:cubicBezTo>
                <a:pt x="224010" y="369349"/>
                <a:pt x="238202" y="375350"/>
                <a:pt x="253633" y="378112"/>
              </a:cubicBezTo>
              <a:lnTo>
                <a:pt x="253633" y="415641"/>
              </a:lnTo>
              <a:lnTo>
                <a:pt x="291733" y="415641"/>
              </a:lnTo>
              <a:lnTo>
                <a:pt x="291733" y="378112"/>
              </a:lnTo>
              <a:cubicBezTo>
                <a:pt x="307163" y="375350"/>
                <a:pt x="321355" y="369349"/>
                <a:pt x="333738" y="360777"/>
              </a:cubicBezTo>
              <a:lnTo>
                <a:pt x="364028" y="391066"/>
              </a:lnTo>
              <a:lnTo>
                <a:pt x="390983" y="364111"/>
              </a:lnTo>
              <a:lnTo>
                <a:pt x="360694" y="333821"/>
              </a:lnTo>
              <a:cubicBezTo>
                <a:pt x="369266" y="321439"/>
                <a:pt x="375267" y="307246"/>
                <a:pt x="378029" y="291816"/>
              </a:cubicBezTo>
              <a:lnTo>
                <a:pt x="410795" y="291816"/>
              </a:lnTo>
              <a:close/>
              <a:moveTo>
                <a:pt x="272683" y="341822"/>
              </a:moveTo>
              <a:cubicBezTo>
                <a:pt x="234583" y="341822"/>
                <a:pt x="203627" y="310866"/>
                <a:pt x="203627" y="272766"/>
              </a:cubicBezTo>
              <a:cubicBezTo>
                <a:pt x="203627" y="234666"/>
                <a:pt x="234583" y="203710"/>
                <a:pt x="272683" y="203710"/>
              </a:cubicBezTo>
              <a:cubicBezTo>
                <a:pt x="310783" y="203710"/>
                <a:pt x="341739" y="234666"/>
                <a:pt x="341739" y="272766"/>
              </a:cubicBezTo>
              <a:cubicBezTo>
                <a:pt x="341739" y="310866"/>
                <a:pt x="310687" y="341822"/>
                <a:pt x="272683" y="341822"/>
              </a:cubicBezTo>
              <a:close/>
              <a:moveTo>
                <a:pt x="310783" y="272766"/>
              </a:moveTo>
              <a:cubicBezTo>
                <a:pt x="310783" y="293816"/>
                <a:pt x="293733" y="310866"/>
                <a:pt x="272683" y="310866"/>
              </a:cubicBezTo>
              <a:cubicBezTo>
                <a:pt x="251632" y="310866"/>
                <a:pt x="234583" y="293816"/>
                <a:pt x="234583" y="272766"/>
              </a:cubicBezTo>
              <a:cubicBezTo>
                <a:pt x="234583" y="251716"/>
                <a:pt x="251632" y="234666"/>
                <a:pt x="272683" y="234666"/>
              </a:cubicBezTo>
              <a:cubicBezTo>
                <a:pt x="293733" y="234666"/>
                <a:pt x="310783" y="251716"/>
                <a:pt x="310783" y="272766"/>
              </a:cubicBezTo>
              <a:close/>
              <a:moveTo>
                <a:pt x="501187" y="407926"/>
              </a:moveTo>
              <a:cubicBezTo>
                <a:pt x="465088" y="468981"/>
                <a:pt x="407366" y="512320"/>
                <a:pt x="338691" y="529941"/>
              </a:cubicBezTo>
              <a:cubicBezTo>
                <a:pt x="316593" y="535656"/>
                <a:pt x="294209" y="538418"/>
                <a:pt x="272111" y="538418"/>
              </a:cubicBezTo>
              <a:cubicBezTo>
                <a:pt x="204388" y="538418"/>
                <a:pt x="139237" y="512510"/>
                <a:pt x="89803" y="465361"/>
              </a:cubicBezTo>
              <a:lnTo>
                <a:pt x="89803" y="509176"/>
              </a:lnTo>
              <a:lnTo>
                <a:pt x="51703" y="509176"/>
              </a:lnTo>
              <a:lnTo>
                <a:pt x="51703" y="400782"/>
              </a:lnTo>
              <a:lnTo>
                <a:pt x="160097" y="400782"/>
              </a:lnTo>
              <a:lnTo>
                <a:pt x="160097" y="438882"/>
              </a:lnTo>
              <a:lnTo>
                <a:pt x="113901" y="438882"/>
              </a:lnTo>
              <a:cubicBezTo>
                <a:pt x="170670" y="493365"/>
                <a:pt x="251728" y="515463"/>
                <a:pt x="329833" y="495365"/>
              </a:cubicBezTo>
              <a:cubicBezTo>
                <a:pt x="389269" y="480125"/>
                <a:pt x="439275" y="442597"/>
                <a:pt x="470517" y="389828"/>
              </a:cubicBezTo>
              <a:cubicBezTo>
                <a:pt x="501759" y="336964"/>
                <a:pt x="510617" y="275147"/>
                <a:pt x="495282" y="215711"/>
              </a:cubicBezTo>
              <a:lnTo>
                <a:pt x="529858" y="206853"/>
              </a:lnTo>
              <a:cubicBezTo>
                <a:pt x="547479" y="275433"/>
                <a:pt x="537287" y="346966"/>
                <a:pt x="501187" y="407926"/>
              </a:cubicBezTo>
              <a:close/>
              <a:moveTo>
                <a:pt x="50083" y="329916"/>
              </a:moveTo>
              <a:lnTo>
                <a:pt x="15508" y="338774"/>
              </a:lnTo>
              <a:cubicBezTo>
                <a:pt x="-20878" y="196947"/>
                <a:pt x="64847" y="51976"/>
                <a:pt x="206674" y="15591"/>
              </a:cubicBezTo>
              <a:cubicBezTo>
                <a:pt x="296971" y="-7555"/>
                <a:pt x="390126" y="17782"/>
                <a:pt x="455563" y="80361"/>
              </a:cubicBezTo>
              <a:lnTo>
                <a:pt x="455658" y="36355"/>
              </a:lnTo>
              <a:lnTo>
                <a:pt x="493758" y="36355"/>
              </a:lnTo>
              <a:lnTo>
                <a:pt x="493663" y="144750"/>
              </a:lnTo>
              <a:lnTo>
                <a:pt x="385268" y="144655"/>
              </a:lnTo>
              <a:lnTo>
                <a:pt x="385268" y="106555"/>
              </a:lnTo>
              <a:lnTo>
                <a:pt x="431369" y="106650"/>
              </a:lnTo>
              <a:cubicBezTo>
                <a:pt x="374696" y="52167"/>
                <a:pt x="293828" y="30069"/>
                <a:pt x="215533" y="50167"/>
              </a:cubicBezTo>
              <a:cubicBezTo>
                <a:pt x="92755" y="81694"/>
                <a:pt x="18556" y="207139"/>
                <a:pt x="50083" y="329916"/>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3</xdr:col>
      <xdr:colOff>66675</xdr:colOff>
      <xdr:row>18</xdr:row>
      <xdr:rowOff>76199</xdr:rowOff>
    </xdr:from>
    <xdr:to>
      <xdr:col>3</xdr:col>
      <xdr:colOff>438150</xdr:colOff>
      <xdr:row>19</xdr:row>
      <xdr:rowOff>180974</xdr:rowOff>
    </xdr:to>
    <xdr:sp macro="" textlink="">
      <xdr:nvSpPr>
        <xdr:cNvPr id="7" name="Graphic 157">
          <a:extLst>
            <a:ext uri="{FF2B5EF4-FFF2-40B4-BE49-F238E27FC236}">
              <a16:creationId xmlns:a16="http://schemas.microsoft.com/office/drawing/2014/main" id="{7021C3BB-6DAA-401A-80EB-13C887479C36}"/>
            </a:ext>
          </a:extLst>
        </xdr:cNvPr>
        <xdr:cNvSpPr/>
      </xdr:nvSpPr>
      <xdr:spPr>
        <a:xfrm>
          <a:off x="66675" y="3324224"/>
          <a:ext cx="371475" cy="295275"/>
        </a:xfrm>
        <a:custGeom>
          <a:avLst/>
          <a:gdLst>
            <a:gd name="connsiteX0" fmla="*/ 502520 w 533400"/>
            <a:gd name="connsiteY0" fmla="*/ 375504 h 533400"/>
            <a:gd name="connsiteX1" fmla="*/ 490118 w 533400"/>
            <a:gd name="connsiteY1" fmla="*/ 195701 h 533400"/>
            <a:gd name="connsiteX2" fmla="*/ 533400 w 533400"/>
            <a:gd name="connsiteY2" fmla="*/ 133350 h 533400"/>
            <a:gd name="connsiteX3" fmla="*/ 466725 w 533400"/>
            <a:gd name="connsiteY3" fmla="*/ 66675 h 533400"/>
            <a:gd name="connsiteX4" fmla="*/ 421376 w 533400"/>
            <a:gd name="connsiteY4" fmla="*/ 84611 h 533400"/>
            <a:gd name="connsiteX5" fmla="*/ 323612 w 533400"/>
            <a:gd name="connsiteY5" fmla="*/ 35728 h 533400"/>
            <a:gd name="connsiteX6" fmla="*/ 285750 w 533400"/>
            <a:gd name="connsiteY6" fmla="*/ 0 h 533400"/>
            <a:gd name="connsiteX7" fmla="*/ 247974 w 533400"/>
            <a:gd name="connsiteY7" fmla="*/ 34919 h 533400"/>
            <a:gd name="connsiteX8" fmla="*/ 115529 w 533400"/>
            <a:gd name="connsiteY8" fmla="*/ 97660 h 533400"/>
            <a:gd name="connsiteX9" fmla="*/ 66675 w 533400"/>
            <a:gd name="connsiteY9" fmla="*/ 76200 h 533400"/>
            <a:gd name="connsiteX10" fmla="*/ 0 w 533400"/>
            <a:gd name="connsiteY10" fmla="*/ 142875 h 533400"/>
            <a:gd name="connsiteX11" fmla="*/ 52778 w 533400"/>
            <a:gd name="connsiteY11" fmla="*/ 208074 h 533400"/>
            <a:gd name="connsiteX12" fmla="*/ 61646 w 533400"/>
            <a:gd name="connsiteY12" fmla="*/ 318897 h 533400"/>
            <a:gd name="connsiteX13" fmla="*/ 19050 w 533400"/>
            <a:gd name="connsiteY13" fmla="*/ 381000 h 533400"/>
            <a:gd name="connsiteX14" fmla="*/ 85725 w 533400"/>
            <a:gd name="connsiteY14" fmla="*/ 447675 h 533400"/>
            <a:gd name="connsiteX15" fmla="*/ 133226 w 533400"/>
            <a:gd name="connsiteY15" fmla="*/ 427701 h 533400"/>
            <a:gd name="connsiteX16" fmla="*/ 182270 w 533400"/>
            <a:gd name="connsiteY16" fmla="*/ 453666 h 533400"/>
            <a:gd name="connsiteX17" fmla="*/ 180975 w 533400"/>
            <a:gd name="connsiteY17" fmla="*/ 466725 h 533400"/>
            <a:gd name="connsiteX18" fmla="*/ 247650 w 533400"/>
            <a:gd name="connsiteY18" fmla="*/ 533400 h 533400"/>
            <a:gd name="connsiteX19" fmla="*/ 314144 w 533400"/>
            <a:gd name="connsiteY19" fmla="*/ 470354 h 533400"/>
            <a:gd name="connsiteX20" fmla="*/ 458229 w 533400"/>
            <a:gd name="connsiteY20" fmla="*/ 435778 h 533400"/>
            <a:gd name="connsiteX21" fmla="*/ 485775 w 533400"/>
            <a:gd name="connsiteY21" fmla="*/ 447675 h 533400"/>
            <a:gd name="connsiteX22" fmla="*/ 523875 w 533400"/>
            <a:gd name="connsiteY22" fmla="*/ 409575 h 533400"/>
            <a:gd name="connsiteX23" fmla="*/ 502520 w 533400"/>
            <a:gd name="connsiteY23" fmla="*/ 375504 h 533400"/>
            <a:gd name="connsiteX24" fmla="*/ 402022 w 533400"/>
            <a:gd name="connsiteY24" fmla="*/ 117539 h 533400"/>
            <a:gd name="connsiteX25" fmla="*/ 400050 w 533400"/>
            <a:gd name="connsiteY25" fmla="*/ 133350 h 533400"/>
            <a:gd name="connsiteX26" fmla="*/ 410947 w 533400"/>
            <a:gd name="connsiteY26" fmla="*/ 169774 h 533400"/>
            <a:gd name="connsiteX27" fmla="*/ 388649 w 533400"/>
            <a:gd name="connsiteY27" fmla="*/ 196120 h 533400"/>
            <a:gd name="connsiteX28" fmla="*/ 361950 w 533400"/>
            <a:gd name="connsiteY28" fmla="*/ 190500 h 533400"/>
            <a:gd name="connsiteX29" fmla="*/ 358978 w 533400"/>
            <a:gd name="connsiteY29" fmla="*/ 190652 h 533400"/>
            <a:gd name="connsiteX30" fmla="*/ 319135 w 533400"/>
            <a:gd name="connsiteY30" fmla="*/ 76095 h 533400"/>
            <a:gd name="connsiteX31" fmla="*/ 402022 w 533400"/>
            <a:gd name="connsiteY31" fmla="*/ 117539 h 533400"/>
            <a:gd name="connsiteX32" fmla="*/ 390525 w 533400"/>
            <a:gd name="connsiteY32" fmla="*/ 257175 h 533400"/>
            <a:gd name="connsiteX33" fmla="*/ 390077 w 533400"/>
            <a:gd name="connsiteY33" fmla="*/ 261595 h 533400"/>
            <a:gd name="connsiteX34" fmla="*/ 368522 w 533400"/>
            <a:gd name="connsiteY34" fmla="*/ 284921 h 533400"/>
            <a:gd name="connsiteX35" fmla="*/ 361950 w 533400"/>
            <a:gd name="connsiteY35" fmla="*/ 285750 h 533400"/>
            <a:gd name="connsiteX36" fmla="*/ 360512 w 533400"/>
            <a:gd name="connsiteY36" fmla="*/ 285607 h 533400"/>
            <a:gd name="connsiteX37" fmla="*/ 348405 w 533400"/>
            <a:gd name="connsiteY37" fmla="*/ 282178 h 533400"/>
            <a:gd name="connsiteX38" fmla="*/ 335109 w 533400"/>
            <a:gd name="connsiteY38" fmla="*/ 266614 h 533400"/>
            <a:gd name="connsiteX39" fmla="*/ 333375 w 533400"/>
            <a:gd name="connsiteY39" fmla="*/ 257175 h 533400"/>
            <a:gd name="connsiteX40" fmla="*/ 335642 w 533400"/>
            <a:gd name="connsiteY40" fmla="*/ 246040 h 533400"/>
            <a:gd name="connsiteX41" fmla="*/ 337023 w 533400"/>
            <a:gd name="connsiteY41" fmla="*/ 243497 h 533400"/>
            <a:gd name="connsiteX42" fmla="*/ 361102 w 533400"/>
            <a:gd name="connsiteY42" fmla="*/ 228695 h 533400"/>
            <a:gd name="connsiteX43" fmla="*/ 361950 w 533400"/>
            <a:gd name="connsiteY43" fmla="*/ 228600 h 533400"/>
            <a:gd name="connsiteX44" fmla="*/ 372951 w 533400"/>
            <a:gd name="connsiteY44" fmla="*/ 230810 h 533400"/>
            <a:gd name="connsiteX45" fmla="*/ 390144 w 533400"/>
            <a:gd name="connsiteY45" fmla="*/ 253346 h 533400"/>
            <a:gd name="connsiteX46" fmla="*/ 390525 w 533400"/>
            <a:gd name="connsiteY46" fmla="*/ 257175 h 533400"/>
            <a:gd name="connsiteX47" fmla="*/ 287198 w 533400"/>
            <a:gd name="connsiteY47" fmla="*/ 100270 h 533400"/>
            <a:gd name="connsiteX48" fmla="*/ 322993 w 533400"/>
            <a:gd name="connsiteY48" fmla="*/ 203178 h 533400"/>
            <a:gd name="connsiteX49" fmla="*/ 295351 w 533400"/>
            <a:gd name="connsiteY49" fmla="*/ 255518 h 533400"/>
            <a:gd name="connsiteX50" fmla="*/ 237192 w 533400"/>
            <a:gd name="connsiteY50" fmla="*/ 269205 h 533400"/>
            <a:gd name="connsiteX51" fmla="*/ 237153 w 533400"/>
            <a:gd name="connsiteY51" fmla="*/ 269157 h 533400"/>
            <a:gd name="connsiteX52" fmla="*/ 287198 w 533400"/>
            <a:gd name="connsiteY52" fmla="*/ 100270 h 533400"/>
            <a:gd name="connsiteX53" fmla="*/ 132359 w 533400"/>
            <a:gd name="connsiteY53" fmla="*/ 131836 h 533400"/>
            <a:gd name="connsiteX54" fmla="*/ 255375 w 533400"/>
            <a:gd name="connsiteY54" fmla="*/ 73571 h 533400"/>
            <a:gd name="connsiteX55" fmla="*/ 200816 w 533400"/>
            <a:gd name="connsiteY55" fmla="*/ 257718 h 533400"/>
            <a:gd name="connsiteX56" fmla="*/ 124825 w 533400"/>
            <a:gd name="connsiteY56" fmla="*/ 175403 h 533400"/>
            <a:gd name="connsiteX57" fmla="*/ 133350 w 533400"/>
            <a:gd name="connsiteY57" fmla="*/ 142875 h 533400"/>
            <a:gd name="connsiteX58" fmla="*/ 132359 w 533400"/>
            <a:gd name="connsiteY58" fmla="*/ 131836 h 533400"/>
            <a:gd name="connsiteX59" fmla="*/ 49368 w 533400"/>
            <a:gd name="connsiteY59" fmla="*/ 165459 h 533400"/>
            <a:gd name="connsiteX60" fmla="*/ 38100 w 533400"/>
            <a:gd name="connsiteY60" fmla="*/ 142875 h 533400"/>
            <a:gd name="connsiteX61" fmla="*/ 66675 w 533400"/>
            <a:gd name="connsiteY61" fmla="*/ 114300 h 533400"/>
            <a:gd name="connsiteX62" fmla="*/ 95250 w 533400"/>
            <a:gd name="connsiteY62" fmla="*/ 142875 h 533400"/>
            <a:gd name="connsiteX63" fmla="*/ 87354 w 533400"/>
            <a:gd name="connsiteY63" fmla="*/ 162487 h 533400"/>
            <a:gd name="connsiteX64" fmla="*/ 66675 w 533400"/>
            <a:gd name="connsiteY64" fmla="*/ 171450 h 533400"/>
            <a:gd name="connsiteX65" fmla="*/ 49368 w 533400"/>
            <a:gd name="connsiteY65" fmla="*/ 165459 h 533400"/>
            <a:gd name="connsiteX66" fmla="*/ 113929 w 533400"/>
            <a:gd name="connsiteY66" fmla="*/ 384639 h 533400"/>
            <a:gd name="connsiteX67" fmla="*/ 95517 w 533400"/>
            <a:gd name="connsiteY67" fmla="*/ 407737 h 533400"/>
            <a:gd name="connsiteX68" fmla="*/ 85725 w 533400"/>
            <a:gd name="connsiteY68" fmla="*/ 409575 h 533400"/>
            <a:gd name="connsiteX69" fmla="*/ 57150 w 533400"/>
            <a:gd name="connsiteY69" fmla="*/ 381000 h 533400"/>
            <a:gd name="connsiteX70" fmla="*/ 65046 w 533400"/>
            <a:gd name="connsiteY70" fmla="*/ 361388 h 533400"/>
            <a:gd name="connsiteX71" fmla="*/ 85725 w 533400"/>
            <a:gd name="connsiteY71" fmla="*/ 352425 h 533400"/>
            <a:gd name="connsiteX72" fmla="*/ 92316 w 533400"/>
            <a:gd name="connsiteY72" fmla="*/ 353263 h 533400"/>
            <a:gd name="connsiteX73" fmla="*/ 103032 w 533400"/>
            <a:gd name="connsiteY73" fmla="*/ 358416 h 533400"/>
            <a:gd name="connsiteX74" fmla="*/ 113357 w 533400"/>
            <a:gd name="connsiteY74" fmla="*/ 374075 h 533400"/>
            <a:gd name="connsiteX75" fmla="*/ 114300 w 533400"/>
            <a:gd name="connsiteY75" fmla="*/ 381000 h 533400"/>
            <a:gd name="connsiteX76" fmla="*/ 113929 w 533400"/>
            <a:gd name="connsiteY76" fmla="*/ 384639 h 533400"/>
            <a:gd name="connsiteX77" fmla="*/ 127359 w 533400"/>
            <a:gd name="connsiteY77" fmla="*/ 329003 h 533400"/>
            <a:gd name="connsiteX78" fmla="*/ 99622 w 533400"/>
            <a:gd name="connsiteY78" fmla="*/ 315801 h 533400"/>
            <a:gd name="connsiteX79" fmla="*/ 90754 w 533400"/>
            <a:gd name="connsiteY79" fmla="*/ 204978 h 533400"/>
            <a:gd name="connsiteX80" fmla="*/ 97479 w 533400"/>
            <a:gd name="connsiteY80" fmla="*/ 201949 h 533400"/>
            <a:gd name="connsiteX81" fmla="*/ 173307 w 533400"/>
            <a:gd name="connsiteY81" fmla="*/ 284102 h 533400"/>
            <a:gd name="connsiteX82" fmla="*/ 171450 w 533400"/>
            <a:gd name="connsiteY82" fmla="*/ 295275 h 533400"/>
            <a:gd name="connsiteX83" fmla="*/ 171755 w 533400"/>
            <a:gd name="connsiteY83" fmla="*/ 298275 h 533400"/>
            <a:gd name="connsiteX84" fmla="*/ 127359 w 533400"/>
            <a:gd name="connsiteY84" fmla="*/ 329003 h 533400"/>
            <a:gd name="connsiteX85" fmla="*/ 200149 w 533400"/>
            <a:gd name="connsiteY85" fmla="*/ 420024 h 533400"/>
            <a:gd name="connsiteX86" fmla="*/ 151105 w 533400"/>
            <a:gd name="connsiteY86" fmla="*/ 394059 h 533400"/>
            <a:gd name="connsiteX87" fmla="*/ 152400 w 533400"/>
            <a:gd name="connsiteY87" fmla="*/ 381000 h 533400"/>
            <a:gd name="connsiteX88" fmla="*/ 149076 w 533400"/>
            <a:gd name="connsiteY88" fmla="*/ 360312 h 533400"/>
            <a:gd name="connsiteX89" fmla="*/ 193367 w 533400"/>
            <a:gd name="connsiteY89" fmla="*/ 329651 h 533400"/>
            <a:gd name="connsiteX90" fmla="*/ 198072 w 533400"/>
            <a:gd name="connsiteY90" fmla="*/ 331422 h 533400"/>
            <a:gd name="connsiteX91" fmla="*/ 215208 w 533400"/>
            <a:gd name="connsiteY91" fmla="*/ 408527 h 533400"/>
            <a:gd name="connsiteX92" fmla="*/ 200149 w 533400"/>
            <a:gd name="connsiteY92" fmla="*/ 420024 h 533400"/>
            <a:gd name="connsiteX93" fmla="*/ 272625 w 533400"/>
            <a:gd name="connsiteY93" fmla="*/ 480317 h 533400"/>
            <a:gd name="connsiteX94" fmla="*/ 247650 w 533400"/>
            <a:gd name="connsiteY94" fmla="*/ 495300 h 533400"/>
            <a:gd name="connsiteX95" fmla="*/ 220018 w 533400"/>
            <a:gd name="connsiteY95" fmla="*/ 473650 h 533400"/>
            <a:gd name="connsiteX96" fmla="*/ 219075 w 533400"/>
            <a:gd name="connsiteY96" fmla="*/ 466725 h 533400"/>
            <a:gd name="connsiteX97" fmla="*/ 224457 w 533400"/>
            <a:gd name="connsiteY97" fmla="*/ 450161 h 533400"/>
            <a:gd name="connsiteX98" fmla="*/ 237858 w 533400"/>
            <a:gd name="connsiteY98" fmla="*/ 439988 h 533400"/>
            <a:gd name="connsiteX99" fmla="*/ 241078 w 533400"/>
            <a:gd name="connsiteY99" fmla="*/ 438988 h 533400"/>
            <a:gd name="connsiteX100" fmla="*/ 247650 w 533400"/>
            <a:gd name="connsiteY100" fmla="*/ 438150 h 533400"/>
            <a:gd name="connsiteX101" fmla="*/ 261661 w 533400"/>
            <a:gd name="connsiteY101" fmla="*/ 441970 h 533400"/>
            <a:gd name="connsiteX102" fmla="*/ 263871 w 533400"/>
            <a:gd name="connsiteY102" fmla="*/ 443236 h 533400"/>
            <a:gd name="connsiteX103" fmla="*/ 274501 w 533400"/>
            <a:gd name="connsiteY103" fmla="*/ 457276 h 533400"/>
            <a:gd name="connsiteX104" fmla="*/ 276225 w 533400"/>
            <a:gd name="connsiteY104" fmla="*/ 466725 h 533400"/>
            <a:gd name="connsiteX105" fmla="*/ 272625 w 533400"/>
            <a:gd name="connsiteY105" fmla="*/ 480317 h 533400"/>
            <a:gd name="connsiteX106" fmla="*/ 261518 w 533400"/>
            <a:gd name="connsiteY106" fmla="*/ 401517 h 533400"/>
            <a:gd name="connsiteX107" fmla="*/ 252403 w 533400"/>
            <a:gd name="connsiteY107" fmla="*/ 400288 h 533400"/>
            <a:gd name="connsiteX108" fmla="*/ 235277 w 533400"/>
            <a:gd name="connsiteY108" fmla="*/ 323221 h 533400"/>
            <a:gd name="connsiteX109" fmla="*/ 245840 w 533400"/>
            <a:gd name="connsiteY109" fmla="*/ 306314 h 533400"/>
            <a:gd name="connsiteX110" fmla="*/ 305391 w 533400"/>
            <a:gd name="connsiteY110" fmla="*/ 292303 h 533400"/>
            <a:gd name="connsiteX111" fmla="*/ 314658 w 533400"/>
            <a:gd name="connsiteY111" fmla="*/ 304114 h 533400"/>
            <a:gd name="connsiteX112" fmla="*/ 261518 w 533400"/>
            <a:gd name="connsiteY112" fmla="*/ 401517 h 533400"/>
            <a:gd name="connsiteX113" fmla="*/ 305257 w 533400"/>
            <a:gd name="connsiteY113" fmla="*/ 433311 h 533400"/>
            <a:gd name="connsiteX114" fmla="*/ 294951 w 533400"/>
            <a:gd name="connsiteY114" fmla="*/ 419795 h 533400"/>
            <a:gd name="connsiteX115" fmla="*/ 348091 w 533400"/>
            <a:gd name="connsiteY115" fmla="*/ 322374 h 533400"/>
            <a:gd name="connsiteX116" fmla="*/ 361950 w 533400"/>
            <a:gd name="connsiteY116" fmla="*/ 323850 h 533400"/>
            <a:gd name="connsiteX117" fmla="*/ 387448 w 533400"/>
            <a:gd name="connsiteY117" fmla="*/ 318764 h 533400"/>
            <a:gd name="connsiteX118" fmla="*/ 450256 w 533400"/>
            <a:gd name="connsiteY118" fmla="*/ 396069 h 533400"/>
            <a:gd name="connsiteX119" fmla="*/ 449437 w 533400"/>
            <a:gd name="connsiteY119" fmla="*/ 398717 h 533400"/>
            <a:gd name="connsiteX120" fmla="*/ 305257 w 533400"/>
            <a:gd name="connsiteY120" fmla="*/ 433311 h 533400"/>
            <a:gd name="connsiteX121" fmla="*/ 416995 w 533400"/>
            <a:gd name="connsiteY121" fmla="*/ 294723 h 533400"/>
            <a:gd name="connsiteX122" fmla="*/ 428625 w 533400"/>
            <a:gd name="connsiteY122" fmla="*/ 257175 h 533400"/>
            <a:gd name="connsiteX123" fmla="*/ 417728 w 533400"/>
            <a:gd name="connsiteY123" fmla="*/ 220751 h 533400"/>
            <a:gd name="connsiteX124" fmla="*/ 440026 w 533400"/>
            <a:gd name="connsiteY124" fmla="*/ 194405 h 533400"/>
            <a:gd name="connsiteX125" fmla="*/ 452123 w 533400"/>
            <a:gd name="connsiteY125" fmla="*/ 198368 h 533400"/>
            <a:gd name="connsiteX126" fmla="*/ 462639 w 533400"/>
            <a:gd name="connsiteY126" fmla="*/ 350901 h 533400"/>
            <a:gd name="connsiteX127" fmla="*/ 416995 w 533400"/>
            <a:gd name="connsiteY127" fmla="*/ 294723 h 533400"/>
            <a:gd name="connsiteX128" fmla="*/ 467573 w 533400"/>
            <a:gd name="connsiteY128" fmla="*/ 161839 h 533400"/>
            <a:gd name="connsiteX129" fmla="*/ 466725 w 533400"/>
            <a:gd name="connsiteY129" fmla="*/ 161925 h 533400"/>
            <a:gd name="connsiteX130" fmla="*/ 449170 w 533400"/>
            <a:gd name="connsiteY130" fmla="*/ 155734 h 533400"/>
            <a:gd name="connsiteX131" fmla="*/ 438531 w 533400"/>
            <a:gd name="connsiteY131" fmla="*/ 137179 h 533400"/>
            <a:gd name="connsiteX132" fmla="*/ 438150 w 533400"/>
            <a:gd name="connsiteY132" fmla="*/ 133350 h 533400"/>
            <a:gd name="connsiteX133" fmla="*/ 466725 w 533400"/>
            <a:gd name="connsiteY133" fmla="*/ 104775 h 533400"/>
            <a:gd name="connsiteX134" fmla="*/ 495300 w 533400"/>
            <a:gd name="connsiteY134" fmla="*/ 133350 h 533400"/>
            <a:gd name="connsiteX135" fmla="*/ 487185 w 533400"/>
            <a:gd name="connsiteY135" fmla="*/ 153219 h 533400"/>
            <a:gd name="connsiteX136" fmla="*/ 467573 w 533400"/>
            <a:gd name="connsiteY136" fmla="*/ 161839 h 533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Lst>
          <a:rect l="l" t="t" r="r" b="b"/>
          <a:pathLst>
            <a:path w="533400" h="533400">
              <a:moveTo>
                <a:pt x="502520" y="375504"/>
              </a:moveTo>
              <a:lnTo>
                <a:pt x="490118" y="195701"/>
              </a:lnTo>
              <a:cubicBezTo>
                <a:pt x="515360" y="186204"/>
                <a:pt x="533400" y="161877"/>
                <a:pt x="533400" y="133350"/>
              </a:cubicBezTo>
              <a:cubicBezTo>
                <a:pt x="533400" y="96584"/>
                <a:pt x="503482" y="66675"/>
                <a:pt x="466725" y="66675"/>
              </a:cubicBezTo>
              <a:cubicBezTo>
                <a:pt x="449209" y="66675"/>
                <a:pt x="433292" y="73523"/>
                <a:pt x="421376" y="84611"/>
              </a:cubicBezTo>
              <a:lnTo>
                <a:pt x="323612" y="35728"/>
              </a:lnTo>
              <a:cubicBezTo>
                <a:pt x="322364" y="15812"/>
                <a:pt x="305981" y="0"/>
                <a:pt x="285750" y="0"/>
              </a:cubicBezTo>
              <a:cubicBezTo>
                <a:pt x="265795" y="0"/>
                <a:pt x="249612" y="15392"/>
                <a:pt x="247974" y="34919"/>
              </a:cubicBezTo>
              <a:lnTo>
                <a:pt x="115529" y="97660"/>
              </a:lnTo>
              <a:cubicBezTo>
                <a:pt x="103337" y="84496"/>
                <a:pt x="85982" y="76200"/>
                <a:pt x="66675" y="76200"/>
              </a:cubicBezTo>
              <a:cubicBezTo>
                <a:pt x="29909" y="76200"/>
                <a:pt x="0" y="106109"/>
                <a:pt x="0" y="142875"/>
              </a:cubicBezTo>
              <a:cubicBezTo>
                <a:pt x="0" y="174869"/>
                <a:pt x="22670" y="201654"/>
                <a:pt x="52778" y="208074"/>
              </a:cubicBezTo>
              <a:lnTo>
                <a:pt x="61646" y="318897"/>
              </a:lnTo>
              <a:cubicBezTo>
                <a:pt x="36757" y="328584"/>
                <a:pt x="19050" y="352739"/>
                <a:pt x="19050" y="381000"/>
              </a:cubicBezTo>
              <a:cubicBezTo>
                <a:pt x="19050" y="417757"/>
                <a:pt x="48959" y="447675"/>
                <a:pt x="85725" y="447675"/>
              </a:cubicBezTo>
              <a:cubicBezTo>
                <a:pt x="104308" y="447675"/>
                <a:pt x="121129" y="440017"/>
                <a:pt x="133226" y="427701"/>
              </a:cubicBezTo>
              <a:lnTo>
                <a:pt x="182270" y="453666"/>
              </a:lnTo>
              <a:cubicBezTo>
                <a:pt x="181432" y="457895"/>
                <a:pt x="180975" y="462258"/>
                <a:pt x="180975" y="466725"/>
              </a:cubicBezTo>
              <a:cubicBezTo>
                <a:pt x="180975" y="503482"/>
                <a:pt x="210884" y="533400"/>
                <a:pt x="247650" y="533400"/>
              </a:cubicBezTo>
              <a:cubicBezTo>
                <a:pt x="283188" y="533400"/>
                <a:pt x="312239" y="505425"/>
                <a:pt x="314144" y="470354"/>
              </a:cubicBezTo>
              <a:lnTo>
                <a:pt x="458229" y="435778"/>
              </a:lnTo>
              <a:cubicBezTo>
                <a:pt x="465163" y="443074"/>
                <a:pt x="474907" y="447675"/>
                <a:pt x="485775" y="447675"/>
              </a:cubicBezTo>
              <a:cubicBezTo>
                <a:pt x="506816" y="447675"/>
                <a:pt x="523875" y="430616"/>
                <a:pt x="523875" y="409575"/>
              </a:cubicBezTo>
              <a:cubicBezTo>
                <a:pt x="523875" y="394573"/>
                <a:pt x="515122" y="381724"/>
                <a:pt x="502520" y="375504"/>
              </a:cubicBezTo>
              <a:close/>
              <a:moveTo>
                <a:pt x="402022" y="117539"/>
              </a:moveTo>
              <a:cubicBezTo>
                <a:pt x="400783" y="122615"/>
                <a:pt x="400050" y="127892"/>
                <a:pt x="400050" y="133350"/>
              </a:cubicBezTo>
              <a:cubicBezTo>
                <a:pt x="400050" y="146790"/>
                <a:pt x="404079" y="159296"/>
                <a:pt x="410947" y="169774"/>
              </a:cubicBezTo>
              <a:lnTo>
                <a:pt x="388649" y="196120"/>
              </a:lnTo>
              <a:cubicBezTo>
                <a:pt x="380467" y="192529"/>
                <a:pt x="371446" y="190500"/>
                <a:pt x="361950" y="190500"/>
              </a:cubicBezTo>
              <a:cubicBezTo>
                <a:pt x="360950" y="190500"/>
                <a:pt x="359969" y="190605"/>
                <a:pt x="358978" y="190652"/>
              </a:cubicBezTo>
              <a:lnTo>
                <a:pt x="319135" y="76095"/>
              </a:lnTo>
              <a:lnTo>
                <a:pt x="402022" y="117539"/>
              </a:lnTo>
              <a:close/>
              <a:moveTo>
                <a:pt x="390525" y="257175"/>
              </a:moveTo>
              <a:cubicBezTo>
                <a:pt x="390525" y="258689"/>
                <a:pt x="390306" y="260137"/>
                <a:pt x="390077" y="261595"/>
              </a:cubicBezTo>
              <a:cubicBezTo>
                <a:pt x="388277" y="273072"/>
                <a:pt x="379695" y="282264"/>
                <a:pt x="368522" y="284921"/>
              </a:cubicBezTo>
              <a:cubicBezTo>
                <a:pt x="366398" y="285417"/>
                <a:pt x="364217" y="285750"/>
                <a:pt x="361950" y="285750"/>
              </a:cubicBezTo>
              <a:cubicBezTo>
                <a:pt x="361455" y="285750"/>
                <a:pt x="360998" y="285626"/>
                <a:pt x="360512" y="285607"/>
              </a:cubicBezTo>
              <a:cubicBezTo>
                <a:pt x="356130" y="285388"/>
                <a:pt x="352044" y="284159"/>
                <a:pt x="348405" y="282178"/>
              </a:cubicBezTo>
              <a:cubicBezTo>
                <a:pt x="342233" y="278816"/>
                <a:pt x="337480" y="273320"/>
                <a:pt x="335109" y="266614"/>
              </a:cubicBezTo>
              <a:cubicBezTo>
                <a:pt x="334051" y="263642"/>
                <a:pt x="333375" y="260499"/>
                <a:pt x="333375" y="257175"/>
              </a:cubicBezTo>
              <a:cubicBezTo>
                <a:pt x="333375" y="253222"/>
                <a:pt x="334185" y="249460"/>
                <a:pt x="335642" y="246040"/>
              </a:cubicBezTo>
              <a:cubicBezTo>
                <a:pt x="336023" y="245145"/>
                <a:pt x="336556" y="244335"/>
                <a:pt x="337023" y="243497"/>
              </a:cubicBezTo>
              <a:cubicBezTo>
                <a:pt x="341757" y="234906"/>
                <a:pt x="350691" y="229000"/>
                <a:pt x="361102" y="228695"/>
              </a:cubicBezTo>
              <a:cubicBezTo>
                <a:pt x="361388" y="228676"/>
                <a:pt x="361664" y="228600"/>
                <a:pt x="361950" y="228600"/>
              </a:cubicBezTo>
              <a:cubicBezTo>
                <a:pt x="365846" y="228600"/>
                <a:pt x="369560" y="229391"/>
                <a:pt x="372951" y="230810"/>
              </a:cubicBezTo>
              <a:cubicBezTo>
                <a:pt x="382124" y="234648"/>
                <a:pt x="388763" y="243173"/>
                <a:pt x="390144" y="253346"/>
              </a:cubicBezTo>
              <a:cubicBezTo>
                <a:pt x="390306" y="254613"/>
                <a:pt x="390525" y="255861"/>
                <a:pt x="390525" y="257175"/>
              </a:cubicBezTo>
              <a:close/>
              <a:moveTo>
                <a:pt x="287198" y="100270"/>
              </a:moveTo>
              <a:lnTo>
                <a:pt x="322993" y="203178"/>
              </a:lnTo>
              <a:cubicBezTo>
                <a:pt x="306657" y="214998"/>
                <a:pt x="295885" y="233982"/>
                <a:pt x="295351" y="255518"/>
              </a:cubicBezTo>
              <a:lnTo>
                <a:pt x="237192" y="269205"/>
              </a:lnTo>
              <a:cubicBezTo>
                <a:pt x="237173" y="269186"/>
                <a:pt x="237163" y="269167"/>
                <a:pt x="237153" y="269157"/>
              </a:cubicBezTo>
              <a:lnTo>
                <a:pt x="287198" y="100270"/>
              </a:lnTo>
              <a:close/>
              <a:moveTo>
                <a:pt x="132359" y="131836"/>
              </a:moveTo>
              <a:lnTo>
                <a:pt x="255375" y="73571"/>
              </a:lnTo>
              <a:lnTo>
                <a:pt x="200816" y="257718"/>
              </a:lnTo>
              <a:lnTo>
                <a:pt x="124825" y="175403"/>
              </a:lnTo>
              <a:cubicBezTo>
                <a:pt x="130235" y="165773"/>
                <a:pt x="133350" y="154686"/>
                <a:pt x="133350" y="142875"/>
              </a:cubicBezTo>
              <a:cubicBezTo>
                <a:pt x="133350" y="139103"/>
                <a:pt x="132959" y="135436"/>
                <a:pt x="132359" y="131836"/>
              </a:cubicBezTo>
              <a:close/>
              <a:moveTo>
                <a:pt x="49368" y="165459"/>
              </a:moveTo>
              <a:cubicBezTo>
                <a:pt x="42567" y="160230"/>
                <a:pt x="38100" y="152105"/>
                <a:pt x="38100" y="142875"/>
              </a:cubicBezTo>
              <a:cubicBezTo>
                <a:pt x="38100" y="127121"/>
                <a:pt x="50921" y="114300"/>
                <a:pt x="66675" y="114300"/>
              </a:cubicBezTo>
              <a:cubicBezTo>
                <a:pt x="82429" y="114300"/>
                <a:pt x="95250" y="127121"/>
                <a:pt x="95250" y="142875"/>
              </a:cubicBezTo>
              <a:cubicBezTo>
                <a:pt x="95250" y="150485"/>
                <a:pt x="92221" y="157363"/>
                <a:pt x="87354" y="162487"/>
              </a:cubicBezTo>
              <a:cubicBezTo>
                <a:pt x="82144" y="167973"/>
                <a:pt x="74828" y="171450"/>
                <a:pt x="66675" y="171450"/>
              </a:cubicBezTo>
              <a:cubicBezTo>
                <a:pt x="60141" y="171450"/>
                <a:pt x="54188" y="169164"/>
                <a:pt x="49368" y="165459"/>
              </a:cubicBezTo>
              <a:close/>
              <a:moveTo>
                <a:pt x="113929" y="384639"/>
              </a:moveTo>
              <a:cubicBezTo>
                <a:pt x="112547" y="395326"/>
                <a:pt x="105327" y="404127"/>
                <a:pt x="95517" y="407737"/>
              </a:cubicBezTo>
              <a:cubicBezTo>
                <a:pt x="92450" y="408861"/>
                <a:pt x="89183" y="409575"/>
                <a:pt x="85725" y="409575"/>
              </a:cubicBezTo>
              <a:cubicBezTo>
                <a:pt x="69971" y="409575"/>
                <a:pt x="57150" y="396754"/>
                <a:pt x="57150" y="381000"/>
              </a:cubicBezTo>
              <a:cubicBezTo>
                <a:pt x="57150" y="373390"/>
                <a:pt x="60179" y="366512"/>
                <a:pt x="65046" y="361388"/>
              </a:cubicBezTo>
              <a:cubicBezTo>
                <a:pt x="70256" y="355892"/>
                <a:pt x="77572" y="352425"/>
                <a:pt x="85725" y="352425"/>
              </a:cubicBezTo>
              <a:cubicBezTo>
                <a:pt x="88001" y="352425"/>
                <a:pt x="90192" y="352758"/>
                <a:pt x="92316" y="353263"/>
              </a:cubicBezTo>
              <a:cubicBezTo>
                <a:pt x="96288" y="354206"/>
                <a:pt x="99889" y="355997"/>
                <a:pt x="103032" y="358416"/>
              </a:cubicBezTo>
              <a:cubicBezTo>
                <a:pt x="108061" y="362283"/>
                <a:pt x="111766" y="367741"/>
                <a:pt x="113357" y="374075"/>
              </a:cubicBezTo>
              <a:cubicBezTo>
                <a:pt x="113909" y="376304"/>
                <a:pt x="114300" y="378600"/>
                <a:pt x="114300" y="381000"/>
              </a:cubicBezTo>
              <a:cubicBezTo>
                <a:pt x="114300" y="382248"/>
                <a:pt x="114090" y="383438"/>
                <a:pt x="113929" y="384639"/>
              </a:cubicBezTo>
              <a:close/>
              <a:moveTo>
                <a:pt x="127359" y="329003"/>
              </a:moveTo>
              <a:cubicBezTo>
                <a:pt x="119396" y="322612"/>
                <a:pt x="109957" y="318002"/>
                <a:pt x="99622" y="315801"/>
              </a:cubicBezTo>
              <a:lnTo>
                <a:pt x="90754" y="204978"/>
              </a:lnTo>
              <a:cubicBezTo>
                <a:pt x="93059" y="204083"/>
                <a:pt x="95307" y="203083"/>
                <a:pt x="97479" y="201949"/>
              </a:cubicBezTo>
              <a:lnTo>
                <a:pt x="173307" y="284102"/>
              </a:lnTo>
              <a:cubicBezTo>
                <a:pt x="172212" y="287655"/>
                <a:pt x="171450" y="291360"/>
                <a:pt x="171450" y="295275"/>
              </a:cubicBezTo>
              <a:cubicBezTo>
                <a:pt x="171450" y="296304"/>
                <a:pt x="171669" y="297266"/>
                <a:pt x="171755" y="298275"/>
              </a:cubicBezTo>
              <a:lnTo>
                <a:pt x="127359" y="329003"/>
              </a:lnTo>
              <a:close/>
              <a:moveTo>
                <a:pt x="200149" y="420024"/>
              </a:moveTo>
              <a:lnTo>
                <a:pt x="151105" y="394059"/>
              </a:lnTo>
              <a:cubicBezTo>
                <a:pt x="151943" y="389830"/>
                <a:pt x="152400" y="385467"/>
                <a:pt x="152400" y="381000"/>
              </a:cubicBezTo>
              <a:cubicBezTo>
                <a:pt x="152400" y="373780"/>
                <a:pt x="151209" y="366836"/>
                <a:pt x="149076" y="360312"/>
              </a:cubicBezTo>
              <a:lnTo>
                <a:pt x="193367" y="329651"/>
              </a:lnTo>
              <a:cubicBezTo>
                <a:pt x="194881" y="330365"/>
                <a:pt x="196453" y="330908"/>
                <a:pt x="198072" y="331422"/>
              </a:cubicBezTo>
              <a:lnTo>
                <a:pt x="215208" y="408527"/>
              </a:lnTo>
              <a:cubicBezTo>
                <a:pt x="209645" y="411642"/>
                <a:pt x="204578" y="415509"/>
                <a:pt x="200149" y="420024"/>
              </a:cubicBezTo>
              <a:close/>
              <a:moveTo>
                <a:pt x="272625" y="480317"/>
              </a:moveTo>
              <a:cubicBezTo>
                <a:pt x="267776" y="489195"/>
                <a:pt x="258461" y="495300"/>
                <a:pt x="247650" y="495300"/>
              </a:cubicBezTo>
              <a:cubicBezTo>
                <a:pt x="234296" y="495300"/>
                <a:pt x="223142" y="486051"/>
                <a:pt x="220018" y="473650"/>
              </a:cubicBezTo>
              <a:cubicBezTo>
                <a:pt x="219466" y="471421"/>
                <a:pt x="219075" y="469125"/>
                <a:pt x="219075" y="466725"/>
              </a:cubicBezTo>
              <a:cubicBezTo>
                <a:pt x="219075" y="460534"/>
                <a:pt x="221104" y="454838"/>
                <a:pt x="224457" y="450161"/>
              </a:cubicBezTo>
              <a:cubicBezTo>
                <a:pt x="227771" y="445532"/>
                <a:pt x="232429" y="441989"/>
                <a:pt x="237858" y="439988"/>
              </a:cubicBezTo>
              <a:cubicBezTo>
                <a:pt x="238906" y="439598"/>
                <a:pt x="239973" y="439245"/>
                <a:pt x="241078" y="438988"/>
              </a:cubicBezTo>
              <a:cubicBezTo>
                <a:pt x="243202" y="438483"/>
                <a:pt x="245383" y="438150"/>
                <a:pt x="247650" y="438150"/>
              </a:cubicBezTo>
              <a:cubicBezTo>
                <a:pt x="252765" y="438150"/>
                <a:pt x="257508" y="439607"/>
                <a:pt x="261661" y="441970"/>
              </a:cubicBezTo>
              <a:cubicBezTo>
                <a:pt x="262404" y="442389"/>
                <a:pt x="263176" y="442760"/>
                <a:pt x="263871" y="443236"/>
              </a:cubicBezTo>
              <a:cubicBezTo>
                <a:pt x="268776" y="446637"/>
                <a:pt x="272482" y="451552"/>
                <a:pt x="274501" y="457276"/>
              </a:cubicBezTo>
              <a:cubicBezTo>
                <a:pt x="275549" y="460258"/>
                <a:pt x="276225" y="463401"/>
                <a:pt x="276225" y="466725"/>
              </a:cubicBezTo>
              <a:cubicBezTo>
                <a:pt x="276225" y="471669"/>
                <a:pt x="274844" y="476260"/>
                <a:pt x="272625" y="480317"/>
              </a:cubicBezTo>
              <a:close/>
              <a:moveTo>
                <a:pt x="261518" y="401517"/>
              </a:moveTo>
              <a:cubicBezTo>
                <a:pt x="258547" y="400888"/>
                <a:pt x="255499" y="400507"/>
                <a:pt x="252403" y="400288"/>
              </a:cubicBezTo>
              <a:lnTo>
                <a:pt x="235277" y="323221"/>
              </a:lnTo>
              <a:cubicBezTo>
                <a:pt x="240201" y="318687"/>
                <a:pt x="243840" y="312877"/>
                <a:pt x="245840" y="306314"/>
              </a:cubicBezTo>
              <a:lnTo>
                <a:pt x="305391" y="292303"/>
              </a:lnTo>
              <a:cubicBezTo>
                <a:pt x="308048" y="296570"/>
                <a:pt x="311134" y="300552"/>
                <a:pt x="314658" y="304114"/>
              </a:cubicBezTo>
              <a:lnTo>
                <a:pt x="261518" y="401517"/>
              </a:lnTo>
              <a:close/>
              <a:moveTo>
                <a:pt x="305257" y="433311"/>
              </a:moveTo>
              <a:cubicBezTo>
                <a:pt x="302381" y="428377"/>
                <a:pt x="298942" y="423824"/>
                <a:pt x="294951" y="419795"/>
              </a:cubicBezTo>
              <a:lnTo>
                <a:pt x="348091" y="322374"/>
              </a:lnTo>
              <a:cubicBezTo>
                <a:pt x="352558" y="323326"/>
                <a:pt x="357197" y="323850"/>
                <a:pt x="361950" y="323850"/>
              </a:cubicBezTo>
              <a:cubicBezTo>
                <a:pt x="370980" y="323850"/>
                <a:pt x="379590" y="322031"/>
                <a:pt x="387448" y="318764"/>
              </a:cubicBezTo>
              <a:lnTo>
                <a:pt x="450256" y="396069"/>
              </a:lnTo>
              <a:cubicBezTo>
                <a:pt x="449932" y="396926"/>
                <a:pt x="449704" y="397831"/>
                <a:pt x="449437" y="398717"/>
              </a:cubicBezTo>
              <a:lnTo>
                <a:pt x="305257" y="433311"/>
              </a:lnTo>
              <a:close/>
              <a:moveTo>
                <a:pt x="416995" y="294723"/>
              </a:moveTo>
              <a:cubicBezTo>
                <a:pt x="424320" y="284016"/>
                <a:pt x="428625" y="271091"/>
                <a:pt x="428625" y="257175"/>
              </a:cubicBezTo>
              <a:cubicBezTo>
                <a:pt x="428625" y="243735"/>
                <a:pt x="424596" y="231229"/>
                <a:pt x="417728" y="220751"/>
              </a:cubicBezTo>
              <a:lnTo>
                <a:pt x="440026" y="194405"/>
              </a:lnTo>
              <a:cubicBezTo>
                <a:pt x="443884" y="196101"/>
                <a:pt x="447932" y="197425"/>
                <a:pt x="452123" y="198368"/>
              </a:cubicBezTo>
              <a:lnTo>
                <a:pt x="462639" y="350901"/>
              </a:lnTo>
              <a:lnTo>
                <a:pt x="416995" y="294723"/>
              </a:lnTo>
              <a:close/>
              <a:moveTo>
                <a:pt x="467573" y="161839"/>
              </a:moveTo>
              <a:cubicBezTo>
                <a:pt x="467287" y="161849"/>
                <a:pt x="467011" y="161925"/>
                <a:pt x="466725" y="161925"/>
              </a:cubicBezTo>
              <a:cubicBezTo>
                <a:pt x="460077" y="161925"/>
                <a:pt x="454038" y="159553"/>
                <a:pt x="449170" y="155734"/>
              </a:cubicBezTo>
              <a:cubicBezTo>
                <a:pt x="443465" y="151247"/>
                <a:pt x="439550" y="144704"/>
                <a:pt x="438531" y="137179"/>
              </a:cubicBezTo>
              <a:cubicBezTo>
                <a:pt x="438369" y="135912"/>
                <a:pt x="438150" y="134664"/>
                <a:pt x="438150" y="133350"/>
              </a:cubicBezTo>
              <a:cubicBezTo>
                <a:pt x="438150" y="117596"/>
                <a:pt x="450971" y="104775"/>
                <a:pt x="466725" y="104775"/>
              </a:cubicBezTo>
              <a:cubicBezTo>
                <a:pt x="482479" y="104775"/>
                <a:pt x="495300" y="117596"/>
                <a:pt x="495300" y="133350"/>
              </a:cubicBezTo>
              <a:cubicBezTo>
                <a:pt x="495300" y="141075"/>
                <a:pt x="492185" y="148076"/>
                <a:pt x="487185" y="153219"/>
              </a:cubicBezTo>
              <a:cubicBezTo>
                <a:pt x="482184" y="158382"/>
                <a:pt x="475259" y="161611"/>
                <a:pt x="467573" y="161839"/>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8</xdr:col>
      <xdr:colOff>471487</xdr:colOff>
      <xdr:row>4</xdr:row>
      <xdr:rowOff>228599</xdr:rowOff>
    </xdr:from>
    <xdr:to>
      <xdr:col>15</xdr:col>
      <xdr:colOff>242887</xdr:colOff>
      <xdr:row>31</xdr:row>
      <xdr:rowOff>142874</xdr:rowOff>
    </xdr:to>
    <xdr:graphicFrame macro="">
      <xdr:nvGraphicFramePr>
        <xdr:cNvPr id="9" name="Chart 8">
          <a:extLst>
            <a:ext uri="{FF2B5EF4-FFF2-40B4-BE49-F238E27FC236}">
              <a16:creationId xmlns:a16="http://schemas.microsoft.com/office/drawing/2014/main" id="{9C771D8F-239C-75C3-944C-BB0E4564A8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476251</xdr:colOff>
      <xdr:row>6</xdr:row>
      <xdr:rowOff>66675</xdr:rowOff>
    </xdr:from>
    <xdr:to>
      <xdr:col>12</xdr:col>
      <xdr:colOff>190500</xdr:colOff>
      <xdr:row>7</xdr:row>
      <xdr:rowOff>85725</xdr:rowOff>
    </xdr:to>
    <xdr:sp macro="" textlink="">
      <xdr:nvSpPr>
        <xdr:cNvPr id="8" name="Freeform: Shape 7">
          <a:extLst>
            <a:ext uri="{FF2B5EF4-FFF2-40B4-BE49-F238E27FC236}">
              <a16:creationId xmlns:a16="http://schemas.microsoft.com/office/drawing/2014/main" id="{F1C59C73-E19D-42E4-96EC-4814B828798D}"/>
            </a:ext>
          </a:extLst>
        </xdr:cNvPr>
        <xdr:cNvSpPr/>
      </xdr:nvSpPr>
      <xdr:spPr>
        <a:xfrm>
          <a:off x="9639301" y="1857375"/>
          <a:ext cx="400049" cy="209550"/>
        </a:xfrm>
        <a:custGeom>
          <a:avLst/>
          <a:gdLst>
            <a:gd name="connsiteX0" fmla="*/ 273844 w 542925"/>
            <a:gd name="connsiteY0" fmla="*/ 7144 h 314325"/>
            <a:gd name="connsiteX1" fmla="*/ 7144 w 542925"/>
            <a:gd name="connsiteY1" fmla="*/ 159544 h 314325"/>
            <a:gd name="connsiteX2" fmla="*/ 273844 w 542925"/>
            <a:gd name="connsiteY2" fmla="*/ 311944 h 314325"/>
            <a:gd name="connsiteX3" fmla="*/ 540544 w 542925"/>
            <a:gd name="connsiteY3" fmla="*/ 159544 h 314325"/>
            <a:gd name="connsiteX4" fmla="*/ 273844 w 542925"/>
            <a:gd name="connsiteY4" fmla="*/ 7144 h 314325"/>
            <a:gd name="connsiteX5" fmla="*/ 273844 w 542925"/>
            <a:gd name="connsiteY5" fmla="*/ 273844 h 314325"/>
            <a:gd name="connsiteX6" fmla="*/ 51721 w 542925"/>
            <a:gd name="connsiteY6" fmla="*/ 159544 h 314325"/>
            <a:gd name="connsiteX7" fmla="*/ 273844 w 542925"/>
            <a:gd name="connsiteY7" fmla="*/ 45244 h 314325"/>
            <a:gd name="connsiteX8" fmla="*/ 495967 w 542925"/>
            <a:gd name="connsiteY8" fmla="*/ 159544 h 314325"/>
            <a:gd name="connsiteX9" fmla="*/ 273844 w 542925"/>
            <a:gd name="connsiteY9" fmla="*/ 273844 h 314325"/>
            <a:gd name="connsiteX10" fmla="*/ 273844 w 542925"/>
            <a:gd name="connsiteY10" fmla="*/ 59531 h 314325"/>
            <a:gd name="connsiteX11" fmla="*/ 173831 w 542925"/>
            <a:gd name="connsiteY11" fmla="*/ 159544 h 314325"/>
            <a:gd name="connsiteX12" fmla="*/ 273844 w 542925"/>
            <a:gd name="connsiteY12" fmla="*/ 259556 h 314325"/>
            <a:gd name="connsiteX13" fmla="*/ 373856 w 542925"/>
            <a:gd name="connsiteY13" fmla="*/ 159544 h 314325"/>
            <a:gd name="connsiteX14" fmla="*/ 273844 w 542925"/>
            <a:gd name="connsiteY14" fmla="*/ 59531 h 314325"/>
            <a:gd name="connsiteX15" fmla="*/ 273844 w 542925"/>
            <a:gd name="connsiteY15" fmla="*/ 221456 h 314325"/>
            <a:gd name="connsiteX16" fmla="*/ 211931 w 542925"/>
            <a:gd name="connsiteY16" fmla="*/ 159544 h 314325"/>
            <a:gd name="connsiteX17" fmla="*/ 273844 w 542925"/>
            <a:gd name="connsiteY17" fmla="*/ 97631 h 314325"/>
            <a:gd name="connsiteX18" fmla="*/ 335756 w 542925"/>
            <a:gd name="connsiteY18" fmla="*/ 159544 h 314325"/>
            <a:gd name="connsiteX19" fmla="*/ 273844 w 542925"/>
            <a:gd name="connsiteY19" fmla="*/ 221456 h 3143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542925" h="314325">
              <a:moveTo>
                <a:pt x="273844" y="7144"/>
              </a:moveTo>
              <a:cubicBezTo>
                <a:pt x="83344" y="7144"/>
                <a:pt x="7144" y="159544"/>
                <a:pt x="7144" y="159544"/>
              </a:cubicBezTo>
              <a:cubicBezTo>
                <a:pt x="7144" y="159544"/>
                <a:pt x="83344" y="311944"/>
                <a:pt x="273844" y="311944"/>
              </a:cubicBezTo>
              <a:cubicBezTo>
                <a:pt x="464344" y="311944"/>
                <a:pt x="540544" y="159544"/>
                <a:pt x="540544" y="159544"/>
              </a:cubicBezTo>
              <a:cubicBezTo>
                <a:pt x="540544" y="159544"/>
                <a:pt x="464344" y="7144"/>
                <a:pt x="273844" y="7144"/>
              </a:cubicBezTo>
              <a:close/>
              <a:moveTo>
                <a:pt x="273844" y="273844"/>
              </a:moveTo>
              <a:cubicBezTo>
                <a:pt x="144780" y="273844"/>
                <a:pt x="76200" y="195167"/>
                <a:pt x="51721" y="159544"/>
              </a:cubicBezTo>
              <a:cubicBezTo>
                <a:pt x="76295" y="123825"/>
                <a:pt x="144875" y="45244"/>
                <a:pt x="273844" y="45244"/>
              </a:cubicBezTo>
              <a:cubicBezTo>
                <a:pt x="402908" y="45244"/>
                <a:pt x="471488" y="123920"/>
                <a:pt x="495967" y="159544"/>
              </a:cubicBezTo>
              <a:cubicBezTo>
                <a:pt x="471488" y="195263"/>
                <a:pt x="402812" y="273844"/>
                <a:pt x="273844" y="273844"/>
              </a:cubicBezTo>
              <a:close/>
              <a:moveTo>
                <a:pt x="273844" y="59531"/>
              </a:moveTo>
              <a:cubicBezTo>
                <a:pt x="218599" y="59531"/>
                <a:pt x="173831" y="104299"/>
                <a:pt x="173831" y="159544"/>
              </a:cubicBezTo>
              <a:cubicBezTo>
                <a:pt x="173831" y="214789"/>
                <a:pt x="218599" y="259556"/>
                <a:pt x="273844" y="259556"/>
              </a:cubicBezTo>
              <a:cubicBezTo>
                <a:pt x="329089" y="259556"/>
                <a:pt x="373856" y="214789"/>
                <a:pt x="373856" y="159544"/>
              </a:cubicBezTo>
              <a:cubicBezTo>
                <a:pt x="373856" y="104299"/>
                <a:pt x="329089" y="59531"/>
                <a:pt x="273844" y="59531"/>
              </a:cubicBezTo>
              <a:close/>
              <a:moveTo>
                <a:pt x="273844" y="221456"/>
              </a:moveTo>
              <a:cubicBezTo>
                <a:pt x="239744" y="221456"/>
                <a:pt x="211931" y="193643"/>
                <a:pt x="211931" y="159544"/>
              </a:cubicBezTo>
              <a:cubicBezTo>
                <a:pt x="211931" y="125444"/>
                <a:pt x="239744" y="97631"/>
                <a:pt x="273844" y="97631"/>
              </a:cubicBezTo>
              <a:cubicBezTo>
                <a:pt x="307943" y="97631"/>
                <a:pt x="335756" y="125444"/>
                <a:pt x="335756" y="159544"/>
              </a:cubicBezTo>
              <a:cubicBezTo>
                <a:pt x="335756" y="193643"/>
                <a:pt x="308039" y="221456"/>
                <a:pt x="273844" y="221456"/>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14</xdr:col>
      <xdr:colOff>657227</xdr:colOff>
      <xdr:row>12</xdr:row>
      <xdr:rowOff>57150</xdr:rowOff>
    </xdr:from>
    <xdr:to>
      <xdr:col>15</xdr:col>
      <xdr:colOff>390525</xdr:colOff>
      <xdr:row>13</xdr:row>
      <xdr:rowOff>133350</xdr:rowOff>
    </xdr:to>
    <xdr:sp macro="" textlink="">
      <xdr:nvSpPr>
        <xdr:cNvPr id="10" name="Freeform: Shape 9">
          <a:extLst>
            <a:ext uri="{FF2B5EF4-FFF2-40B4-BE49-F238E27FC236}">
              <a16:creationId xmlns:a16="http://schemas.microsoft.com/office/drawing/2014/main" id="{D93068FD-2EF8-4231-807F-683E3C4704F1}"/>
            </a:ext>
          </a:extLst>
        </xdr:cNvPr>
        <xdr:cNvSpPr/>
      </xdr:nvSpPr>
      <xdr:spPr>
        <a:xfrm>
          <a:off x="11877677" y="2943225"/>
          <a:ext cx="419098" cy="257175"/>
        </a:xfrm>
        <a:custGeom>
          <a:avLst/>
          <a:gdLst>
            <a:gd name="connsiteX0" fmla="*/ 502444 w 619125"/>
            <a:gd name="connsiteY0" fmla="*/ 64294 h 476250"/>
            <a:gd name="connsiteX1" fmla="*/ 332232 w 619125"/>
            <a:gd name="connsiteY1" fmla="*/ 64294 h 476250"/>
            <a:gd name="connsiteX2" fmla="*/ 332232 w 619125"/>
            <a:gd name="connsiteY2" fmla="*/ 7144 h 476250"/>
            <a:gd name="connsiteX3" fmla="*/ 294132 w 619125"/>
            <a:gd name="connsiteY3" fmla="*/ 7144 h 476250"/>
            <a:gd name="connsiteX4" fmla="*/ 294132 w 619125"/>
            <a:gd name="connsiteY4" fmla="*/ 64294 h 476250"/>
            <a:gd name="connsiteX5" fmla="*/ 121444 w 619125"/>
            <a:gd name="connsiteY5" fmla="*/ 64294 h 476250"/>
            <a:gd name="connsiteX6" fmla="*/ 7144 w 619125"/>
            <a:gd name="connsiteY6" fmla="*/ 235744 h 476250"/>
            <a:gd name="connsiteX7" fmla="*/ 121444 w 619125"/>
            <a:gd name="connsiteY7" fmla="*/ 350044 h 476250"/>
            <a:gd name="connsiteX8" fmla="*/ 235744 w 619125"/>
            <a:gd name="connsiteY8" fmla="*/ 235744 h 476250"/>
            <a:gd name="connsiteX9" fmla="*/ 146875 w 619125"/>
            <a:gd name="connsiteY9" fmla="*/ 102394 h 476250"/>
            <a:gd name="connsiteX10" fmla="*/ 294227 w 619125"/>
            <a:gd name="connsiteY10" fmla="*/ 102394 h 476250"/>
            <a:gd name="connsiteX11" fmla="*/ 294227 w 619125"/>
            <a:gd name="connsiteY11" fmla="*/ 435769 h 476250"/>
            <a:gd name="connsiteX12" fmla="*/ 121444 w 619125"/>
            <a:gd name="connsiteY12" fmla="*/ 435769 h 476250"/>
            <a:gd name="connsiteX13" fmla="*/ 121444 w 619125"/>
            <a:gd name="connsiteY13" fmla="*/ 473869 h 476250"/>
            <a:gd name="connsiteX14" fmla="*/ 502444 w 619125"/>
            <a:gd name="connsiteY14" fmla="*/ 473869 h 476250"/>
            <a:gd name="connsiteX15" fmla="*/ 502444 w 619125"/>
            <a:gd name="connsiteY15" fmla="*/ 435769 h 476250"/>
            <a:gd name="connsiteX16" fmla="*/ 332232 w 619125"/>
            <a:gd name="connsiteY16" fmla="*/ 435769 h 476250"/>
            <a:gd name="connsiteX17" fmla="*/ 332232 w 619125"/>
            <a:gd name="connsiteY17" fmla="*/ 102394 h 476250"/>
            <a:gd name="connsiteX18" fmla="*/ 477012 w 619125"/>
            <a:gd name="connsiteY18" fmla="*/ 102394 h 476250"/>
            <a:gd name="connsiteX19" fmla="*/ 388144 w 619125"/>
            <a:gd name="connsiteY19" fmla="*/ 235744 h 476250"/>
            <a:gd name="connsiteX20" fmla="*/ 502444 w 619125"/>
            <a:gd name="connsiteY20" fmla="*/ 350044 h 476250"/>
            <a:gd name="connsiteX21" fmla="*/ 616744 w 619125"/>
            <a:gd name="connsiteY21" fmla="*/ 235744 h 476250"/>
            <a:gd name="connsiteX22" fmla="*/ 502444 w 619125"/>
            <a:gd name="connsiteY22" fmla="*/ 64294 h 476250"/>
            <a:gd name="connsiteX23" fmla="*/ 121444 w 619125"/>
            <a:gd name="connsiteY23" fmla="*/ 132969 h 476250"/>
            <a:gd name="connsiteX24" fmla="*/ 189929 w 619125"/>
            <a:gd name="connsiteY24" fmla="*/ 235744 h 476250"/>
            <a:gd name="connsiteX25" fmla="*/ 52959 w 619125"/>
            <a:gd name="connsiteY25" fmla="*/ 235744 h 476250"/>
            <a:gd name="connsiteX26" fmla="*/ 121444 w 619125"/>
            <a:gd name="connsiteY26" fmla="*/ 132969 h 476250"/>
            <a:gd name="connsiteX27" fmla="*/ 121444 w 619125"/>
            <a:gd name="connsiteY27" fmla="*/ 311944 h 476250"/>
            <a:gd name="connsiteX28" fmla="*/ 55531 w 619125"/>
            <a:gd name="connsiteY28" fmla="*/ 273844 h 476250"/>
            <a:gd name="connsiteX29" fmla="*/ 187357 w 619125"/>
            <a:gd name="connsiteY29" fmla="*/ 273844 h 476250"/>
            <a:gd name="connsiteX30" fmla="*/ 121444 w 619125"/>
            <a:gd name="connsiteY30" fmla="*/ 311944 h 476250"/>
            <a:gd name="connsiteX31" fmla="*/ 570929 w 619125"/>
            <a:gd name="connsiteY31" fmla="*/ 235744 h 476250"/>
            <a:gd name="connsiteX32" fmla="*/ 433864 w 619125"/>
            <a:gd name="connsiteY32" fmla="*/ 235744 h 476250"/>
            <a:gd name="connsiteX33" fmla="*/ 502444 w 619125"/>
            <a:gd name="connsiteY33" fmla="*/ 132969 h 476250"/>
            <a:gd name="connsiteX34" fmla="*/ 570929 w 619125"/>
            <a:gd name="connsiteY34" fmla="*/ 235744 h 476250"/>
            <a:gd name="connsiteX35" fmla="*/ 502444 w 619125"/>
            <a:gd name="connsiteY35" fmla="*/ 311944 h 476250"/>
            <a:gd name="connsiteX36" fmla="*/ 436531 w 619125"/>
            <a:gd name="connsiteY36" fmla="*/ 273844 h 476250"/>
            <a:gd name="connsiteX37" fmla="*/ 568357 w 619125"/>
            <a:gd name="connsiteY37" fmla="*/ 273844 h 476250"/>
            <a:gd name="connsiteX38" fmla="*/ 502444 w 619125"/>
            <a:gd name="connsiteY38" fmla="*/ 311944 h 4762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Lst>
          <a:rect l="l" t="t" r="r" b="b"/>
          <a:pathLst>
            <a:path w="619125" h="476250">
              <a:moveTo>
                <a:pt x="502444" y="64294"/>
              </a:moveTo>
              <a:lnTo>
                <a:pt x="332232" y="64294"/>
              </a:lnTo>
              <a:lnTo>
                <a:pt x="332232" y="7144"/>
              </a:lnTo>
              <a:lnTo>
                <a:pt x="294132" y="7144"/>
              </a:lnTo>
              <a:lnTo>
                <a:pt x="294132" y="64294"/>
              </a:lnTo>
              <a:lnTo>
                <a:pt x="121444" y="64294"/>
              </a:lnTo>
              <a:lnTo>
                <a:pt x="7144" y="235744"/>
              </a:lnTo>
              <a:cubicBezTo>
                <a:pt x="7144" y="298895"/>
                <a:pt x="58293" y="350044"/>
                <a:pt x="121444" y="350044"/>
              </a:cubicBezTo>
              <a:cubicBezTo>
                <a:pt x="184594" y="350044"/>
                <a:pt x="235744" y="298895"/>
                <a:pt x="235744" y="235744"/>
              </a:cubicBezTo>
              <a:lnTo>
                <a:pt x="146875" y="102394"/>
              </a:lnTo>
              <a:lnTo>
                <a:pt x="294227" y="102394"/>
              </a:lnTo>
              <a:lnTo>
                <a:pt x="294227" y="435769"/>
              </a:lnTo>
              <a:lnTo>
                <a:pt x="121444" y="435769"/>
              </a:lnTo>
              <a:lnTo>
                <a:pt x="121444" y="473869"/>
              </a:lnTo>
              <a:lnTo>
                <a:pt x="502444" y="473869"/>
              </a:lnTo>
              <a:lnTo>
                <a:pt x="502444" y="435769"/>
              </a:lnTo>
              <a:lnTo>
                <a:pt x="332232" y="435769"/>
              </a:lnTo>
              <a:lnTo>
                <a:pt x="332232" y="102394"/>
              </a:lnTo>
              <a:lnTo>
                <a:pt x="477012" y="102394"/>
              </a:lnTo>
              <a:lnTo>
                <a:pt x="388144" y="235744"/>
              </a:lnTo>
              <a:cubicBezTo>
                <a:pt x="388144" y="298895"/>
                <a:pt x="439293" y="350044"/>
                <a:pt x="502444" y="350044"/>
              </a:cubicBezTo>
              <a:cubicBezTo>
                <a:pt x="565595" y="350044"/>
                <a:pt x="616744" y="298895"/>
                <a:pt x="616744" y="235744"/>
              </a:cubicBezTo>
              <a:lnTo>
                <a:pt x="502444" y="64294"/>
              </a:lnTo>
              <a:close/>
              <a:moveTo>
                <a:pt x="121444" y="132969"/>
              </a:moveTo>
              <a:lnTo>
                <a:pt x="189929" y="235744"/>
              </a:lnTo>
              <a:lnTo>
                <a:pt x="52959" y="235744"/>
              </a:lnTo>
              <a:lnTo>
                <a:pt x="121444" y="132969"/>
              </a:lnTo>
              <a:close/>
              <a:moveTo>
                <a:pt x="121444" y="311944"/>
              </a:moveTo>
              <a:cubicBezTo>
                <a:pt x="93345" y="311944"/>
                <a:pt x="68771" y="296609"/>
                <a:pt x="55531" y="273844"/>
              </a:cubicBezTo>
              <a:lnTo>
                <a:pt x="187357" y="273844"/>
              </a:lnTo>
              <a:cubicBezTo>
                <a:pt x="174117" y="296609"/>
                <a:pt x="149542" y="311944"/>
                <a:pt x="121444" y="311944"/>
              </a:cubicBezTo>
              <a:close/>
              <a:moveTo>
                <a:pt x="570929" y="235744"/>
              </a:moveTo>
              <a:lnTo>
                <a:pt x="433864" y="235744"/>
              </a:lnTo>
              <a:lnTo>
                <a:pt x="502444" y="132969"/>
              </a:lnTo>
              <a:lnTo>
                <a:pt x="570929" y="235744"/>
              </a:lnTo>
              <a:close/>
              <a:moveTo>
                <a:pt x="502444" y="311944"/>
              </a:moveTo>
              <a:cubicBezTo>
                <a:pt x="474345" y="311944"/>
                <a:pt x="449771" y="296609"/>
                <a:pt x="436531" y="273844"/>
              </a:cubicBezTo>
              <a:lnTo>
                <a:pt x="568357" y="273844"/>
              </a:lnTo>
              <a:cubicBezTo>
                <a:pt x="555117" y="296609"/>
                <a:pt x="530543" y="311944"/>
                <a:pt x="502444" y="311944"/>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15</xdr:col>
      <xdr:colOff>57150</xdr:colOff>
      <xdr:row>18</xdr:row>
      <xdr:rowOff>66675</xdr:rowOff>
    </xdr:from>
    <xdr:to>
      <xdr:col>15</xdr:col>
      <xdr:colOff>342900</xdr:colOff>
      <xdr:row>20</xdr:row>
      <xdr:rowOff>9525</xdr:rowOff>
    </xdr:to>
    <xdr:sp macro="" textlink="">
      <xdr:nvSpPr>
        <xdr:cNvPr id="11" name="Freeform: Shape 10">
          <a:extLst>
            <a:ext uri="{FF2B5EF4-FFF2-40B4-BE49-F238E27FC236}">
              <a16:creationId xmlns:a16="http://schemas.microsoft.com/office/drawing/2014/main" id="{799D840D-387A-4DCA-A1A2-66E69C52DAA9}"/>
            </a:ext>
          </a:extLst>
        </xdr:cNvPr>
        <xdr:cNvSpPr/>
      </xdr:nvSpPr>
      <xdr:spPr>
        <a:xfrm>
          <a:off x="11963400" y="4038600"/>
          <a:ext cx="285750" cy="304800"/>
        </a:xfrm>
        <a:custGeom>
          <a:avLst/>
          <a:gdLst>
            <a:gd name="connsiteX0" fmla="*/ 407194 w 485775"/>
            <a:gd name="connsiteY0" fmla="*/ 411194 h 523875"/>
            <a:gd name="connsiteX1" fmla="*/ 292894 w 485775"/>
            <a:gd name="connsiteY1" fmla="*/ 525494 h 523875"/>
            <a:gd name="connsiteX2" fmla="*/ 26194 w 485775"/>
            <a:gd name="connsiteY2" fmla="*/ 525494 h 523875"/>
            <a:gd name="connsiteX3" fmla="*/ 26194 w 485775"/>
            <a:gd name="connsiteY3" fmla="*/ 487394 h 523875"/>
            <a:gd name="connsiteX4" fmla="*/ 292894 w 485775"/>
            <a:gd name="connsiteY4" fmla="*/ 487394 h 523875"/>
            <a:gd name="connsiteX5" fmla="*/ 369094 w 485775"/>
            <a:gd name="connsiteY5" fmla="*/ 411194 h 523875"/>
            <a:gd name="connsiteX6" fmla="*/ 292894 w 485775"/>
            <a:gd name="connsiteY6" fmla="*/ 334994 h 523875"/>
            <a:gd name="connsiteX7" fmla="*/ 121444 w 485775"/>
            <a:gd name="connsiteY7" fmla="*/ 334994 h 523875"/>
            <a:gd name="connsiteX8" fmla="*/ 7144 w 485775"/>
            <a:gd name="connsiteY8" fmla="*/ 220694 h 523875"/>
            <a:gd name="connsiteX9" fmla="*/ 121444 w 485775"/>
            <a:gd name="connsiteY9" fmla="*/ 106394 h 523875"/>
            <a:gd name="connsiteX10" fmla="*/ 408813 w 485775"/>
            <a:gd name="connsiteY10" fmla="*/ 106394 h 523875"/>
            <a:gd name="connsiteX11" fmla="*/ 336518 w 485775"/>
            <a:gd name="connsiteY11" fmla="*/ 34100 h 523875"/>
            <a:gd name="connsiteX12" fmla="*/ 363474 w 485775"/>
            <a:gd name="connsiteY12" fmla="*/ 7144 h 523875"/>
            <a:gd name="connsiteX13" fmla="*/ 481679 w 485775"/>
            <a:gd name="connsiteY13" fmla="*/ 125349 h 523875"/>
            <a:gd name="connsiteX14" fmla="*/ 363474 w 485775"/>
            <a:gd name="connsiteY14" fmla="*/ 243650 h 523875"/>
            <a:gd name="connsiteX15" fmla="*/ 336518 w 485775"/>
            <a:gd name="connsiteY15" fmla="*/ 216694 h 523875"/>
            <a:gd name="connsiteX16" fmla="*/ 408813 w 485775"/>
            <a:gd name="connsiteY16" fmla="*/ 144399 h 523875"/>
            <a:gd name="connsiteX17" fmla="*/ 121444 w 485775"/>
            <a:gd name="connsiteY17" fmla="*/ 144399 h 523875"/>
            <a:gd name="connsiteX18" fmla="*/ 45244 w 485775"/>
            <a:gd name="connsiteY18" fmla="*/ 220599 h 523875"/>
            <a:gd name="connsiteX19" fmla="*/ 121444 w 485775"/>
            <a:gd name="connsiteY19" fmla="*/ 296799 h 523875"/>
            <a:gd name="connsiteX20" fmla="*/ 292894 w 485775"/>
            <a:gd name="connsiteY20" fmla="*/ 296799 h 523875"/>
            <a:gd name="connsiteX21" fmla="*/ 407194 w 485775"/>
            <a:gd name="connsiteY21" fmla="*/ 411194 h 523875"/>
            <a:gd name="connsiteX22" fmla="*/ 83344 w 485775"/>
            <a:gd name="connsiteY22" fmla="*/ 220694 h 523875"/>
            <a:gd name="connsiteX23" fmla="*/ 121444 w 485775"/>
            <a:gd name="connsiteY23" fmla="*/ 258794 h 523875"/>
            <a:gd name="connsiteX24" fmla="*/ 159544 w 485775"/>
            <a:gd name="connsiteY24" fmla="*/ 220694 h 523875"/>
            <a:gd name="connsiteX25" fmla="*/ 121444 w 485775"/>
            <a:gd name="connsiteY25" fmla="*/ 182594 h 523875"/>
            <a:gd name="connsiteX26" fmla="*/ 83344 w 485775"/>
            <a:gd name="connsiteY26" fmla="*/ 220694 h 523875"/>
            <a:gd name="connsiteX27" fmla="*/ 330994 w 485775"/>
            <a:gd name="connsiteY27" fmla="*/ 411194 h 523875"/>
            <a:gd name="connsiteX28" fmla="*/ 292894 w 485775"/>
            <a:gd name="connsiteY28" fmla="*/ 373094 h 523875"/>
            <a:gd name="connsiteX29" fmla="*/ 254794 w 485775"/>
            <a:gd name="connsiteY29" fmla="*/ 411194 h 523875"/>
            <a:gd name="connsiteX30" fmla="*/ 292894 w 485775"/>
            <a:gd name="connsiteY30" fmla="*/ 449294 h 523875"/>
            <a:gd name="connsiteX31" fmla="*/ 330994 w 485775"/>
            <a:gd name="connsiteY31" fmla="*/ 411194 h 5238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Lst>
          <a:rect l="l" t="t" r="r" b="b"/>
          <a:pathLst>
            <a:path w="485775" h="523875">
              <a:moveTo>
                <a:pt x="407194" y="411194"/>
              </a:moveTo>
              <a:cubicBezTo>
                <a:pt x="407194" y="474250"/>
                <a:pt x="355949" y="525494"/>
                <a:pt x="292894" y="525494"/>
              </a:cubicBezTo>
              <a:lnTo>
                <a:pt x="26194" y="525494"/>
              </a:lnTo>
              <a:lnTo>
                <a:pt x="26194" y="487394"/>
              </a:lnTo>
              <a:lnTo>
                <a:pt x="292894" y="487394"/>
              </a:lnTo>
              <a:cubicBezTo>
                <a:pt x="334899" y="487394"/>
                <a:pt x="369094" y="453200"/>
                <a:pt x="369094" y="411194"/>
              </a:cubicBezTo>
              <a:cubicBezTo>
                <a:pt x="369094" y="369189"/>
                <a:pt x="334899" y="334994"/>
                <a:pt x="292894" y="334994"/>
              </a:cubicBezTo>
              <a:lnTo>
                <a:pt x="121444" y="334994"/>
              </a:lnTo>
              <a:cubicBezTo>
                <a:pt x="58388" y="334994"/>
                <a:pt x="7144" y="283750"/>
                <a:pt x="7144" y="220694"/>
              </a:cubicBezTo>
              <a:cubicBezTo>
                <a:pt x="7144" y="157639"/>
                <a:pt x="58388" y="106394"/>
                <a:pt x="121444" y="106394"/>
              </a:cubicBezTo>
              <a:lnTo>
                <a:pt x="408813" y="106394"/>
              </a:lnTo>
              <a:lnTo>
                <a:pt x="336518" y="34100"/>
              </a:lnTo>
              <a:lnTo>
                <a:pt x="363474" y="7144"/>
              </a:lnTo>
              <a:lnTo>
                <a:pt x="481679" y="125349"/>
              </a:lnTo>
              <a:lnTo>
                <a:pt x="363474" y="243650"/>
              </a:lnTo>
              <a:lnTo>
                <a:pt x="336518" y="216694"/>
              </a:lnTo>
              <a:lnTo>
                <a:pt x="408813" y="144399"/>
              </a:lnTo>
              <a:lnTo>
                <a:pt x="121444" y="144399"/>
              </a:lnTo>
              <a:cubicBezTo>
                <a:pt x="79438" y="144399"/>
                <a:pt x="45244" y="178594"/>
                <a:pt x="45244" y="220599"/>
              </a:cubicBezTo>
              <a:cubicBezTo>
                <a:pt x="45244" y="262604"/>
                <a:pt x="79438" y="296799"/>
                <a:pt x="121444" y="296799"/>
              </a:cubicBezTo>
              <a:lnTo>
                <a:pt x="292894" y="296799"/>
              </a:lnTo>
              <a:cubicBezTo>
                <a:pt x="355854" y="296894"/>
                <a:pt x="407194" y="348139"/>
                <a:pt x="407194" y="411194"/>
              </a:cubicBezTo>
              <a:close/>
              <a:moveTo>
                <a:pt x="83344" y="220694"/>
              </a:moveTo>
              <a:cubicBezTo>
                <a:pt x="83344" y="241745"/>
                <a:pt x="100394" y="258794"/>
                <a:pt x="121444" y="258794"/>
              </a:cubicBezTo>
              <a:cubicBezTo>
                <a:pt x="142494" y="258794"/>
                <a:pt x="159544" y="241745"/>
                <a:pt x="159544" y="220694"/>
              </a:cubicBezTo>
              <a:cubicBezTo>
                <a:pt x="159544" y="199644"/>
                <a:pt x="142494" y="182594"/>
                <a:pt x="121444" y="182594"/>
              </a:cubicBezTo>
              <a:cubicBezTo>
                <a:pt x="100394" y="182594"/>
                <a:pt x="83344" y="199644"/>
                <a:pt x="83344" y="220694"/>
              </a:cubicBezTo>
              <a:close/>
              <a:moveTo>
                <a:pt x="330994" y="411194"/>
              </a:moveTo>
              <a:cubicBezTo>
                <a:pt x="330994" y="390144"/>
                <a:pt x="313944" y="373094"/>
                <a:pt x="292894" y="373094"/>
              </a:cubicBezTo>
              <a:cubicBezTo>
                <a:pt x="271844" y="373094"/>
                <a:pt x="254794" y="390144"/>
                <a:pt x="254794" y="411194"/>
              </a:cubicBezTo>
              <a:cubicBezTo>
                <a:pt x="254794" y="432244"/>
                <a:pt x="271844" y="449294"/>
                <a:pt x="292894" y="449294"/>
              </a:cubicBezTo>
              <a:cubicBezTo>
                <a:pt x="313944" y="449294"/>
                <a:pt x="330994" y="432244"/>
                <a:pt x="330994" y="411194"/>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8</xdr:col>
      <xdr:colOff>676276</xdr:colOff>
      <xdr:row>18</xdr:row>
      <xdr:rowOff>95249</xdr:rowOff>
    </xdr:from>
    <xdr:to>
      <xdr:col>9</xdr:col>
      <xdr:colOff>342900</xdr:colOff>
      <xdr:row>20</xdr:row>
      <xdr:rowOff>28574</xdr:rowOff>
    </xdr:to>
    <xdr:sp macro="" textlink="">
      <xdr:nvSpPr>
        <xdr:cNvPr id="12" name="Freeform: Shape 11">
          <a:extLst>
            <a:ext uri="{FF2B5EF4-FFF2-40B4-BE49-F238E27FC236}">
              <a16:creationId xmlns:a16="http://schemas.microsoft.com/office/drawing/2014/main" id="{9457120A-5D53-47A7-B666-C2AD96D43FB2}"/>
            </a:ext>
          </a:extLst>
        </xdr:cNvPr>
        <xdr:cNvSpPr/>
      </xdr:nvSpPr>
      <xdr:spPr>
        <a:xfrm>
          <a:off x="7781926" y="4067174"/>
          <a:ext cx="352424" cy="295275"/>
        </a:xfrm>
        <a:custGeom>
          <a:avLst/>
          <a:gdLst>
            <a:gd name="connsiteX0" fmla="*/ 410795 w 542925"/>
            <a:gd name="connsiteY0" fmla="*/ 291816 h 542925"/>
            <a:gd name="connsiteX1" fmla="*/ 410795 w 542925"/>
            <a:gd name="connsiteY1" fmla="*/ 253716 h 542925"/>
            <a:gd name="connsiteX2" fmla="*/ 378029 w 542925"/>
            <a:gd name="connsiteY2" fmla="*/ 253716 h 542925"/>
            <a:gd name="connsiteX3" fmla="*/ 360694 w 542925"/>
            <a:gd name="connsiteY3" fmla="*/ 211711 h 542925"/>
            <a:gd name="connsiteX4" fmla="*/ 390983 w 542925"/>
            <a:gd name="connsiteY4" fmla="*/ 181421 h 542925"/>
            <a:gd name="connsiteX5" fmla="*/ 364028 w 542925"/>
            <a:gd name="connsiteY5" fmla="*/ 154465 h 542925"/>
            <a:gd name="connsiteX6" fmla="*/ 333738 w 542925"/>
            <a:gd name="connsiteY6" fmla="*/ 184755 h 542925"/>
            <a:gd name="connsiteX7" fmla="*/ 291733 w 542925"/>
            <a:gd name="connsiteY7" fmla="*/ 167419 h 542925"/>
            <a:gd name="connsiteX8" fmla="*/ 291733 w 542925"/>
            <a:gd name="connsiteY8" fmla="*/ 129891 h 542925"/>
            <a:gd name="connsiteX9" fmla="*/ 253633 w 542925"/>
            <a:gd name="connsiteY9" fmla="*/ 129891 h 542925"/>
            <a:gd name="connsiteX10" fmla="*/ 253633 w 542925"/>
            <a:gd name="connsiteY10" fmla="*/ 167419 h 542925"/>
            <a:gd name="connsiteX11" fmla="*/ 211628 w 542925"/>
            <a:gd name="connsiteY11" fmla="*/ 184755 h 542925"/>
            <a:gd name="connsiteX12" fmla="*/ 181338 w 542925"/>
            <a:gd name="connsiteY12" fmla="*/ 154465 h 542925"/>
            <a:gd name="connsiteX13" fmla="*/ 154382 w 542925"/>
            <a:gd name="connsiteY13" fmla="*/ 181421 h 542925"/>
            <a:gd name="connsiteX14" fmla="*/ 184672 w 542925"/>
            <a:gd name="connsiteY14" fmla="*/ 211711 h 542925"/>
            <a:gd name="connsiteX15" fmla="*/ 167336 w 542925"/>
            <a:gd name="connsiteY15" fmla="*/ 253716 h 542925"/>
            <a:gd name="connsiteX16" fmla="*/ 125045 w 542925"/>
            <a:gd name="connsiteY16" fmla="*/ 253716 h 542925"/>
            <a:gd name="connsiteX17" fmla="*/ 125045 w 542925"/>
            <a:gd name="connsiteY17" fmla="*/ 291816 h 542925"/>
            <a:gd name="connsiteX18" fmla="*/ 167336 w 542925"/>
            <a:gd name="connsiteY18" fmla="*/ 291816 h 542925"/>
            <a:gd name="connsiteX19" fmla="*/ 184672 w 542925"/>
            <a:gd name="connsiteY19" fmla="*/ 333821 h 542925"/>
            <a:gd name="connsiteX20" fmla="*/ 154382 w 542925"/>
            <a:gd name="connsiteY20" fmla="*/ 364111 h 542925"/>
            <a:gd name="connsiteX21" fmla="*/ 181338 w 542925"/>
            <a:gd name="connsiteY21" fmla="*/ 391066 h 542925"/>
            <a:gd name="connsiteX22" fmla="*/ 211628 w 542925"/>
            <a:gd name="connsiteY22" fmla="*/ 360777 h 542925"/>
            <a:gd name="connsiteX23" fmla="*/ 253633 w 542925"/>
            <a:gd name="connsiteY23" fmla="*/ 378112 h 542925"/>
            <a:gd name="connsiteX24" fmla="*/ 253633 w 542925"/>
            <a:gd name="connsiteY24" fmla="*/ 415641 h 542925"/>
            <a:gd name="connsiteX25" fmla="*/ 291733 w 542925"/>
            <a:gd name="connsiteY25" fmla="*/ 415641 h 542925"/>
            <a:gd name="connsiteX26" fmla="*/ 291733 w 542925"/>
            <a:gd name="connsiteY26" fmla="*/ 378112 h 542925"/>
            <a:gd name="connsiteX27" fmla="*/ 333738 w 542925"/>
            <a:gd name="connsiteY27" fmla="*/ 360777 h 542925"/>
            <a:gd name="connsiteX28" fmla="*/ 364028 w 542925"/>
            <a:gd name="connsiteY28" fmla="*/ 391066 h 542925"/>
            <a:gd name="connsiteX29" fmla="*/ 390983 w 542925"/>
            <a:gd name="connsiteY29" fmla="*/ 364111 h 542925"/>
            <a:gd name="connsiteX30" fmla="*/ 360694 w 542925"/>
            <a:gd name="connsiteY30" fmla="*/ 333821 h 542925"/>
            <a:gd name="connsiteX31" fmla="*/ 378029 w 542925"/>
            <a:gd name="connsiteY31" fmla="*/ 291816 h 542925"/>
            <a:gd name="connsiteX32" fmla="*/ 410795 w 542925"/>
            <a:gd name="connsiteY32" fmla="*/ 291816 h 542925"/>
            <a:gd name="connsiteX33" fmla="*/ 272683 w 542925"/>
            <a:gd name="connsiteY33" fmla="*/ 341822 h 542925"/>
            <a:gd name="connsiteX34" fmla="*/ 203627 w 542925"/>
            <a:gd name="connsiteY34" fmla="*/ 272766 h 542925"/>
            <a:gd name="connsiteX35" fmla="*/ 272683 w 542925"/>
            <a:gd name="connsiteY35" fmla="*/ 203710 h 542925"/>
            <a:gd name="connsiteX36" fmla="*/ 341739 w 542925"/>
            <a:gd name="connsiteY36" fmla="*/ 272766 h 542925"/>
            <a:gd name="connsiteX37" fmla="*/ 272683 w 542925"/>
            <a:gd name="connsiteY37" fmla="*/ 341822 h 542925"/>
            <a:gd name="connsiteX38" fmla="*/ 310783 w 542925"/>
            <a:gd name="connsiteY38" fmla="*/ 272766 h 542925"/>
            <a:gd name="connsiteX39" fmla="*/ 272683 w 542925"/>
            <a:gd name="connsiteY39" fmla="*/ 310866 h 542925"/>
            <a:gd name="connsiteX40" fmla="*/ 234583 w 542925"/>
            <a:gd name="connsiteY40" fmla="*/ 272766 h 542925"/>
            <a:gd name="connsiteX41" fmla="*/ 272683 w 542925"/>
            <a:gd name="connsiteY41" fmla="*/ 234666 h 542925"/>
            <a:gd name="connsiteX42" fmla="*/ 310783 w 542925"/>
            <a:gd name="connsiteY42" fmla="*/ 272766 h 542925"/>
            <a:gd name="connsiteX43" fmla="*/ 501187 w 542925"/>
            <a:gd name="connsiteY43" fmla="*/ 407926 h 542925"/>
            <a:gd name="connsiteX44" fmla="*/ 338691 w 542925"/>
            <a:gd name="connsiteY44" fmla="*/ 529941 h 542925"/>
            <a:gd name="connsiteX45" fmla="*/ 272111 w 542925"/>
            <a:gd name="connsiteY45" fmla="*/ 538418 h 542925"/>
            <a:gd name="connsiteX46" fmla="*/ 89803 w 542925"/>
            <a:gd name="connsiteY46" fmla="*/ 465361 h 542925"/>
            <a:gd name="connsiteX47" fmla="*/ 89803 w 542925"/>
            <a:gd name="connsiteY47" fmla="*/ 509176 h 542925"/>
            <a:gd name="connsiteX48" fmla="*/ 51703 w 542925"/>
            <a:gd name="connsiteY48" fmla="*/ 509176 h 542925"/>
            <a:gd name="connsiteX49" fmla="*/ 51703 w 542925"/>
            <a:gd name="connsiteY49" fmla="*/ 400782 h 542925"/>
            <a:gd name="connsiteX50" fmla="*/ 160097 w 542925"/>
            <a:gd name="connsiteY50" fmla="*/ 400782 h 542925"/>
            <a:gd name="connsiteX51" fmla="*/ 160097 w 542925"/>
            <a:gd name="connsiteY51" fmla="*/ 438882 h 542925"/>
            <a:gd name="connsiteX52" fmla="*/ 113901 w 542925"/>
            <a:gd name="connsiteY52" fmla="*/ 438882 h 542925"/>
            <a:gd name="connsiteX53" fmla="*/ 329833 w 542925"/>
            <a:gd name="connsiteY53" fmla="*/ 495365 h 542925"/>
            <a:gd name="connsiteX54" fmla="*/ 470517 w 542925"/>
            <a:gd name="connsiteY54" fmla="*/ 389828 h 542925"/>
            <a:gd name="connsiteX55" fmla="*/ 495282 w 542925"/>
            <a:gd name="connsiteY55" fmla="*/ 215711 h 542925"/>
            <a:gd name="connsiteX56" fmla="*/ 529858 w 542925"/>
            <a:gd name="connsiteY56" fmla="*/ 206853 h 542925"/>
            <a:gd name="connsiteX57" fmla="*/ 501187 w 542925"/>
            <a:gd name="connsiteY57" fmla="*/ 407926 h 542925"/>
            <a:gd name="connsiteX58" fmla="*/ 50083 w 542925"/>
            <a:gd name="connsiteY58" fmla="*/ 329916 h 542925"/>
            <a:gd name="connsiteX59" fmla="*/ 15508 w 542925"/>
            <a:gd name="connsiteY59" fmla="*/ 338774 h 542925"/>
            <a:gd name="connsiteX60" fmla="*/ 206674 w 542925"/>
            <a:gd name="connsiteY60" fmla="*/ 15591 h 542925"/>
            <a:gd name="connsiteX61" fmla="*/ 455563 w 542925"/>
            <a:gd name="connsiteY61" fmla="*/ 80361 h 542925"/>
            <a:gd name="connsiteX62" fmla="*/ 455658 w 542925"/>
            <a:gd name="connsiteY62" fmla="*/ 36355 h 542925"/>
            <a:gd name="connsiteX63" fmla="*/ 493758 w 542925"/>
            <a:gd name="connsiteY63" fmla="*/ 36355 h 542925"/>
            <a:gd name="connsiteX64" fmla="*/ 493663 w 542925"/>
            <a:gd name="connsiteY64" fmla="*/ 144750 h 542925"/>
            <a:gd name="connsiteX65" fmla="*/ 385268 w 542925"/>
            <a:gd name="connsiteY65" fmla="*/ 144655 h 542925"/>
            <a:gd name="connsiteX66" fmla="*/ 385268 w 542925"/>
            <a:gd name="connsiteY66" fmla="*/ 106555 h 542925"/>
            <a:gd name="connsiteX67" fmla="*/ 431369 w 542925"/>
            <a:gd name="connsiteY67" fmla="*/ 106650 h 542925"/>
            <a:gd name="connsiteX68" fmla="*/ 215533 w 542925"/>
            <a:gd name="connsiteY68" fmla="*/ 50167 h 542925"/>
            <a:gd name="connsiteX69" fmla="*/ 50083 w 542925"/>
            <a:gd name="connsiteY69" fmla="*/ 329916 h 5429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Lst>
          <a:rect l="l" t="t" r="r" b="b"/>
          <a:pathLst>
            <a:path w="542925" h="542925">
              <a:moveTo>
                <a:pt x="410795" y="291816"/>
              </a:moveTo>
              <a:lnTo>
                <a:pt x="410795" y="253716"/>
              </a:lnTo>
              <a:lnTo>
                <a:pt x="378029" y="253716"/>
              </a:lnTo>
              <a:cubicBezTo>
                <a:pt x="375267" y="238285"/>
                <a:pt x="369266" y="224093"/>
                <a:pt x="360694" y="211711"/>
              </a:cubicBezTo>
              <a:lnTo>
                <a:pt x="390983" y="181421"/>
              </a:lnTo>
              <a:lnTo>
                <a:pt x="364028" y="154465"/>
              </a:lnTo>
              <a:lnTo>
                <a:pt x="333738" y="184755"/>
              </a:lnTo>
              <a:cubicBezTo>
                <a:pt x="321355" y="176182"/>
                <a:pt x="307163" y="170182"/>
                <a:pt x="291733" y="167419"/>
              </a:cubicBezTo>
              <a:lnTo>
                <a:pt x="291733" y="129891"/>
              </a:lnTo>
              <a:lnTo>
                <a:pt x="253633" y="129891"/>
              </a:lnTo>
              <a:lnTo>
                <a:pt x="253633" y="167419"/>
              </a:lnTo>
              <a:cubicBezTo>
                <a:pt x="238202" y="170182"/>
                <a:pt x="224010" y="176182"/>
                <a:pt x="211628" y="184755"/>
              </a:cubicBezTo>
              <a:lnTo>
                <a:pt x="181338" y="154465"/>
              </a:lnTo>
              <a:lnTo>
                <a:pt x="154382" y="181421"/>
              </a:lnTo>
              <a:lnTo>
                <a:pt x="184672" y="211711"/>
              </a:lnTo>
              <a:cubicBezTo>
                <a:pt x="176099" y="224093"/>
                <a:pt x="170098" y="238285"/>
                <a:pt x="167336" y="253716"/>
              </a:cubicBezTo>
              <a:lnTo>
                <a:pt x="125045" y="253716"/>
              </a:lnTo>
              <a:lnTo>
                <a:pt x="125045" y="291816"/>
              </a:lnTo>
              <a:lnTo>
                <a:pt x="167336" y="291816"/>
              </a:lnTo>
              <a:cubicBezTo>
                <a:pt x="170098" y="307246"/>
                <a:pt x="176099" y="321439"/>
                <a:pt x="184672" y="333821"/>
              </a:cubicBezTo>
              <a:lnTo>
                <a:pt x="154382" y="364111"/>
              </a:lnTo>
              <a:lnTo>
                <a:pt x="181338" y="391066"/>
              </a:lnTo>
              <a:lnTo>
                <a:pt x="211628" y="360777"/>
              </a:lnTo>
              <a:cubicBezTo>
                <a:pt x="224010" y="369349"/>
                <a:pt x="238202" y="375350"/>
                <a:pt x="253633" y="378112"/>
              </a:cubicBezTo>
              <a:lnTo>
                <a:pt x="253633" y="415641"/>
              </a:lnTo>
              <a:lnTo>
                <a:pt x="291733" y="415641"/>
              </a:lnTo>
              <a:lnTo>
                <a:pt x="291733" y="378112"/>
              </a:lnTo>
              <a:cubicBezTo>
                <a:pt x="307163" y="375350"/>
                <a:pt x="321355" y="369349"/>
                <a:pt x="333738" y="360777"/>
              </a:cubicBezTo>
              <a:lnTo>
                <a:pt x="364028" y="391066"/>
              </a:lnTo>
              <a:lnTo>
                <a:pt x="390983" y="364111"/>
              </a:lnTo>
              <a:lnTo>
                <a:pt x="360694" y="333821"/>
              </a:lnTo>
              <a:cubicBezTo>
                <a:pt x="369266" y="321439"/>
                <a:pt x="375267" y="307246"/>
                <a:pt x="378029" y="291816"/>
              </a:cubicBezTo>
              <a:lnTo>
                <a:pt x="410795" y="291816"/>
              </a:lnTo>
              <a:close/>
              <a:moveTo>
                <a:pt x="272683" y="341822"/>
              </a:moveTo>
              <a:cubicBezTo>
                <a:pt x="234583" y="341822"/>
                <a:pt x="203627" y="310866"/>
                <a:pt x="203627" y="272766"/>
              </a:cubicBezTo>
              <a:cubicBezTo>
                <a:pt x="203627" y="234666"/>
                <a:pt x="234583" y="203710"/>
                <a:pt x="272683" y="203710"/>
              </a:cubicBezTo>
              <a:cubicBezTo>
                <a:pt x="310783" y="203710"/>
                <a:pt x="341739" y="234666"/>
                <a:pt x="341739" y="272766"/>
              </a:cubicBezTo>
              <a:cubicBezTo>
                <a:pt x="341739" y="310866"/>
                <a:pt x="310687" y="341822"/>
                <a:pt x="272683" y="341822"/>
              </a:cubicBezTo>
              <a:close/>
              <a:moveTo>
                <a:pt x="310783" y="272766"/>
              </a:moveTo>
              <a:cubicBezTo>
                <a:pt x="310783" y="293816"/>
                <a:pt x="293733" y="310866"/>
                <a:pt x="272683" y="310866"/>
              </a:cubicBezTo>
              <a:cubicBezTo>
                <a:pt x="251632" y="310866"/>
                <a:pt x="234583" y="293816"/>
                <a:pt x="234583" y="272766"/>
              </a:cubicBezTo>
              <a:cubicBezTo>
                <a:pt x="234583" y="251716"/>
                <a:pt x="251632" y="234666"/>
                <a:pt x="272683" y="234666"/>
              </a:cubicBezTo>
              <a:cubicBezTo>
                <a:pt x="293733" y="234666"/>
                <a:pt x="310783" y="251716"/>
                <a:pt x="310783" y="272766"/>
              </a:cubicBezTo>
              <a:close/>
              <a:moveTo>
                <a:pt x="501187" y="407926"/>
              </a:moveTo>
              <a:cubicBezTo>
                <a:pt x="465088" y="468981"/>
                <a:pt x="407366" y="512320"/>
                <a:pt x="338691" y="529941"/>
              </a:cubicBezTo>
              <a:cubicBezTo>
                <a:pt x="316593" y="535656"/>
                <a:pt x="294209" y="538418"/>
                <a:pt x="272111" y="538418"/>
              </a:cubicBezTo>
              <a:cubicBezTo>
                <a:pt x="204388" y="538418"/>
                <a:pt x="139237" y="512510"/>
                <a:pt x="89803" y="465361"/>
              </a:cubicBezTo>
              <a:lnTo>
                <a:pt x="89803" y="509176"/>
              </a:lnTo>
              <a:lnTo>
                <a:pt x="51703" y="509176"/>
              </a:lnTo>
              <a:lnTo>
                <a:pt x="51703" y="400782"/>
              </a:lnTo>
              <a:lnTo>
                <a:pt x="160097" y="400782"/>
              </a:lnTo>
              <a:lnTo>
                <a:pt x="160097" y="438882"/>
              </a:lnTo>
              <a:lnTo>
                <a:pt x="113901" y="438882"/>
              </a:lnTo>
              <a:cubicBezTo>
                <a:pt x="170670" y="493365"/>
                <a:pt x="251728" y="515463"/>
                <a:pt x="329833" y="495365"/>
              </a:cubicBezTo>
              <a:cubicBezTo>
                <a:pt x="389269" y="480125"/>
                <a:pt x="439275" y="442597"/>
                <a:pt x="470517" y="389828"/>
              </a:cubicBezTo>
              <a:cubicBezTo>
                <a:pt x="501759" y="336964"/>
                <a:pt x="510617" y="275147"/>
                <a:pt x="495282" y="215711"/>
              </a:cubicBezTo>
              <a:lnTo>
                <a:pt x="529858" y="206853"/>
              </a:lnTo>
              <a:cubicBezTo>
                <a:pt x="547479" y="275433"/>
                <a:pt x="537287" y="346966"/>
                <a:pt x="501187" y="407926"/>
              </a:cubicBezTo>
              <a:close/>
              <a:moveTo>
                <a:pt x="50083" y="329916"/>
              </a:moveTo>
              <a:lnTo>
                <a:pt x="15508" y="338774"/>
              </a:lnTo>
              <a:cubicBezTo>
                <a:pt x="-20878" y="196947"/>
                <a:pt x="64847" y="51976"/>
                <a:pt x="206674" y="15591"/>
              </a:cubicBezTo>
              <a:cubicBezTo>
                <a:pt x="296971" y="-7555"/>
                <a:pt x="390126" y="17782"/>
                <a:pt x="455563" y="80361"/>
              </a:cubicBezTo>
              <a:lnTo>
                <a:pt x="455658" y="36355"/>
              </a:lnTo>
              <a:lnTo>
                <a:pt x="493758" y="36355"/>
              </a:lnTo>
              <a:lnTo>
                <a:pt x="493663" y="144750"/>
              </a:lnTo>
              <a:lnTo>
                <a:pt x="385268" y="144655"/>
              </a:lnTo>
              <a:lnTo>
                <a:pt x="385268" y="106555"/>
              </a:lnTo>
              <a:lnTo>
                <a:pt x="431369" y="106650"/>
              </a:lnTo>
              <a:cubicBezTo>
                <a:pt x="374696" y="52167"/>
                <a:pt x="293828" y="30069"/>
                <a:pt x="215533" y="50167"/>
              </a:cubicBezTo>
              <a:cubicBezTo>
                <a:pt x="92755" y="81694"/>
                <a:pt x="18556" y="207139"/>
                <a:pt x="50083" y="329916"/>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11</xdr:col>
      <xdr:colOff>552451</xdr:colOff>
      <xdr:row>24</xdr:row>
      <xdr:rowOff>28575</xdr:rowOff>
    </xdr:from>
    <xdr:to>
      <xdr:col>12</xdr:col>
      <xdr:colOff>228601</xdr:colOff>
      <xdr:row>25</xdr:row>
      <xdr:rowOff>171450</xdr:rowOff>
    </xdr:to>
    <xdr:sp macro="" textlink="">
      <xdr:nvSpPr>
        <xdr:cNvPr id="13" name="Freeform: Shape 12">
          <a:extLst>
            <a:ext uri="{FF2B5EF4-FFF2-40B4-BE49-F238E27FC236}">
              <a16:creationId xmlns:a16="http://schemas.microsoft.com/office/drawing/2014/main" id="{49960F5E-B93A-4E0D-9A0F-DB032A181974}"/>
            </a:ext>
          </a:extLst>
        </xdr:cNvPr>
        <xdr:cNvSpPr/>
      </xdr:nvSpPr>
      <xdr:spPr>
        <a:xfrm>
          <a:off x="9715501" y="5086350"/>
          <a:ext cx="361950" cy="323850"/>
        </a:xfrm>
        <a:custGeom>
          <a:avLst/>
          <a:gdLst>
            <a:gd name="connsiteX0" fmla="*/ 273844 w 542925"/>
            <a:gd name="connsiteY0" fmla="*/ 7144 h 542925"/>
            <a:gd name="connsiteX1" fmla="*/ 7144 w 542925"/>
            <a:gd name="connsiteY1" fmla="*/ 273844 h 542925"/>
            <a:gd name="connsiteX2" fmla="*/ 273844 w 542925"/>
            <a:gd name="connsiteY2" fmla="*/ 540544 h 542925"/>
            <a:gd name="connsiteX3" fmla="*/ 540544 w 542925"/>
            <a:gd name="connsiteY3" fmla="*/ 273844 h 542925"/>
            <a:gd name="connsiteX4" fmla="*/ 273844 w 542925"/>
            <a:gd name="connsiteY4" fmla="*/ 7144 h 542925"/>
            <a:gd name="connsiteX5" fmla="*/ 273844 w 542925"/>
            <a:gd name="connsiteY5" fmla="*/ 502444 h 542925"/>
            <a:gd name="connsiteX6" fmla="*/ 45244 w 542925"/>
            <a:gd name="connsiteY6" fmla="*/ 273844 h 542925"/>
            <a:gd name="connsiteX7" fmla="*/ 273844 w 542925"/>
            <a:gd name="connsiteY7" fmla="*/ 45244 h 542925"/>
            <a:gd name="connsiteX8" fmla="*/ 502444 w 542925"/>
            <a:gd name="connsiteY8" fmla="*/ 273844 h 542925"/>
            <a:gd name="connsiteX9" fmla="*/ 273844 w 542925"/>
            <a:gd name="connsiteY9" fmla="*/ 502444 h 542925"/>
            <a:gd name="connsiteX10" fmla="*/ 292894 w 542925"/>
            <a:gd name="connsiteY10" fmla="*/ 107156 h 542925"/>
            <a:gd name="connsiteX11" fmla="*/ 254794 w 542925"/>
            <a:gd name="connsiteY11" fmla="*/ 107156 h 542925"/>
            <a:gd name="connsiteX12" fmla="*/ 254794 w 542925"/>
            <a:gd name="connsiteY12" fmla="*/ 69056 h 542925"/>
            <a:gd name="connsiteX13" fmla="*/ 292894 w 542925"/>
            <a:gd name="connsiteY13" fmla="*/ 69056 h 542925"/>
            <a:gd name="connsiteX14" fmla="*/ 292894 w 542925"/>
            <a:gd name="connsiteY14" fmla="*/ 107156 h 542925"/>
            <a:gd name="connsiteX15" fmla="*/ 254794 w 542925"/>
            <a:gd name="connsiteY15" fmla="*/ 440531 h 542925"/>
            <a:gd name="connsiteX16" fmla="*/ 292894 w 542925"/>
            <a:gd name="connsiteY16" fmla="*/ 440531 h 542925"/>
            <a:gd name="connsiteX17" fmla="*/ 292894 w 542925"/>
            <a:gd name="connsiteY17" fmla="*/ 478631 h 542925"/>
            <a:gd name="connsiteX18" fmla="*/ 254794 w 542925"/>
            <a:gd name="connsiteY18" fmla="*/ 478631 h 542925"/>
            <a:gd name="connsiteX19" fmla="*/ 254794 w 542925"/>
            <a:gd name="connsiteY19" fmla="*/ 440531 h 542925"/>
            <a:gd name="connsiteX20" fmla="*/ 69056 w 542925"/>
            <a:gd name="connsiteY20" fmla="*/ 254794 h 542925"/>
            <a:gd name="connsiteX21" fmla="*/ 107156 w 542925"/>
            <a:gd name="connsiteY21" fmla="*/ 254794 h 542925"/>
            <a:gd name="connsiteX22" fmla="*/ 107156 w 542925"/>
            <a:gd name="connsiteY22" fmla="*/ 292894 h 542925"/>
            <a:gd name="connsiteX23" fmla="*/ 69056 w 542925"/>
            <a:gd name="connsiteY23" fmla="*/ 292894 h 542925"/>
            <a:gd name="connsiteX24" fmla="*/ 69056 w 542925"/>
            <a:gd name="connsiteY24" fmla="*/ 254794 h 542925"/>
            <a:gd name="connsiteX25" fmla="*/ 478631 w 542925"/>
            <a:gd name="connsiteY25" fmla="*/ 254794 h 542925"/>
            <a:gd name="connsiteX26" fmla="*/ 478631 w 542925"/>
            <a:gd name="connsiteY26" fmla="*/ 292894 h 542925"/>
            <a:gd name="connsiteX27" fmla="*/ 440531 w 542925"/>
            <a:gd name="connsiteY27" fmla="*/ 292894 h 542925"/>
            <a:gd name="connsiteX28" fmla="*/ 440531 w 542925"/>
            <a:gd name="connsiteY28" fmla="*/ 254794 h 542925"/>
            <a:gd name="connsiteX29" fmla="*/ 478631 w 542925"/>
            <a:gd name="connsiteY29" fmla="*/ 254794 h 542925"/>
            <a:gd name="connsiteX30" fmla="*/ 145256 w 542925"/>
            <a:gd name="connsiteY30" fmla="*/ 397669 h 542925"/>
            <a:gd name="connsiteX31" fmla="*/ 326231 w 542925"/>
            <a:gd name="connsiteY31" fmla="*/ 321469 h 542925"/>
            <a:gd name="connsiteX32" fmla="*/ 402431 w 542925"/>
            <a:gd name="connsiteY32" fmla="*/ 140494 h 542925"/>
            <a:gd name="connsiteX33" fmla="*/ 221456 w 542925"/>
            <a:gd name="connsiteY33" fmla="*/ 216694 h 542925"/>
            <a:gd name="connsiteX34" fmla="*/ 145256 w 542925"/>
            <a:gd name="connsiteY34" fmla="*/ 397669 h 542925"/>
            <a:gd name="connsiteX35" fmla="*/ 330994 w 542925"/>
            <a:gd name="connsiteY35" fmla="*/ 211931 h 542925"/>
            <a:gd name="connsiteX36" fmla="*/ 297085 w 542925"/>
            <a:gd name="connsiteY36" fmla="*/ 292418 h 542925"/>
            <a:gd name="connsiteX37" fmla="*/ 216598 w 542925"/>
            <a:gd name="connsiteY37" fmla="*/ 326326 h 542925"/>
            <a:gd name="connsiteX38" fmla="*/ 250507 w 542925"/>
            <a:gd name="connsiteY38" fmla="*/ 245840 h 542925"/>
            <a:gd name="connsiteX39" fmla="*/ 330994 w 542925"/>
            <a:gd name="connsiteY39" fmla="*/ 211931 h 5429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Lst>
          <a:rect l="l" t="t" r="r" b="b"/>
          <a:pathLst>
            <a:path w="542925" h="542925">
              <a:moveTo>
                <a:pt x="273844" y="7144"/>
              </a:moveTo>
              <a:cubicBezTo>
                <a:pt x="126587" y="7144"/>
                <a:pt x="7144" y="126587"/>
                <a:pt x="7144" y="273844"/>
              </a:cubicBezTo>
              <a:cubicBezTo>
                <a:pt x="7144" y="421100"/>
                <a:pt x="126587" y="540544"/>
                <a:pt x="273844" y="540544"/>
              </a:cubicBezTo>
              <a:cubicBezTo>
                <a:pt x="421100" y="540544"/>
                <a:pt x="540544" y="421100"/>
                <a:pt x="540544" y="273844"/>
              </a:cubicBezTo>
              <a:cubicBezTo>
                <a:pt x="540544" y="126587"/>
                <a:pt x="421100" y="7144"/>
                <a:pt x="273844" y="7144"/>
              </a:cubicBezTo>
              <a:close/>
              <a:moveTo>
                <a:pt x="273844" y="502444"/>
              </a:moveTo>
              <a:cubicBezTo>
                <a:pt x="147828" y="502444"/>
                <a:pt x="45244" y="399860"/>
                <a:pt x="45244" y="273844"/>
              </a:cubicBezTo>
              <a:cubicBezTo>
                <a:pt x="45244" y="147828"/>
                <a:pt x="147828" y="45244"/>
                <a:pt x="273844" y="45244"/>
              </a:cubicBezTo>
              <a:cubicBezTo>
                <a:pt x="399859" y="45244"/>
                <a:pt x="502444" y="147828"/>
                <a:pt x="502444" y="273844"/>
              </a:cubicBezTo>
              <a:cubicBezTo>
                <a:pt x="502444" y="399860"/>
                <a:pt x="399859" y="502444"/>
                <a:pt x="273844" y="502444"/>
              </a:cubicBezTo>
              <a:close/>
              <a:moveTo>
                <a:pt x="292894" y="107156"/>
              </a:moveTo>
              <a:lnTo>
                <a:pt x="254794" y="107156"/>
              </a:lnTo>
              <a:lnTo>
                <a:pt x="254794" y="69056"/>
              </a:lnTo>
              <a:lnTo>
                <a:pt x="292894" y="69056"/>
              </a:lnTo>
              <a:lnTo>
                <a:pt x="292894" y="107156"/>
              </a:lnTo>
              <a:close/>
              <a:moveTo>
                <a:pt x="254794" y="440531"/>
              </a:moveTo>
              <a:lnTo>
                <a:pt x="292894" y="440531"/>
              </a:lnTo>
              <a:lnTo>
                <a:pt x="292894" y="478631"/>
              </a:lnTo>
              <a:lnTo>
                <a:pt x="254794" y="478631"/>
              </a:lnTo>
              <a:lnTo>
                <a:pt x="254794" y="440531"/>
              </a:lnTo>
              <a:close/>
              <a:moveTo>
                <a:pt x="69056" y="254794"/>
              </a:moveTo>
              <a:lnTo>
                <a:pt x="107156" y="254794"/>
              </a:lnTo>
              <a:lnTo>
                <a:pt x="107156" y="292894"/>
              </a:lnTo>
              <a:lnTo>
                <a:pt x="69056" y="292894"/>
              </a:lnTo>
              <a:lnTo>
                <a:pt x="69056" y="254794"/>
              </a:lnTo>
              <a:close/>
              <a:moveTo>
                <a:pt x="478631" y="254794"/>
              </a:moveTo>
              <a:lnTo>
                <a:pt x="478631" y="292894"/>
              </a:lnTo>
              <a:lnTo>
                <a:pt x="440531" y="292894"/>
              </a:lnTo>
              <a:lnTo>
                <a:pt x="440531" y="254794"/>
              </a:lnTo>
              <a:lnTo>
                <a:pt x="478631" y="254794"/>
              </a:lnTo>
              <a:close/>
              <a:moveTo>
                <a:pt x="145256" y="397669"/>
              </a:moveTo>
              <a:lnTo>
                <a:pt x="326231" y="321469"/>
              </a:lnTo>
              <a:lnTo>
                <a:pt x="402431" y="140494"/>
              </a:lnTo>
              <a:lnTo>
                <a:pt x="221456" y="216694"/>
              </a:lnTo>
              <a:lnTo>
                <a:pt x="145256" y="397669"/>
              </a:lnTo>
              <a:close/>
              <a:moveTo>
                <a:pt x="330994" y="211931"/>
              </a:moveTo>
              <a:lnTo>
                <a:pt x="297085" y="292418"/>
              </a:lnTo>
              <a:lnTo>
                <a:pt x="216598" y="326326"/>
              </a:lnTo>
              <a:lnTo>
                <a:pt x="250507" y="245840"/>
              </a:lnTo>
              <a:lnTo>
                <a:pt x="330994" y="211931"/>
              </a:ln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9</xdr:col>
      <xdr:colOff>0</xdr:colOff>
      <xdr:row>12</xdr:row>
      <xdr:rowOff>76199</xdr:rowOff>
    </xdr:from>
    <xdr:to>
      <xdr:col>9</xdr:col>
      <xdr:colOff>371475</xdr:colOff>
      <xdr:row>13</xdr:row>
      <xdr:rowOff>180974</xdr:rowOff>
    </xdr:to>
    <xdr:sp macro="" textlink="">
      <xdr:nvSpPr>
        <xdr:cNvPr id="14" name="Graphic 157">
          <a:extLst>
            <a:ext uri="{FF2B5EF4-FFF2-40B4-BE49-F238E27FC236}">
              <a16:creationId xmlns:a16="http://schemas.microsoft.com/office/drawing/2014/main" id="{76230A47-AB1D-462A-9C86-2B24C1BAF05A}"/>
            </a:ext>
          </a:extLst>
        </xdr:cNvPr>
        <xdr:cNvSpPr/>
      </xdr:nvSpPr>
      <xdr:spPr>
        <a:xfrm>
          <a:off x="7791450" y="2962274"/>
          <a:ext cx="371475" cy="285750"/>
        </a:xfrm>
        <a:custGeom>
          <a:avLst/>
          <a:gdLst>
            <a:gd name="connsiteX0" fmla="*/ 502520 w 533400"/>
            <a:gd name="connsiteY0" fmla="*/ 375504 h 533400"/>
            <a:gd name="connsiteX1" fmla="*/ 490118 w 533400"/>
            <a:gd name="connsiteY1" fmla="*/ 195701 h 533400"/>
            <a:gd name="connsiteX2" fmla="*/ 533400 w 533400"/>
            <a:gd name="connsiteY2" fmla="*/ 133350 h 533400"/>
            <a:gd name="connsiteX3" fmla="*/ 466725 w 533400"/>
            <a:gd name="connsiteY3" fmla="*/ 66675 h 533400"/>
            <a:gd name="connsiteX4" fmla="*/ 421376 w 533400"/>
            <a:gd name="connsiteY4" fmla="*/ 84611 h 533400"/>
            <a:gd name="connsiteX5" fmla="*/ 323612 w 533400"/>
            <a:gd name="connsiteY5" fmla="*/ 35728 h 533400"/>
            <a:gd name="connsiteX6" fmla="*/ 285750 w 533400"/>
            <a:gd name="connsiteY6" fmla="*/ 0 h 533400"/>
            <a:gd name="connsiteX7" fmla="*/ 247974 w 533400"/>
            <a:gd name="connsiteY7" fmla="*/ 34919 h 533400"/>
            <a:gd name="connsiteX8" fmla="*/ 115529 w 533400"/>
            <a:gd name="connsiteY8" fmla="*/ 97660 h 533400"/>
            <a:gd name="connsiteX9" fmla="*/ 66675 w 533400"/>
            <a:gd name="connsiteY9" fmla="*/ 76200 h 533400"/>
            <a:gd name="connsiteX10" fmla="*/ 0 w 533400"/>
            <a:gd name="connsiteY10" fmla="*/ 142875 h 533400"/>
            <a:gd name="connsiteX11" fmla="*/ 52778 w 533400"/>
            <a:gd name="connsiteY11" fmla="*/ 208074 h 533400"/>
            <a:gd name="connsiteX12" fmla="*/ 61646 w 533400"/>
            <a:gd name="connsiteY12" fmla="*/ 318897 h 533400"/>
            <a:gd name="connsiteX13" fmla="*/ 19050 w 533400"/>
            <a:gd name="connsiteY13" fmla="*/ 381000 h 533400"/>
            <a:gd name="connsiteX14" fmla="*/ 85725 w 533400"/>
            <a:gd name="connsiteY14" fmla="*/ 447675 h 533400"/>
            <a:gd name="connsiteX15" fmla="*/ 133226 w 533400"/>
            <a:gd name="connsiteY15" fmla="*/ 427701 h 533400"/>
            <a:gd name="connsiteX16" fmla="*/ 182270 w 533400"/>
            <a:gd name="connsiteY16" fmla="*/ 453666 h 533400"/>
            <a:gd name="connsiteX17" fmla="*/ 180975 w 533400"/>
            <a:gd name="connsiteY17" fmla="*/ 466725 h 533400"/>
            <a:gd name="connsiteX18" fmla="*/ 247650 w 533400"/>
            <a:gd name="connsiteY18" fmla="*/ 533400 h 533400"/>
            <a:gd name="connsiteX19" fmla="*/ 314144 w 533400"/>
            <a:gd name="connsiteY19" fmla="*/ 470354 h 533400"/>
            <a:gd name="connsiteX20" fmla="*/ 458229 w 533400"/>
            <a:gd name="connsiteY20" fmla="*/ 435778 h 533400"/>
            <a:gd name="connsiteX21" fmla="*/ 485775 w 533400"/>
            <a:gd name="connsiteY21" fmla="*/ 447675 h 533400"/>
            <a:gd name="connsiteX22" fmla="*/ 523875 w 533400"/>
            <a:gd name="connsiteY22" fmla="*/ 409575 h 533400"/>
            <a:gd name="connsiteX23" fmla="*/ 502520 w 533400"/>
            <a:gd name="connsiteY23" fmla="*/ 375504 h 533400"/>
            <a:gd name="connsiteX24" fmla="*/ 402022 w 533400"/>
            <a:gd name="connsiteY24" fmla="*/ 117539 h 533400"/>
            <a:gd name="connsiteX25" fmla="*/ 400050 w 533400"/>
            <a:gd name="connsiteY25" fmla="*/ 133350 h 533400"/>
            <a:gd name="connsiteX26" fmla="*/ 410947 w 533400"/>
            <a:gd name="connsiteY26" fmla="*/ 169774 h 533400"/>
            <a:gd name="connsiteX27" fmla="*/ 388649 w 533400"/>
            <a:gd name="connsiteY27" fmla="*/ 196120 h 533400"/>
            <a:gd name="connsiteX28" fmla="*/ 361950 w 533400"/>
            <a:gd name="connsiteY28" fmla="*/ 190500 h 533400"/>
            <a:gd name="connsiteX29" fmla="*/ 358978 w 533400"/>
            <a:gd name="connsiteY29" fmla="*/ 190652 h 533400"/>
            <a:gd name="connsiteX30" fmla="*/ 319135 w 533400"/>
            <a:gd name="connsiteY30" fmla="*/ 76095 h 533400"/>
            <a:gd name="connsiteX31" fmla="*/ 402022 w 533400"/>
            <a:gd name="connsiteY31" fmla="*/ 117539 h 533400"/>
            <a:gd name="connsiteX32" fmla="*/ 390525 w 533400"/>
            <a:gd name="connsiteY32" fmla="*/ 257175 h 533400"/>
            <a:gd name="connsiteX33" fmla="*/ 390077 w 533400"/>
            <a:gd name="connsiteY33" fmla="*/ 261595 h 533400"/>
            <a:gd name="connsiteX34" fmla="*/ 368522 w 533400"/>
            <a:gd name="connsiteY34" fmla="*/ 284921 h 533400"/>
            <a:gd name="connsiteX35" fmla="*/ 361950 w 533400"/>
            <a:gd name="connsiteY35" fmla="*/ 285750 h 533400"/>
            <a:gd name="connsiteX36" fmla="*/ 360512 w 533400"/>
            <a:gd name="connsiteY36" fmla="*/ 285607 h 533400"/>
            <a:gd name="connsiteX37" fmla="*/ 348405 w 533400"/>
            <a:gd name="connsiteY37" fmla="*/ 282178 h 533400"/>
            <a:gd name="connsiteX38" fmla="*/ 335109 w 533400"/>
            <a:gd name="connsiteY38" fmla="*/ 266614 h 533400"/>
            <a:gd name="connsiteX39" fmla="*/ 333375 w 533400"/>
            <a:gd name="connsiteY39" fmla="*/ 257175 h 533400"/>
            <a:gd name="connsiteX40" fmla="*/ 335642 w 533400"/>
            <a:gd name="connsiteY40" fmla="*/ 246040 h 533400"/>
            <a:gd name="connsiteX41" fmla="*/ 337023 w 533400"/>
            <a:gd name="connsiteY41" fmla="*/ 243497 h 533400"/>
            <a:gd name="connsiteX42" fmla="*/ 361102 w 533400"/>
            <a:gd name="connsiteY42" fmla="*/ 228695 h 533400"/>
            <a:gd name="connsiteX43" fmla="*/ 361950 w 533400"/>
            <a:gd name="connsiteY43" fmla="*/ 228600 h 533400"/>
            <a:gd name="connsiteX44" fmla="*/ 372951 w 533400"/>
            <a:gd name="connsiteY44" fmla="*/ 230810 h 533400"/>
            <a:gd name="connsiteX45" fmla="*/ 390144 w 533400"/>
            <a:gd name="connsiteY45" fmla="*/ 253346 h 533400"/>
            <a:gd name="connsiteX46" fmla="*/ 390525 w 533400"/>
            <a:gd name="connsiteY46" fmla="*/ 257175 h 533400"/>
            <a:gd name="connsiteX47" fmla="*/ 287198 w 533400"/>
            <a:gd name="connsiteY47" fmla="*/ 100270 h 533400"/>
            <a:gd name="connsiteX48" fmla="*/ 322993 w 533400"/>
            <a:gd name="connsiteY48" fmla="*/ 203178 h 533400"/>
            <a:gd name="connsiteX49" fmla="*/ 295351 w 533400"/>
            <a:gd name="connsiteY49" fmla="*/ 255518 h 533400"/>
            <a:gd name="connsiteX50" fmla="*/ 237192 w 533400"/>
            <a:gd name="connsiteY50" fmla="*/ 269205 h 533400"/>
            <a:gd name="connsiteX51" fmla="*/ 237153 w 533400"/>
            <a:gd name="connsiteY51" fmla="*/ 269157 h 533400"/>
            <a:gd name="connsiteX52" fmla="*/ 287198 w 533400"/>
            <a:gd name="connsiteY52" fmla="*/ 100270 h 533400"/>
            <a:gd name="connsiteX53" fmla="*/ 132359 w 533400"/>
            <a:gd name="connsiteY53" fmla="*/ 131836 h 533400"/>
            <a:gd name="connsiteX54" fmla="*/ 255375 w 533400"/>
            <a:gd name="connsiteY54" fmla="*/ 73571 h 533400"/>
            <a:gd name="connsiteX55" fmla="*/ 200816 w 533400"/>
            <a:gd name="connsiteY55" fmla="*/ 257718 h 533400"/>
            <a:gd name="connsiteX56" fmla="*/ 124825 w 533400"/>
            <a:gd name="connsiteY56" fmla="*/ 175403 h 533400"/>
            <a:gd name="connsiteX57" fmla="*/ 133350 w 533400"/>
            <a:gd name="connsiteY57" fmla="*/ 142875 h 533400"/>
            <a:gd name="connsiteX58" fmla="*/ 132359 w 533400"/>
            <a:gd name="connsiteY58" fmla="*/ 131836 h 533400"/>
            <a:gd name="connsiteX59" fmla="*/ 49368 w 533400"/>
            <a:gd name="connsiteY59" fmla="*/ 165459 h 533400"/>
            <a:gd name="connsiteX60" fmla="*/ 38100 w 533400"/>
            <a:gd name="connsiteY60" fmla="*/ 142875 h 533400"/>
            <a:gd name="connsiteX61" fmla="*/ 66675 w 533400"/>
            <a:gd name="connsiteY61" fmla="*/ 114300 h 533400"/>
            <a:gd name="connsiteX62" fmla="*/ 95250 w 533400"/>
            <a:gd name="connsiteY62" fmla="*/ 142875 h 533400"/>
            <a:gd name="connsiteX63" fmla="*/ 87354 w 533400"/>
            <a:gd name="connsiteY63" fmla="*/ 162487 h 533400"/>
            <a:gd name="connsiteX64" fmla="*/ 66675 w 533400"/>
            <a:gd name="connsiteY64" fmla="*/ 171450 h 533400"/>
            <a:gd name="connsiteX65" fmla="*/ 49368 w 533400"/>
            <a:gd name="connsiteY65" fmla="*/ 165459 h 533400"/>
            <a:gd name="connsiteX66" fmla="*/ 113929 w 533400"/>
            <a:gd name="connsiteY66" fmla="*/ 384639 h 533400"/>
            <a:gd name="connsiteX67" fmla="*/ 95517 w 533400"/>
            <a:gd name="connsiteY67" fmla="*/ 407737 h 533400"/>
            <a:gd name="connsiteX68" fmla="*/ 85725 w 533400"/>
            <a:gd name="connsiteY68" fmla="*/ 409575 h 533400"/>
            <a:gd name="connsiteX69" fmla="*/ 57150 w 533400"/>
            <a:gd name="connsiteY69" fmla="*/ 381000 h 533400"/>
            <a:gd name="connsiteX70" fmla="*/ 65046 w 533400"/>
            <a:gd name="connsiteY70" fmla="*/ 361388 h 533400"/>
            <a:gd name="connsiteX71" fmla="*/ 85725 w 533400"/>
            <a:gd name="connsiteY71" fmla="*/ 352425 h 533400"/>
            <a:gd name="connsiteX72" fmla="*/ 92316 w 533400"/>
            <a:gd name="connsiteY72" fmla="*/ 353263 h 533400"/>
            <a:gd name="connsiteX73" fmla="*/ 103032 w 533400"/>
            <a:gd name="connsiteY73" fmla="*/ 358416 h 533400"/>
            <a:gd name="connsiteX74" fmla="*/ 113357 w 533400"/>
            <a:gd name="connsiteY74" fmla="*/ 374075 h 533400"/>
            <a:gd name="connsiteX75" fmla="*/ 114300 w 533400"/>
            <a:gd name="connsiteY75" fmla="*/ 381000 h 533400"/>
            <a:gd name="connsiteX76" fmla="*/ 113929 w 533400"/>
            <a:gd name="connsiteY76" fmla="*/ 384639 h 533400"/>
            <a:gd name="connsiteX77" fmla="*/ 127359 w 533400"/>
            <a:gd name="connsiteY77" fmla="*/ 329003 h 533400"/>
            <a:gd name="connsiteX78" fmla="*/ 99622 w 533400"/>
            <a:gd name="connsiteY78" fmla="*/ 315801 h 533400"/>
            <a:gd name="connsiteX79" fmla="*/ 90754 w 533400"/>
            <a:gd name="connsiteY79" fmla="*/ 204978 h 533400"/>
            <a:gd name="connsiteX80" fmla="*/ 97479 w 533400"/>
            <a:gd name="connsiteY80" fmla="*/ 201949 h 533400"/>
            <a:gd name="connsiteX81" fmla="*/ 173307 w 533400"/>
            <a:gd name="connsiteY81" fmla="*/ 284102 h 533400"/>
            <a:gd name="connsiteX82" fmla="*/ 171450 w 533400"/>
            <a:gd name="connsiteY82" fmla="*/ 295275 h 533400"/>
            <a:gd name="connsiteX83" fmla="*/ 171755 w 533400"/>
            <a:gd name="connsiteY83" fmla="*/ 298275 h 533400"/>
            <a:gd name="connsiteX84" fmla="*/ 127359 w 533400"/>
            <a:gd name="connsiteY84" fmla="*/ 329003 h 533400"/>
            <a:gd name="connsiteX85" fmla="*/ 200149 w 533400"/>
            <a:gd name="connsiteY85" fmla="*/ 420024 h 533400"/>
            <a:gd name="connsiteX86" fmla="*/ 151105 w 533400"/>
            <a:gd name="connsiteY86" fmla="*/ 394059 h 533400"/>
            <a:gd name="connsiteX87" fmla="*/ 152400 w 533400"/>
            <a:gd name="connsiteY87" fmla="*/ 381000 h 533400"/>
            <a:gd name="connsiteX88" fmla="*/ 149076 w 533400"/>
            <a:gd name="connsiteY88" fmla="*/ 360312 h 533400"/>
            <a:gd name="connsiteX89" fmla="*/ 193367 w 533400"/>
            <a:gd name="connsiteY89" fmla="*/ 329651 h 533400"/>
            <a:gd name="connsiteX90" fmla="*/ 198072 w 533400"/>
            <a:gd name="connsiteY90" fmla="*/ 331422 h 533400"/>
            <a:gd name="connsiteX91" fmla="*/ 215208 w 533400"/>
            <a:gd name="connsiteY91" fmla="*/ 408527 h 533400"/>
            <a:gd name="connsiteX92" fmla="*/ 200149 w 533400"/>
            <a:gd name="connsiteY92" fmla="*/ 420024 h 533400"/>
            <a:gd name="connsiteX93" fmla="*/ 272625 w 533400"/>
            <a:gd name="connsiteY93" fmla="*/ 480317 h 533400"/>
            <a:gd name="connsiteX94" fmla="*/ 247650 w 533400"/>
            <a:gd name="connsiteY94" fmla="*/ 495300 h 533400"/>
            <a:gd name="connsiteX95" fmla="*/ 220018 w 533400"/>
            <a:gd name="connsiteY95" fmla="*/ 473650 h 533400"/>
            <a:gd name="connsiteX96" fmla="*/ 219075 w 533400"/>
            <a:gd name="connsiteY96" fmla="*/ 466725 h 533400"/>
            <a:gd name="connsiteX97" fmla="*/ 224457 w 533400"/>
            <a:gd name="connsiteY97" fmla="*/ 450161 h 533400"/>
            <a:gd name="connsiteX98" fmla="*/ 237858 w 533400"/>
            <a:gd name="connsiteY98" fmla="*/ 439988 h 533400"/>
            <a:gd name="connsiteX99" fmla="*/ 241078 w 533400"/>
            <a:gd name="connsiteY99" fmla="*/ 438988 h 533400"/>
            <a:gd name="connsiteX100" fmla="*/ 247650 w 533400"/>
            <a:gd name="connsiteY100" fmla="*/ 438150 h 533400"/>
            <a:gd name="connsiteX101" fmla="*/ 261661 w 533400"/>
            <a:gd name="connsiteY101" fmla="*/ 441970 h 533400"/>
            <a:gd name="connsiteX102" fmla="*/ 263871 w 533400"/>
            <a:gd name="connsiteY102" fmla="*/ 443236 h 533400"/>
            <a:gd name="connsiteX103" fmla="*/ 274501 w 533400"/>
            <a:gd name="connsiteY103" fmla="*/ 457276 h 533400"/>
            <a:gd name="connsiteX104" fmla="*/ 276225 w 533400"/>
            <a:gd name="connsiteY104" fmla="*/ 466725 h 533400"/>
            <a:gd name="connsiteX105" fmla="*/ 272625 w 533400"/>
            <a:gd name="connsiteY105" fmla="*/ 480317 h 533400"/>
            <a:gd name="connsiteX106" fmla="*/ 261518 w 533400"/>
            <a:gd name="connsiteY106" fmla="*/ 401517 h 533400"/>
            <a:gd name="connsiteX107" fmla="*/ 252403 w 533400"/>
            <a:gd name="connsiteY107" fmla="*/ 400288 h 533400"/>
            <a:gd name="connsiteX108" fmla="*/ 235277 w 533400"/>
            <a:gd name="connsiteY108" fmla="*/ 323221 h 533400"/>
            <a:gd name="connsiteX109" fmla="*/ 245840 w 533400"/>
            <a:gd name="connsiteY109" fmla="*/ 306314 h 533400"/>
            <a:gd name="connsiteX110" fmla="*/ 305391 w 533400"/>
            <a:gd name="connsiteY110" fmla="*/ 292303 h 533400"/>
            <a:gd name="connsiteX111" fmla="*/ 314658 w 533400"/>
            <a:gd name="connsiteY111" fmla="*/ 304114 h 533400"/>
            <a:gd name="connsiteX112" fmla="*/ 261518 w 533400"/>
            <a:gd name="connsiteY112" fmla="*/ 401517 h 533400"/>
            <a:gd name="connsiteX113" fmla="*/ 305257 w 533400"/>
            <a:gd name="connsiteY113" fmla="*/ 433311 h 533400"/>
            <a:gd name="connsiteX114" fmla="*/ 294951 w 533400"/>
            <a:gd name="connsiteY114" fmla="*/ 419795 h 533400"/>
            <a:gd name="connsiteX115" fmla="*/ 348091 w 533400"/>
            <a:gd name="connsiteY115" fmla="*/ 322374 h 533400"/>
            <a:gd name="connsiteX116" fmla="*/ 361950 w 533400"/>
            <a:gd name="connsiteY116" fmla="*/ 323850 h 533400"/>
            <a:gd name="connsiteX117" fmla="*/ 387448 w 533400"/>
            <a:gd name="connsiteY117" fmla="*/ 318764 h 533400"/>
            <a:gd name="connsiteX118" fmla="*/ 450256 w 533400"/>
            <a:gd name="connsiteY118" fmla="*/ 396069 h 533400"/>
            <a:gd name="connsiteX119" fmla="*/ 449437 w 533400"/>
            <a:gd name="connsiteY119" fmla="*/ 398717 h 533400"/>
            <a:gd name="connsiteX120" fmla="*/ 305257 w 533400"/>
            <a:gd name="connsiteY120" fmla="*/ 433311 h 533400"/>
            <a:gd name="connsiteX121" fmla="*/ 416995 w 533400"/>
            <a:gd name="connsiteY121" fmla="*/ 294723 h 533400"/>
            <a:gd name="connsiteX122" fmla="*/ 428625 w 533400"/>
            <a:gd name="connsiteY122" fmla="*/ 257175 h 533400"/>
            <a:gd name="connsiteX123" fmla="*/ 417728 w 533400"/>
            <a:gd name="connsiteY123" fmla="*/ 220751 h 533400"/>
            <a:gd name="connsiteX124" fmla="*/ 440026 w 533400"/>
            <a:gd name="connsiteY124" fmla="*/ 194405 h 533400"/>
            <a:gd name="connsiteX125" fmla="*/ 452123 w 533400"/>
            <a:gd name="connsiteY125" fmla="*/ 198368 h 533400"/>
            <a:gd name="connsiteX126" fmla="*/ 462639 w 533400"/>
            <a:gd name="connsiteY126" fmla="*/ 350901 h 533400"/>
            <a:gd name="connsiteX127" fmla="*/ 416995 w 533400"/>
            <a:gd name="connsiteY127" fmla="*/ 294723 h 533400"/>
            <a:gd name="connsiteX128" fmla="*/ 467573 w 533400"/>
            <a:gd name="connsiteY128" fmla="*/ 161839 h 533400"/>
            <a:gd name="connsiteX129" fmla="*/ 466725 w 533400"/>
            <a:gd name="connsiteY129" fmla="*/ 161925 h 533400"/>
            <a:gd name="connsiteX130" fmla="*/ 449170 w 533400"/>
            <a:gd name="connsiteY130" fmla="*/ 155734 h 533400"/>
            <a:gd name="connsiteX131" fmla="*/ 438531 w 533400"/>
            <a:gd name="connsiteY131" fmla="*/ 137179 h 533400"/>
            <a:gd name="connsiteX132" fmla="*/ 438150 w 533400"/>
            <a:gd name="connsiteY132" fmla="*/ 133350 h 533400"/>
            <a:gd name="connsiteX133" fmla="*/ 466725 w 533400"/>
            <a:gd name="connsiteY133" fmla="*/ 104775 h 533400"/>
            <a:gd name="connsiteX134" fmla="*/ 495300 w 533400"/>
            <a:gd name="connsiteY134" fmla="*/ 133350 h 533400"/>
            <a:gd name="connsiteX135" fmla="*/ 487185 w 533400"/>
            <a:gd name="connsiteY135" fmla="*/ 153219 h 533400"/>
            <a:gd name="connsiteX136" fmla="*/ 467573 w 533400"/>
            <a:gd name="connsiteY136" fmla="*/ 161839 h 533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Lst>
          <a:rect l="l" t="t" r="r" b="b"/>
          <a:pathLst>
            <a:path w="533400" h="533400">
              <a:moveTo>
                <a:pt x="502520" y="375504"/>
              </a:moveTo>
              <a:lnTo>
                <a:pt x="490118" y="195701"/>
              </a:lnTo>
              <a:cubicBezTo>
                <a:pt x="515360" y="186204"/>
                <a:pt x="533400" y="161877"/>
                <a:pt x="533400" y="133350"/>
              </a:cubicBezTo>
              <a:cubicBezTo>
                <a:pt x="533400" y="96584"/>
                <a:pt x="503482" y="66675"/>
                <a:pt x="466725" y="66675"/>
              </a:cubicBezTo>
              <a:cubicBezTo>
                <a:pt x="449209" y="66675"/>
                <a:pt x="433292" y="73523"/>
                <a:pt x="421376" y="84611"/>
              </a:cubicBezTo>
              <a:lnTo>
                <a:pt x="323612" y="35728"/>
              </a:lnTo>
              <a:cubicBezTo>
                <a:pt x="322364" y="15812"/>
                <a:pt x="305981" y="0"/>
                <a:pt x="285750" y="0"/>
              </a:cubicBezTo>
              <a:cubicBezTo>
                <a:pt x="265795" y="0"/>
                <a:pt x="249612" y="15392"/>
                <a:pt x="247974" y="34919"/>
              </a:cubicBezTo>
              <a:lnTo>
                <a:pt x="115529" y="97660"/>
              </a:lnTo>
              <a:cubicBezTo>
                <a:pt x="103337" y="84496"/>
                <a:pt x="85982" y="76200"/>
                <a:pt x="66675" y="76200"/>
              </a:cubicBezTo>
              <a:cubicBezTo>
                <a:pt x="29909" y="76200"/>
                <a:pt x="0" y="106109"/>
                <a:pt x="0" y="142875"/>
              </a:cubicBezTo>
              <a:cubicBezTo>
                <a:pt x="0" y="174869"/>
                <a:pt x="22670" y="201654"/>
                <a:pt x="52778" y="208074"/>
              </a:cubicBezTo>
              <a:lnTo>
                <a:pt x="61646" y="318897"/>
              </a:lnTo>
              <a:cubicBezTo>
                <a:pt x="36757" y="328584"/>
                <a:pt x="19050" y="352739"/>
                <a:pt x="19050" y="381000"/>
              </a:cubicBezTo>
              <a:cubicBezTo>
                <a:pt x="19050" y="417757"/>
                <a:pt x="48959" y="447675"/>
                <a:pt x="85725" y="447675"/>
              </a:cubicBezTo>
              <a:cubicBezTo>
                <a:pt x="104308" y="447675"/>
                <a:pt x="121129" y="440017"/>
                <a:pt x="133226" y="427701"/>
              </a:cubicBezTo>
              <a:lnTo>
                <a:pt x="182270" y="453666"/>
              </a:lnTo>
              <a:cubicBezTo>
                <a:pt x="181432" y="457895"/>
                <a:pt x="180975" y="462258"/>
                <a:pt x="180975" y="466725"/>
              </a:cubicBezTo>
              <a:cubicBezTo>
                <a:pt x="180975" y="503482"/>
                <a:pt x="210884" y="533400"/>
                <a:pt x="247650" y="533400"/>
              </a:cubicBezTo>
              <a:cubicBezTo>
                <a:pt x="283188" y="533400"/>
                <a:pt x="312239" y="505425"/>
                <a:pt x="314144" y="470354"/>
              </a:cubicBezTo>
              <a:lnTo>
                <a:pt x="458229" y="435778"/>
              </a:lnTo>
              <a:cubicBezTo>
                <a:pt x="465163" y="443074"/>
                <a:pt x="474907" y="447675"/>
                <a:pt x="485775" y="447675"/>
              </a:cubicBezTo>
              <a:cubicBezTo>
                <a:pt x="506816" y="447675"/>
                <a:pt x="523875" y="430616"/>
                <a:pt x="523875" y="409575"/>
              </a:cubicBezTo>
              <a:cubicBezTo>
                <a:pt x="523875" y="394573"/>
                <a:pt x="515122" y="381724"/>
                <a:pt x="502520" y="375504"/>
              </a:cubicBezTo>
              <a:close/>
              <a:moveTo>
                <a:pt x="402022" y="117539"/>
              </a:moveTo>
              <a:cubicBezTo>
                <a:pt x="400783" y="122615"/>
                <a:pt x="400050" y="127892"/>
                <a:pt x="400050" y="133350"/>
              </a:cubicBezTo>
              <a:cubicBezTo>
                <a:pt x="400050" y="146790"/>
                <a:pt x="404079" y="159296"/>
                <a:pt x="410947" y="169774"/>
              </a:cubicBezTo>
              <a:lnTo>
                <a:pt x="388649" y="196120"/>
              </a:lnTo>
              <a:cubicBezTo>
                <a:pt x="380467" y="192529"/>
                <a:pt x="371446" y="190500"/>
                <a:pt x="361950" y="190500"/>
              </a:cubicBezTo>
              <a:cubicBezTo>
                <a:pt x="360950" y="190500"/>
                <a:pt x="359969" y="190605"/>
                <a:pt x="358978" y="190652"/>
              </a:cubicBezTo>
              <a:lnTo>
                <a:pt x="319135" y="76095"/>
              </a:lnTo>
              <a:lnTo>
                <a:pt x="402022" y="117539"/>
              </a:lnTo>
              <a:close/>
              <a:moveTo>
                <a:pt x="390525" y="257175"/>
              </a:moveTo>
              <a:cubicBezTo>
                <a:pt x="390525" y="258689"/>
                <a:pt x="390306" y="260137"/>
                <a:pt x="390077" y="261595"/>
              </a:cubicBezTo>
              <a:cubicBezTo>
                <a:pt x="388277" y="273072"/>
                <a:pt x="379695" y="282264"/>
                <a:pt x="368522" y="284921"/>
              </a:cubicBezTo>
              <a:cubicBezTo>
                <a:pt x="366398" y="285417"/>
                <a:pt x="364217" y="285750"/>
                <a:pt x="361950" y="285750"/>
              </a:cubicBezTo>
              <a:cubicBezTo>
                <a:pt x="361455" y="285750"/>
                <a:pt x="360998" y="285626"/>
                <a:pt x="360512" y="285607"/>
              </a:cubicBezTo>
              <a:cubicBezTo>
                <a:pt x="356130" y="285388"/>
                <a:pt x="352044" y="284159"/>
                <a:pt x="348405" y="282178"/>
              </a:cubicBezTo>
              <a:cubicBezTo>
                <a:pt x="342233" y="278816"/>
                <a:pt x="337480" y="273320"/>
                <a:pt x="335109" y="266614"/>
              </a:cubicBezTo>
              <a:cubicBezTo>
                <a:pt x="334051" y="263642"/>
                <a:pt x="333375" y="260499"/>
                <a:pt x="333375" y="257175"/>
              </a:cubicBezTo>
              <a:cubicBezTo>
                <a:pt x="333375" y="253222"/>
                <a:pt x="334185" y="249460"/>
                <a:pt x="335642" y="246040"/>
              </a:cubicBezTo>
              <a:cubicBezTo>
                <a:pt x="336023" y="245145"/>
                <a:pt x="336556" y="244335"/>
                <a:pt x="337023" y="243497"/>
              </a:cubicBezTo>
              <a:cubicBezTo>
                <a:pt x="341757" y="234906"/>
                <a:pt x="350691" y="229000"/>
                <a:pt x="361102" y="228695"/>
              </a:cubicBezTo>
              <a:cubicBezTo>
                <a:pt x="361388" y="228676"/>
                <a:pt x="361664" y="228600"/>
                <a:pt x="361950" y="228600"/>
              </a:cubicBezTo>
              <a:cubicBezTo>
                <a:pt x="365846" y="228600"/>
                <a:pt x="369560" y="229391"/>
                <a:pt x="372951" y="230810"/>
              </a:cubicBezTo>
              <a:cubicBezTo>
                <a:pt x="382124" y="234648"/>
                <a:pt x="388763" y="243173"/>
                <a:pt x="390144" y="253346"/>
              </a:cubicBezTo>
              <a:cubicBezTo>
                <a:pt x="390306" y="254613"/>
                <a:pt x="390525" y="255861"/>
                <a:pt x="390525" y="257175"/>
              </a:cubicBezTo>
              <a:close/>
              <a:moveTo>
                <a:pt x="287198" y="100270"/>
              </a:moveTo>
              <a:lnTo>
                <a:pt x="322993" y="203178"/>
              </a:lnTo>
              <a:cubicBezTo>
                <a:pt x="306657" y="214998"/>
                <a:pt x="295885" y="233982"/>
                <a:pt x="295351" y="255518"/>
              </a:cubicBezTo>
              <a:lnTo>
                <a:pt x="237192" y="269205"/>
              </a:lnTo>
              <a:cubicBezTo>
                <a:pt x="237173" y="269186"/>
                <a:pt x="237163" y="269167"/>
                <a:pt x="237153" y="269157"/>
              </a:cubicBezTo>
              <a:lnTo>
                <a:pt x="287198" y="100270"/>
              </a:lnTo>
              <a:close/>
              <a:moveTo>
                <a:pt x="132359" y="131836"/>
              </a:moveTo>
              <a:lnTo>
                <a:pt x="255375" y="73571"/>
              </a:lnTo>
              <a:lnTo>
                <a:pt x="200816" y="257718"/>
              </a:lnTo>
              <a:lnTo>
                <a:pt x="124825" y="175403"/>
              </a:lnTo>
              <a:cubicBezTo>
                <a:pt x="130235" y="165773"/>
                <a:pt x="133350" y="154686"/>
                <a:pt x="133350" y="142875"/>
              </a:cubicBezTo>
              <a:cubicBezTo>
                <a:pt x="133350" y="139103"/>
                <a:pt x="132959" y="135436"/>
                <a:pt x="132359" y="131836"/>
              </a:cubicBezTo>
              <a:close/>
              <a:moveTo>
                <a:pt x="49368" y="165459"/>
              </a:moveTo>
              <a:cubicBezTo>
                <a:pt x="42567" y="160230"/>
                <a:pt x="38100" y="152105"/>
                <a:pt x="38100" y="142875"/>
              </a:cubicBezTo>
              <a:cubicBezTo>
                <a:pt x="38100" y="127121"/>
                <a:pt x="50921" y="114300"/>
                <a:pt x="66675" y="114300"/>
              </a:cubicBezTo>
              <a:cubicBezTo>
                <a:pt x="82429" y="114300"/>
                <a:pt x="95250" y="127121"/>
                <a:pt x="95250" y="142875"/>
              </a:cubicBezTo>
              <a:cubicBezTo>
                <a:pt x="95250" y="150485"/>
                <a:pt x="92221" y="157363"/>
                <a:pt x="87354" y="162487"/>
              </a:cubicBezTo>
              <a:cubicBezTo>
                <a:pt x="82144" y="167973"/>
                <a:pt x="74828" y="171450"/>
                <a:pt x="66675" y="171450"/>
              </a:cubicBezTo>
              <a:cubicBezTo>
                <a:pt x="60141" y="171450"/>
                <a:pt x="54188" y="169164"/>
                <a:pt x="49368" y="165459"/>
              </a:cubicBezTo>
              <a:close/>
              <a:moveTo>
                <a:pt x="113929" y="384639"/>
              </a:moveTo>
              <a:cubicBezTo>
                <a:pt x="112547" y="395326"/>
                <a:pt x="105327" y="404127"/>
                <a:pt x="95517" y="407737"/>
              </a:cubicBezTo>
              <a:cubicBezTo>
                <a:pt x="92450" y="408861"/>
                <a:pt x="89183" y="409575"/>
                <a:pt x="85725" y="409575"/>
              </a:cubicBezTo>
              <a:cubicBezTo>
                <a:pt x="69971" y="409575"/>
                <a:pt x="57150" y="396754"/>
                <a:pt x="57150" y="381000"/>
              </a:cubicBezTo>
              <a:cubicBezTo>
                <a:pt x="57150" y="373390"/>
                <a:pt x="60179" y="366512"/>
                <a:pt x="65046" y="361388"/>
              </a:cubicBezTo>
              <a:cubicBezTo>
                <a:pt x="70256" y="355892"/>
                <a:pt x="77572" y="352425"/>
                <a:pt x="85725" y="352425"/>
              </a:cubicBezTo>
              <a:cubicBezTo>
                <a:pt x="88001" y="352425"/>
                <a:pt x="90192" y="352758"/>
                <a:pt x="92316" y="353263"/>
              </a:cubicBezTo>
              <a:cubicBezTo>
                <a:pt x="96288" y="354206"/>
                <a:pt x="99889" y="355997"/>
                <a:pt x="103032" y="358416"/>
              </a:cubicBezTo>
              <a:cubicBezTo>
                <a:pt x="108061" y="362283"/>
                <a:pt x="111766" y="367741"/>
                <a:pt x="113357" y="374075"/>
              </a:cubicBezTo>
              <a:cubicBezTo>
                <a:pt x="113909" y="376304"/>
                <a:pt x="114300" y="378600"/>
                <a:pt x="114300" y="381000"/>
              </a:cubicBezTo>
              <a:cubicBezTo>
                <a:pt x="114300" y="382248"/>
                <a:pt x="114090" y="383438"/>
                <a:pt x="113929" y="384639"/>
              </a:cubicBezTo>
              <a:close/>
              <a:moveTo>
                <a:pt x="127359" y="329003"/>
              </a:moveTo>
              <a:cubicBezTo>
                <a:pt x="119396" y="322612"/>
                <a:pt x="109957" y="318002"/>
                <a:pt x="99622" y="315801"/>
              </a:cubicBezTo>
              <a:lnTo>
                <a:pt x="90754" y="204978"/>
              </a:lnTo>
              <a:cubicBezTo>
                <a:pt x="93059" y="204083"/>
                <a:pt x="95307" y="203083"/>
                <a:pt x="97479" y="201949"/>
              </a:cubicBezTo>
              <a:lnTo>
                <a:pt x="173307" y="284102"/>
              </a:lnTo>
              <a:cubicBezTo>
                <a:pt x="172212" y="287655"/>
                <a:pt x="171450" y="291360"/>
                <a:pt x="171450" y="295275"/>
              </a:cubicBezTo>
              <a:cubicBezTo>
                <a:pt x="171450" y="296304"/>
                <a:pt x="171669" y="297266"/>
                <a:pt x="171755" y="298275"/>
              </a:cubicBezTo>
              <a:lnTo>
                <a:pt x="127359" y="329003"/>
              </a:lnTo>
              <a:close/>
              <a:moveTo>
                <a:pt x="200149" y="420024"/>
              </a:moveTo>
              <a:lnTo>
                <a:pt x="151105" y="394059"/>
              </a:lnTo>
              <a:cubicBezTo>
                <a:pt x="151943" y="389830"/>
                <a:pt x="152400" y="385467"/>
                <a:pt x="152400" y="381000"/>
              </a:cubicBezTo>
              <a:cubicBezTo>
                <a:pt x="152400" y="373780"/>
                <a:pt x="151209" y="366836"/>
                <a:pt x="149076" y="360312"/>
              </a:cubicBezTo>
              <a:lnTo>
                <a:pt x="193367" y="329651"/>
              </a:lnTo>
              <a:cubicBezTo>
                <a:pt x="194881" y="330365"/>
                <a:pt x="196453" y="330908"/>
                <a:pt x="198072" y="331422"/>
              </a:cubicBezTo>
              <a:lnTo>
                <a:pt x="215208" y="408527"/>
              </a:lnTo>
              <a:cubicBezTo>
                <a:pt x="209645" y="411642"/>
                <a:pt x="204578" y="415509"/>
                <a:pt x="200149" y="420024"/>
              </a:cubicBezTo>
              <a:close/>
              <a:moveTo>
                <a:pt x="272625" y="480317"/>
              </a:moveTo>
              <a:cubicBezTo>
                <a:pt x="267776" y="489195"/>
                <a:pt x="258461" y="495300"/>
                <a:pt x="247650" y="495300"/>
              </a:cubicBezTo>
              <a:cubicBezTo>
                <a:pt x="234296" y="495300"/>
                <a:pt x="223142" y="486051"/>
                <a:pt x="220018" y="473650"/>
              </a:cubicBezTo>
              <a:cubicBezTo>
                <a:pt x="219466" y="471421"/>
                <a:pt x="219075" y="469125"/>
                <a:pt x="219075" y="466725"/>
              </a:cubicBezTo>
              <a:cubicBezTo>
                <a:pt x="219075" y="460534"/>
                <a:pt x="221104" y="454838"/>
                <a:pt x="224457" y="450161"/>
              </a:cubicBezTo>
              <a:cubicBezTo>
                <a:pt x="227771" y="445532"/>
                <a:pt x="232429" y="441989"/>
                <a:pt x="237858" y="439988"/>
              </a:cubicBezTo>
              <a:cubicBezTo>
                <a:pt x="238906" y="439598"/>
                <a:pt x="239973" y="439245"/>
                <a:pt x="241078" y="438988"/>
              </a:cubicBezTo>
              <a:cubicBezTo>
                <a:pt x="243202" y="438483"/>
                <a:pt x="245383" y="438150"/>
                <a:pt x="247650" y="438150"/>
              </a:cubicBezTo>
              <a:cubicBezTo>
                <a:pt x="252765" y="438150"/>
                <a:pt x="257508" y="439607"/>
                <a:pt x="261661" y="441970"/>
              </a:cubicBezTo>
              <a:cubicBezTo>
                <a:pt x="262404" y="442389"/>
                <a:pt x="263176" y="442760"/>
                <a:pt x="263871" y="443236"/>
              </a:cubicBezTo>
              <a:cubicBezTo>
                <a:pt x="268776" y="446637"/>
                <a:pt x="272482" y="451552"/>
                <a:pt x="274501" y="457276"/>
              </a:cubicBezTo>
              <a:cubicBezTo>
                <a:pt x="275549" y="460258"/>
                <a:pt x="276225" y="463401"/>
                <a:pt x="276225" y="466725"/>
              </a:cubicBezTo>
              <a:cubicBezTo>
                <a:pt x="276225" y="471669"/>
                <a:pt x="274844" y="476260"/>
                <a:pt x="272625" y="480317"/>
              </a:cubicBezTo>
              <a:close/>
              <a:moveTo>
                <a:pt x="261518" y="401517"/>
              </a:moveTo>
              <a:cubicBezTo>
                <a:pt x="258547" y="400888"/>
                <a:pt x="255499" y="400507"/>
                <a:pt x="252403" y="400288"/>
              </a:cubicBezTo>
              <a:lnTo>
                <a:pt x="235277" y="323221"/>
              </a:lnTo>
              <a:cubicBezTo>
                <a:pt x="240201" y="318687"/>
                <a:pt x="243840" y="312877"/>
                <a:pt x="245840" y="306314"/>
              </a:cubicBezTo>
              <a:lnTo>
                <a:pt x="305391" y="292303"/>
              </a:lnTo>
              <a:cubicBezTo>
                <a:pt x="308048" y="296570"/>
                <a:pt x="311134" y="300552"/>
                <a:pt x="314658" y="304114"/>
              </a:cubicBezTo>
              <a:lnTo>
                <a:pt x="261518" y="401517"/>
              </a:lnTo>
              <a:close/>
              <a:moveTo>
                <a:pt x="305257" y="433311"/>
              </a:moveTo>
              <a:cubicBezTo>
                <a:pt x="302381" y="428377"/>
                <a:pt x="298942" y="423824"/>
                <a:pt x="294951" y="419795"/>
              </a:cubicBezTo>
              <a:lnTo>
                <a:pt x="348091" y="322374"/>
              </a:lnTo>
              <a:cubicBezTo>
                <a:pt x="352558" y="323326"/>
                <a:pt x="357197" y="323850"/>
                <a:pt x="361950" y="323850"/>
              </a:cubicBezTo>
              <a:cubicBezTo>
                <a:pt x="370980" y="323850"/>
                <a:pt x="379590" y="322031"/>
                <a:pt x="387448" y="318764"/>
              </a:cubicBezTo>
              <a:lnTo>
                <a:pt x="450256" y="396069"/>
              </a:lnTo>
              <a:cubicBezTo>
                <a:pt x="449932" y="396926"/>
                <a:pt x="449704" y="397831"/>
                <a:pt x="449437" y="398717"/>
              </a:cubicBezTo>
              <a:lnTo>
                <a:pt x="305257" y="433311"/>
              </a:lnTo>
              <a:close/>
              <a:moveTo>
                <a:pt x="416995" y="294723"/>
              </a:moveTo>
              <a:cubicBezTo>
                <a:pt x="424320" y="284016"/>
                <a:pt x="428625" y="271091"/>
                <a:pt x="428625" y="257175"/>
              </a:cubicBezTo>
              <a:cubicBezTo>
                <a:pt x="428625" y="243735"/>
                <a:pt x="424596" y="231229"/>
                <a:pt x="417728" y="220751"/>
              </a:cubicBezTo>
              <a:lnTo>
                <a:pt x="440026" y="194405"/>
              </a:lnTo>
              <a:cubicBezTo>
                <a:pt x="443884" y="196101"/>
                <a:pt x="447932" y="197425"/>
                <a:pt x="452123" y="198368"/>
              </a:cubicBezTo>
              <a:lnTo>
                <a:pt x="462639" y="350901"/>
              </a:lnTo>
              <a:lnTo>
                <a:pt x="416995" y="294723"/>
              </a:lnTo>
              <a:close/>
              <a:moveTo>
                <a:pt x="467573" y="161839"/>
              </a:moveTo>
              <a:cubicBezTo>
                <a:pt x="467287" y="161849"/>
                <a:pt x="467011" y="161925"/>
                <a:pt x="466725" y="161925"/>
              </a:cubicBezTo>
              <a:cubicBezTo>
                <a:pt x="460077" y="161925"/>
                <a:pt x="454038" y="159553"/>
                <a:pt x="449170" y="155734"/>
              </a:cubicBezTo>
              <a:cubicBezTo>
                <a:pt x="443465" y="151247"/>
                <a:pt x="439550" y="144704"/>
                <a:pt x="438531" y="137179"/>
              </a:cubicBezTo>
              <a:cubicBezTo>
                <a:pt x="438369" y="135912"/>
                <a:pt x="438150" y="134664"/>
                <a:pt x="438150" y="133350"/>
              </a:cubicBezTo>
              <a:cubicBezTo>
                <a:pt x="438150" y="117596"/>
                <a:pt x="450971" y="104775"/>
                <a:pt x="466725" y="104775"/>
              </a:cubicBezTo>
              <a:cubicBezTo>
                <a:pt x="482479" y="104775"/>
                <a:pt x="495300" y="117596"/>
                <a:pt x="495300" y="133350"/>
              </a:cubicBezTo>
              <a:cubicBezTo>
                <a:pt x="495300" y="141075"/>
                <a:pt x="492185" y="148076"/>
                <a:pt x="487185" y="153219"/>
              </a:cubicBezTo>
              <a:cubicBezTo>
                <a:pt x="482184" y="158382"/>
                <a:pt x="475259" y="161611"/>
                <a:pt x="467573" y="161839"/>
              </a:cubicBezTo>
              <a:close/>
            </a:path>
          </a:pathLst>
        </a:custGeom>
        <a:solidFill>
          <a:srgbClr val="002856"/>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2856"/>
      </a:accent1>
      <a:accent2>
        <a:srgbClr val="6F7878"/>
      </a:accent2>
      <a:accent3>
        <a:srgbClr val="979D9D"/>
      </a:accent3>
      <a:accent4>
        <a:srgbClr val="009AD7"/>
      </a:accent4>
      <a:accent5>
        <a:srgbClr val="FF540A"/>
      </a:accent5>
      <a:accent6>
        <a:srgbClr val="FEC10D"/>
      </a:accent6>
      <a:hlink>
        <a:srgbClr val="0052D6"/>
      </a:hlink>
      <a:folHlink>
        <a:srgbClr val="0052D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5BE69-174E-4400-9A37-83850EC4FDAE}">
  <dimension ref="A1:J20"/>
  <sheetViews>
    <sheetView tabSelected="1" workbookViewId="0"/>
  </sheetViews>
  <sheetFormatPr defaultColWidth="9" defaultRowHeight="13.8"/>
  <cols>
    <col min="1" max="1" width="9" style="20"/>
    <col min="2" max="2" width="109.3984375" style="20" customWidth="1"/>
    <col min="3" max="16384" width="9" style="20"/>
  </cols>
  <sheetData>
    <row r="1" spans="1:10">
      <c r="A1" s="21"/>
      <c r="B1" s="21"/>
      <c r="C1" s="22"/>
      <c r="D1" s="21"/>
      <c r="E1" s="21"/>
      <c r="F1" s="21"/>
      <c r="G1" s="21"/>
      <c r="H1" s="21"/>
      <c r="I1" s="21"/>
      <c r="J1" s="21"/>
    </row>
    <row r="2" spans="1:10" ht="27.6">
      <c r="A2" s="23"/>
      <c r="B2" s="23"/>
      <c r="C2" s="24"/>
      <c r="D2" s="23"/>
      <c r="E2" s="23"/>
      <c r="F2" s="23"/>
      <c r="G2" s="23"/>
      <c r="H2" s="23"/>
      <c r="I2" s="23"/>
      <c r="J2" s="23"/>
    </row>
    <row r="3" spans="1:10" ht="27.6">
      <c r="A3" s="23"/>
      <c r="B3" s="25"/>
      <c r="C3" s="24"/>
      <c r="D3" s="23"/>
      <c r="E3" s="23"/>
      <c r="F3" s="23"/>
      <c r="G3" s="23"/>
      <c r="H3" s="23"/>
      <c r="I3" s="23"/>
      <c r="J3" s="23"/>
    </row>
    <row r="4" spans="1:10">
      <c r="A4" s="21"/>
      <c r="B4" s="21"/>
      <c r="C4" s="22"/>
      <c r="D4" s="21"/>
      <c r="E4" s="21"/>
      <c r="F4" s="21"/>
      <c r="G4" s="21"/>
      <c r="H4" s="21"/>
      <c r="I4" s="21"/>
      <c r="J4" s="21"/>
    </row>
    <row r="5" spans="1:10">
      <c r="A5" s="21"/>
      <c r="B5" s="21"/>
      <c r="C5" s="22"/>
      <c r="D5" s="21"/>
      <c r="E5" s="21"/>
      <c r="F5" s="21"/>
      <c r="G5" s="21"/>
      <c r="H5" s="21"/>
      <c r="I5" s="21"/>
      <c r="J5" s="21"/>
    </row>
    <row r="6" spans="1:10">
      <c r="A6" s="21"/>
      <c r="B6" s="21"/>
      <c r="C6" s="22"/>
      <c r="D6" s="21"/>
      <c r="E6" s="21"/>
      <c r="F6" s="21"/>
      <c r="G6" s="21"/>
      <c r="H6" s="21"/>
      <c r="I6" s="21"/>
      <c r="J6" s="21"/>
    </row>
    <row r="7" spans="1:10" ht="21">
      <c r="A7" s="21"/>
      <c r="B7" s="150"/>
      <c r="C7" s="151"/>
      <c r="D7" s="151"/>
      <c r="E7" s="151"/>
      <c r="F7" s="151"/>
      <c r="G7" s="151"/>
      <c r="H7" s="151"/>
      <c r="I7" s="151"/>
      <c r="J7" s="151"/>
    </row>
    <row r="8" spans="1:10" ht="34.200000000000003">
      <c r="A8" s="21"/>
      <c r="B8" s="26"/>
      <c r="C8" s="27"/>
      <c r="D8" s="26"/>
      <c r="E8" s="1"/>
      <c r="F8" s="26"/>
      <c r="G8" s="26"/>
      <c r="H8" s="26"/>
      <c r="I8" s="26"/>
      <c r="J8" s="26"/>
    </row>
    <row r="9" spans="1:10">
      <c r="A9" s="21"/>
      <c r="B9" s="21"/>
      <c r="C9" s="22"/>
      <c r="D9" s="21"/>
      <c r="E9" s="21"/>
      <c r="F9" s="21"/>
      <c r="G9" s="21"/>
      <c r="H9" s="21"/>
      <c r="I9" s="21"/>
      <c r="J9" s="21"/>
    </row>
    <row r="10" spans="1:10" ht="15">
      <c r="A10" s="21"/>
      <c r="B10" s="28"/>
      <c r="C10" s="29"/>
      <c r="D10" s="28"/>
      <c r="E10" s="28"/>
      <c r="F10" s="28"/>
      <c r="G10" s="28"/>
      <c r="H10" s="28"/>
      <c r="I10" s="28"/>
      <c r="J10" s="28"/>
    </row>
    <row r="11" spans="1:10" ht="15">
      <c r="A11" s="21"/>
      <c r="B11" s="30"/>
      <c r="C11" s="29"/>
      <c r="D11" s="28"/>
      <c r="E11" s="28"/>
      <c r="F11" s="28"/>
      <c r="G11" s="28"/>
      <c r="H11" s="28"/>
      <c r="I11" s="28"/>
      <c r="J11" s="28"/>
    </row>
    <row r="12" spans="1:10">
      <c r="A12" s="21"/>
      <c r="B12" s="31"/>
      <c r="C12" s="32"/>
      <c r="D12" s="31"/>
      <c r="E12" s="31"/>
      <c r="F12" s="31"/>
      <c r="G12" s="31"/>
      <c r="H12" s="31"/>
      <c r="I12" s="31"/>
      <c r="J12" s="31"/>
    </row>
    <row r="13" spans="1:10">
      <c r="A13" s="21"/>
      <c r="B13" s="31"/>
      <c r="C13" s="32"/>
      <c r="D13" s="31"/>
      <c r="E13" s="31"/>
      <c r="F13" s="31"/>
      <c r="G13" s="31"/>
      <c r="H13" s="31"/>
      <c r="I13" s="31"/>
      <c r="J13" s="31"/>
    </row>
    <row r="14" spans="1:10">
      <c r="A14" s="21"/>
      <c r="B14" s="31"/>
      <c r="C14" s="32"/>
      <c r="D14" s="31"/>
      <c r="E14" s="31"/>
      <c r="F14" s="31"/>
      <c r="G14" s="31"/>
      <c r="H14" s="31"/>
      <c r="I14" s="31"/>
      <c r="J14" s="31"/>
    </row>
    <row r="15" spans="1:10" ht="61.8" customHeight="1">
      <c r="A15" s="21"/>
      <c r="B15" s="28" t="s">
        <v>147</v>
      </c>
      <c r="C15" s="22"/>
      <c r="D15" s="21"/>
      <c r="E15" s="21"/>
      <c r="F15" s="21"/>
      <c r="G15" s="21"/>
      <c r="H15" s="21"/>
      <c r="I15" s="21"/>
      <c r="J15" s="21"/>
    </row>
    <row r="16" spans="1:10" ht="52.8">
      <c r="A16" s="21"/>
      <c r="B16" s="31" t="s">
        <v>0</v>
      </c>
      <c r="C16" s="22"/>
      <c r="D16" s="21"/>
      <c r="E16" s="21"/>
      <c r="F16" s="21"/>
      <c r="G16" s="21"/>
      <c r="H16" s="21"/>
      <c r="I16" s="21"/>
      <c r="J16" s="21"/>
    </row>
    <row r="17" spans="1:10">
      <c r="A17" s="21"/>
      <c r="B17" s="31"/>
      <c r="C17" s="22"/>
      <c r="D17" s="21"/>
      <c r="E17" s="21"/>
      <c r="F17" s="21"/>
      <c r="G17" s="21"/>
      <c r="H17" s="21"/>
      <c r="I17" s="21"/>
      <c r="J17" s="21"/>
    </row>
    <row r="18" spans="1:10">
      <c r="A18" s="21"/>
      <c r="B18" s="31" t="s">
        <v>1</v>
      </c>
      <c r="C18" s="22"/>
      <c r="D18" s="21"/>
      <c r="E18" s="21"/>
      <c r="F18" s="21"/>
      <c r="G18" s="21"/>
      <c r="H18" s="21"/>
      <c r="I18" s="21"/>
      <c r="J18" s="21"/>
    </row>
    <row r="19" spans="1:10">
      <c r="A19" s="21"/>
      <c r="B19" s="21"/>
      <c r="C19" s="22"/>
      <c r="D19" s="21"/>
      <c r="E19" s="21"/>
      <c r="F19" s="21"/>
      <c r="G19" s="21"/>
      <c r="H19" s="21"/>
      <c r="I19" s="21"/>
      <c r="J19" s="21"/>
    </row>
    <row r="20" spans="1:10">
      <c r="A20" s="21"/>
      <c r="B20" s="21"/>
      <c r="C20" s="22"/>
      <c r="D20" s="21"/>
      <c r="E20" s="21"/>
      <c r="F20" s="21"/>
      <c r="G20" s="21"/>
      <c r="H20" s="21"/>
      <c r="I20" s="21"/>
      <c r="J20" s="21"/>
    </row>
  </sheetData>
  <mergeCells count="1">
    <mergeCell ref="B7:J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986CD-7C3B-41D6-ABF7-7D710EA8B687}">
  <dimension ref="A1:F14"/>
  <sheetViews>
    <sheetView workbookViewId="0">
      <selection activeCell="B1" sqref="B1:E1"/>
    </sheetView>
  </sheetViews>
  <sheetFormatPr defaultColWidth="9" defaultRowHeight="13.8"/>
  <cols>
    <col min="1" max="1" width="1.5" style="20" customWidth="1"/>
    <col min="2" max="2" width="35.3984375" style="20" customWidth="1"/>
    <col min="3" max="3" width="13.8984375" style="20" customWidth="1"/>
    <col min="4" max="4" width="40.3984375" style="20" customWidth="1"/>
    <col min="5" max="5" width="66.3984375" style="20" customWidth="1"/>
    <col min="6" max="16384" width="9" style="20"/>
  </cols>
  <sheetData>
    <row r="1" spans="1:6" s="137" customFormat="1" ht="31.95" customHeight="1">
      <c r="A1" s="135"/>
      <c r="B1" s="152" t="s">
        <v>2</v>
      </c>
      <c r="C1" s="153"/>
      <c r="D1" s="153"/>
      <c r="E1" s="153"/>
      <c r="F1" s="136"/>
    </row>
    <row r="2" spans="1:6">
      <c r="B2" s="2"/>
      <c r="C2" s="2"/>
      <c r="D2" s="2"/>
      <c r="E2" s="2"/>
    </row>
    <row r="3" spans="1:6">
      <c r="B3" s="19" t="s">
        <v>3</v>
      </c>
      <c r="C3" s="19" t="s">
        <v>4</v>
      </c>
      <c r="D3" s="19" t="s">
        <v>5</v>
      </c>
      <c r="E3" s="19" t="s">
        <v>6</v>
      </c>
    </row>
    <row r="4" spans="1:6" ht="69">
      <c r="B4" s="3" t="s">
        <v>121</v>
      </c>
      <c r="C4" s="4" t="s">
        <v>7</v>
      </c>
      <c r="D4" s="4" t="s">
        <v>116</v>
      </c>
      <c r="E4" s="4" t="s">
        <v>149</v>
      </c>
    </row>
    <row r="5" spans="1:6" ht="27.6">
      <c r="B5" s="3" t="s">
        <v>117</v>
      </c>
      <c r="C5" s="4" t="s">
        <v>8</v>
      </c>
      <c r="D5" s="4" t="s">
        <v>117</v>
      </c>
      <c r="E5" s="4" t="s">
        <v>150</v>
      </c>
    </row>
    <row r="6" spans="1:6" ht="41.4">
      <c r="B6" s="3" t="s">
        <v>129</v>
      </c>
      <c r="C6" s="4" t="s">
        <v>7</v>
      </c>
      <c r="D6" s="4" t="s">
        <v>160</v>
      </c>
      <c r="E6" s="4" t="s">
        <v>151</v>
      </c>
    </row>
    <row r="7" spans="1:6" ht="41.4">
      <c r="B7" s="3" t="s">
        <v>130</v>
      </c>
      <c r="C7" s="4" t="s">
        <v>8</v>
      </c>
      <c r="D7" s="4" t="s">
        <v>158</v>
      </c>
      <c r="E7" s="4" t="s">
        <v>201</v>
      </c>
    </row>
    <row r="8" spans="1:6">
      <c r="B8" s="3" t="s">
        <v>122</v>
      </c>
      <c r="C8" s="4" t="s">
        <v>8</v>
      </c>
      <c r="D8" s="4" t="s">
        <v>123</v>
      </c>
      <c r="E8" s="4" t="s">
        <v>152</v>
      </c>
    </row>
    <row r="10" spans="1:6">
      <c r="B10" s="127" t="s">
        <v>148</v>
      </c>
    </row>
    <row r="12" spans="1:6">
      <c r="B12" s="66"/>
    </row>
    <row r="14" spans="1:6">
      <c r="B14" s="128"/>
    </row>
  </sheetData>
  <mergeCells count="1">
    <mergeCell ref="B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CD52B-380E-4E2B-8D3A-958D46261EBF}">
  <dimension ref="A1:DA99"/>
  <sheetViews>
    <sheetView zoomScaleNormal="100" workbookViewId="0">
      <selection sqref="A1:XFD1"/>
    </sheetView>
  </sheetViews>
  <sheetFormatPr defaultColWidth="9" defaultRowHeight="13.2"/>
  <cols>
    <col min="1" max="1" width="51.09765625" style="8" customWidth="1"/>
    <col min="2" max="2" width="40.5" style="8" customWidth="1"/>
    <col min="3" max="3" width="1.59765625" style="8" hidden="1" customWidth="1"/>
    <col min="4" max="9" width="27.59765625" style="8" customWidth="1"/>
    <col min="10" max="26" width="9" style="126"/>
    <col min="27" max="105" width="9" style="125"/>
    <col min="106" max="16384" width="9" style="8"/>
  </cols>
  <sheetData>
    <row r="1" spans="1:105" s="144" customFormat="1" ht="31.95" customHeight="1" thickBot="1">
      <c r="A1" s="141" t="s">
        <v>116</v>
      </c>
      <c r="B1" s="143"/>
      <c r="C1" s="143"/>
      <c r="D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c r="AL1" s="143"/>
      <c r="AM1" s="143"/>
      <c r="AN1" s="143"/>
      <c r="AO1" s="143"/>
      <c r="AP1" s="143"/>
      <c r="AQ1" s="143"/>
      <c r="AR1" s="143"/>
      <c r="AS1" s="143"/>
      <c r="AT1" s="143"/>
      <c r="AU1" s="143"/>
      <c r="AV1" s="143"/>
      <c r="AW1" s="143"/>
      <c r="AX1" s="143"/>
      <c r="AY1" s="143"/>
      <c r="AZ1" s="143"/>
      <c r="BA1" s="143"/>
      <c r="BB1" s="143"/>
      <c r="BC1" s="143"/>
      <c r="BD1" s="143"/>
      <c r="BE1" s="143"/>
      <c r="BF1" s="143"/>
      <c r="BG1" s="143"/>
      <c r="BH1" s="143"/>
      <c r="BI1" s="143"/>
      <c r="BJ1" s="143"/>
      <c r="BK1" s="143"/>
      <c r="BL1" s="143"/>
      <c r="BM1" s="143"/>
      <c r="BN1" s="143"/>
      <c r="BO1" s="143"/>
      <c r="BP1" s="143"/>
      <c r="BQ1" s="143"/>
      <c r="BR1" s="143"/>
      <c r="BS1" s="143"/>
      <c r="BT1" s="143"/>
      <c r="BU1" s="143"/>
      <c r="BV1" s="143"/>
      <c r="BW1" s="143"/>
      <c r="BX1" s="143"/>
      <c r="BY1" s="143"/>
      <c r="BZ1" s="143"/>
      <c r="CA1" s="143"/>
      <c r="CB1" s="143"/>
      <c r="CC1" s="143"/>
      <c r="CD1" s="143"/>
      <c r="CE1" s="143"/>
      <c r="CF1" s="143"/>
      <c r="CG1" s="143"/>
      <c r="CH1" s="143"/>
      <c r="CI1" s="143"/>
      <c r="CJ1" s="143"/>
      <c r="CK1" s="143"/>
      <c r="CL1" s="143"/>
      <c r="CM1" s="143"/>
      <c r="CN1" s="143"/>
      <c r="CO1" s="143"/>
      <c r="CP1" s="143"/>
      <c r="CQ1" s="143"/>
      <c r="CR1" s="143"/>
      <c r="CS1" s="143"/>
      <c r="CT1" s="143"/>
      <c r="CU1" s="143"/>
      <c r="CV1" s="143"/>
      <c r="CW1" s="143"/>
      <c r="CX1" s="143"/>
      <c r="CY1" s="143"/>
      <c r="CZ1" s="143"/>
      <c r="DA1" s="143"/>
    </row>
    <row r="2" spans="1:105" s="20" customFormat="1" ht="13.8">
      <c r="A2" s="61" t="s">
        <v>89</v>
      </c>
      <c r="B2" s="154" t="s">
        <v>131</v>
      </c>
      <c r="C2" s="154"/>
      <c r="D2" s="154"/>
      <c r="E2" s="155"/>
      <c r="F2" s="53"/>
      <c r="I2" s="57"/>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row>
    <row r="3" spans="1:105" s="20" customFormat="1" ht="13.8">
      <c r="A3" s="112" t="s">
        <v>109</v>
      </c>
      <c r="B3" s="129" t="s">
        <v>110</v>
      </c>
      <c r="C3" s="129"/>
      <c r="D3" s="129"/>
      <c r="E3" s="130"/>
      <c r="F3" s="53"/>
      <c r="I3" s="57"/>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c r="CG3" s="54"/>
      <c r="CH3" s="54"/>
      <c r="CI3" s="54"/>
      <c r="CJ3" s="54"/>
      <c r="CK3" s="54"/>
      <c r="CL3" s="54"/>
      <c r="CM3" s="54"/>
      <c r="CN3" s="54"/>
      <c r="CO3" s="54"/>
      <c r="CP3" s="54"/>
      <c r="CQ3" s="54"/>
      <c r="CR3" s="54"/>
      <c r="CS3" s="54"/>
      <c r="CT3" s="54"/>
      <c r="CU3" s="54"/>
      <c r="CV3" s="54"/>
      <c r="CW3" s="54"/>
      <c r="CX3" s="54"/>
      <c r="CY3" s="54"/>
      <c r="CZ3" s="54"/>
      <c r="DA3" s="54"/>
    </row>
    <row r="4" spans="1:105" s="20" customFormat="1" ht="33" customHeight="1" thickBot="1">
      <c r="A4" s="58" t="s">
        <v>90</v>
      </c>
      <c r="B4" s="156" t="s">
        <v>94</v>
      </c>
      <c r="C4" s="156"/>
      <c r="D4" s="156"/>
      <c r="E4" s="157"/>
      <c r="I4" s="57"/>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54"/>
      <c r="BG4" s="54"/>
      <c r="BH4" s="54"/>
      <c r="BI4" s="54"/>
      <c r="BJ4" s="54"/>
      <c r="BK4" s="54"/>
      <c r="BL4" s="54"/>
      <c r="BM4" s="54"/>
      <c r="BN4" s="54"/>
      <c r="BO4" s="54"/>
      <c r="BP4" s="54"/>
      <c r="BQ4" s="54"/>
      <c r="BR4" s="54"/>
      <c r="BS4" s="54"/>
      <c r="BT4" s="54"/>
      <c r="BU4" s="54"/>
      <c r="BV4" s="54"/>
      <c r="BW4" s="54"/>
      <c r="BX4" s="54"/>
      <c r="BY4" s="54"/>
      <c r="BZ4" s="54"/>
      <c r="CA4" s="54"/>
      <c r="CB4" s="54"/>
      <c r="CC4" s="54"/>
      <c r="CD4" s="54"/>
      <c r="CE4" s="54"/>
      <c r="CF4" s="54"/>
      <c r="CG4" s="54"/>
      <c r="CH4" s="54"/>
      <c r="CI4" s="54"/>
      <c r="CJ4" s="54"/>
      <c r="CK4" s="54"/>
      <c r="CL4" s="54"/>
      <c r="CM4" s="54"/>
      <c r="CN4" s="54"/>
      <c r="CO4" s="54"/>
      <c r="CP4" s="54"/>
      <c r="CQ4" s="54"/>
      <c r="CR4" s="54"/>
      <c r="CS4" s="54"/>
      <c r="CT4" s="54"/>
      <c r="CU4" s="54"/>
      <c r="CV4" s="54"/>
      <c r="CW4" s="54"/>
      <c r="CX4" s="54"/>
      <c r="CY4" s="54"/>
      <c r="CZ4" s="54"/>
      <c r="DA4" s="54"/>
    </row>
    <row r="5" spans="1:105" s="20" customFormat="1" ht="33" customHeight="1" thickBot="1">
      <c r="A5" s="58" t="s">
        <v>154</v>
      </c>
      <c r="B5" s="131" t="s">
        <v>108</v>
      </c>
      <c r="C5" s="131"/>
      <c r="D5" s="131"/>
      <c r="E5" s="132"/>
      <c r="I5" s="57"/>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c r="CQ5" s="54"/>
      <c r="CR5" s="54"/>
      <c r="CS5" s="54"/>
      <c r="CT5" s="54"/>
      <c r="CU5" s="54"/>
      <c r="CV5" s="54"/>
      <c r="CW5" s="54"/>
      <c r="CX5" s="54"/>
      <c r="CY5" s="54"/>
      <c r="CZ5" s="54"/>
      <c r="DA5" s="54"/>
    </row>
    <row r="6" spans="1:105">
      <c r="A6" s="11"/>
      <c r="B6" s="55"/>
      <c r="C6" s="55"/>
      <c r="D6" s="56"/>
      <c r="E6" s="9"/>
      <c r="F6" s="158" t="s">
        <v>166</v>
      </c>
      <c r="G6" s="159"/>
      <c r="H6" s="159"/>
      <c r="I6" s="55"/>
    </row>
    <row r="7" spans="1:105">
      <c r="A7" s="11"/>
      <c r="B7" s="11"/>
      <c r="C7" s="11"/>
      <c r="D7" s="12"/>
      <c r="E7" s="160" t="s">
        <v>17</v>
      </c>
      <c r="F7" s="161"/>
      <c r="G7" s="161"/>
      <c r="H7" s="161"/>
      <c r="I7" s="11"/>
    </row>
    <row r="8" spans="1:105" ht="13.8" thickBot="1">
      <c r="A8" s="11"/>
      <c r="B8" s="11"/>
      <c r="C8" s="11"/>
      <c r="D8" s="162" t="s">
        <v>165</v>
      </c>
      <c r="E8" s="163"/>
      <c r="F8" s="163"/>
      <c r="G8" s="163"/>
      <c r="H8" s="163"/>
      <c r="I8" s="11"/>
    </row>
    <row r="9" spans="1:105" ht="30" customHeight="1" thickBot="1">
      <c r="A9" s="13" t="s">
        <v>18</v>
      </c>
      <c r="B9" s="13" t="s">
        <v>120</v>
      </c>
      <c r="C9" s="13"/>
      <c r="D9" s="51" t="s">
        <v>126</v>
      </c>
      <c r="E9" s="17" t="s">
        <v>77</v>
      </c>
      <c r="F9" s="14" t="s">
        <v>76</v>
      </c>
      <c r="G9" s="15" t="s">
        <v>91</v>
      </c>
      <c r="H9" s="16" t="s">
        <v>75</v>
      </c>
      <c r="I9" s="104" t="str">
        <f>"Select Level for " &amp; B2</f>
        <v>Select Level for &lt;agent name&gt;</v>
      </c>
    </row>
    <row r="10" spans="1:105" ht="33" customHeight="1" thickBot="1">
      <c r="A10" s="81" t="s">
        <v>19</v>
      </c>
      <c r="B10" s="81"/>
      <c r="C10" s="82" t="s">
        <v>99</v>
      </c>
      <c r="D10" s="83" t="s">
        <v>20</v>
      </c>
      <c r="E10" s="84" t="s">
        <v>21</v>
      </c>
      <c r="F10" s="85" t="s">
        <v>22</v>
      </c>
      <c r="G10" s="86" t="s">
        <v>23</v>
      </c>
      <c r="H10" s="87" t="s">
        <v>24</v>
      </c>
      <c r="I10" s="105" t="s">
        <v>99</v>
      </c>
    </row>
    <row r="11" spans="1:105" ht="54.75" customHeight="1" thickBot="1">
      <c r="A11" s="88" t="s">
        <v>25</v>
      </c>
      <c r="B11" s="116" t="s">
        <v>98</v>
      </c>
      <c r="C11" s="89"/>
      <c r="D11" s="90" t="s">
        <v>26</v>
      </c>
      <c r="E11" s="139" t="s">
        <v>167</v>
      </c>
      <c r="F11" s="123" t="s">
        <v>136</v>
      </c>
      <c r="G11" s="122" t="s">
        <v>135</v>
      </c>
      <c r="H11" s="145" t="s">
        <v>168</v>
      </c>
      <c r="I11" s="106" t="s">
        <v>100</v>
      </c>
    </row>
    <row r="12" spans="1:105" ht="33" customHeight="1" thickBot="1">
      <c r="A12" s="81" t="s">
        <v>27</v>
      </c>
      <c r="B12" s="94"/>
      <c r="C12" s="82" t="s">
        <v>99</v>
      </c>
      <c r="D12" s="83" t="s">
        <v>28</v>
      </c>
      <c r="E12" s="84" t="s">
        <v>29</v>
      </c>
      <c r="F12" s="85" t="s">
        <v>30</v>
      </c>
      <c r="G12" s="86" t="s">
        <v>31</v>
      </c>
      <c r="H12" s="87" t="s">
        <v>32</v>
      </c>
      <c r="I12" s="105" t="s">
        <v>99</v>
      </c>
    </row>
    <row r="13" spans="1:105" ht="63.75" customHeight="1" thickBot="1">
      <c r="A13" s="88" t="s">
        <v>33</v>
      </c>
      <c r="B13" s="116" t="s">
        <v>119</v>
      </c>
      <c r="C13" s="89"/>
      <c r="D13" s="90" t="s">
        <v>34</v>
      </c>
      <c r="E13" s="139" t="s">
        <v>169</v>
      </c>
      <c r="F13" s="123" t="s">
        <v>137</v>
      </c>
      <c r="G13" s="92" t="s">
        <v>35</v>
      </c>
      <c r="H13" s="145" t="s">
        <v>170</v>
      </c>
      <c r="I13" s="106" t="s">
        <v>100</v>
      </c>
    </row>
    <row r="14" spans="1:105" ht="33" customHeight="1" thickBot="1">
      <c r="A14" s="81" t="s">
        <v>36</v>
      </c>
      <c r="B14" s="94"/>
      <c r="C14" s="82" t="s">
        <v>99</v>
      </c>
      <c r="D14" s="83" t="s">
        <v>37</v>
      </c>
      <c r="E14" s="84" t="s">
        <v>38</v>
      </c>
      <c r="F14" s="85" t="s">
        <v>39</v>
      </c>
      <c r="G14" s="86" t="s">
        <v>40</v>
      </c>
      <c r="H14" s="87" t="s">
        <v>41</v>
      </c>
      <c r="I14" s="105" t="s">
        <v>99</v>
      </c>
    </row>
    <row r="15" spans="1:105" ht="53.25" customHeight="1" thickBot="1">
      <c r="A15" s="88" t="s">
        <v>42</v>
      </c>
      <c r="B15" s="119" t="s">
        <v>128</v>
      </c>
      <c r="C15" s="89"/>
      <c r="D15" s="90" t="s">
        <v>43</v>
      </c>
      <c r="E15" s="91" t="s">
        <v>44</v>
      </c>
      <c r="F15" s="140" t="s">
        <v>171</v>
      </c>
      <c r="G15" s="138" t="s">
        <v>172</v>
      </c>
      <c r="H15" s="124" t="s">
        <v>138</v>
      </c>
      <c r="I15" s="106" t="s">
        <v>100</v>
      </c>
    </row>
    <row r="16" spans="1:105" ht="33" customHeight="1" thickBot="1">
      <c r="A16" s="81" t="s">
        <v>45</v>
      </c>
      <c r="B16" s="94"/>
      <c r="C16" s="82" t="s">
        <v>99</v>
      </c>
      <c r="D16" s="95" t="s">
        <v>46</v>
      </c>
      <c r="E16" s="96" t="s">
        <v>47</v>
      </c>
      <c r="F16" s="97" t="s">
        <v>48</v>
      </c>
      <c r="G16" s="98" t="s">
        <v>49</v>
      </c>
      <c r="H16" s="98" t="s">
        <v>50</v>
      </c>
      <c r="I16" s="105" t="s">
        <v>99</v>
      </c>
    </row>
    <row r="17" spans="1:105" ht="53.25" customHeight="1" thickBot="1">
      <c r="A17" s="117" t="s">
        <v>86</v>
      </c>
      <c r="B17" s="146" t="s">
        <v>176</v>
      </c>
      <c r="C17" s="89"/>
      <c r="D17" s="90" t="s">
        <v>51</v>
      </c>
      <c r="E17" s="91" t="s">
        <v>52</v>
      </c>
      <c r="F17" s="140" t="s">
        <v>177</v>
      </c>
      <c r="G17" s="138" t="s">
        <v>178</v>
      </c>
      <c r="H17" s="93" t="s">
        <v>53</v>
      </c>
      <c r="I17" s="106" t="s">
        <v>100</v>
      </c>
    </row>
    <row r="18" spans="1:105" ht="33" customHeight="1" thickBot="1">
      <c r="A18" s="81" t="s">
        <v>54</v>
      </c>
      <c r="B18" s="94"/>
      <c r="C18" s="82" t="s">
        <v>99</v>
      </c>
      <c r="D18" s="83" t="s">
        <v>55</v>
      </c>
      <c r="E18" s="84" t="s">
        <v>56</v>
      </c>
      <c r="F18" s="85" t="s">
        <v>57</v>
      </c>
      <c r="G18" s="87" t="s">
        <v>58</v>
      </c>
      <c r="H18" s="87" t="s">
        <v>59</v>
      </c>
      <c r="I18" s="105" t="s">
        <v>99</v>
      </c>
    </row>
    <row r="19" spans="1:105" ht="57.75" customHeight="1" thickBot="1">
      <c r="A19" s="147" t="s">
        <v>179</v>
      </c>
      <c r="B19" s="116" t="s">
        <v>118</v>
      </c>
      <c r="C19" s="89"/>
      <c r="D19" s="90" t="s">
        <v>60</v>
      </c>
      <c r="E19" s="139" t="s">
        <v>153</v>
      </c>
      <c r="F19" s="140" t="s">
        <v>180</v>
      </c>
      <c r="G19" s="92" t="s">
        <v>70</v>
      </c>
      <c r="H19" s="145" t="s">
        <v>181</v>
      </c>
      <c r="I19" s="106" t="s">
        <v>100</v>
      </c>
    </row>
    <row r="20" spans="1:105" ht="33" customHeight="1" thickBot="1">
      <c r="A20" s="81" t="s">
        <v>61</v>
      </c>
      <c r="B20" s="94"/>
      <c r="C20" s="82" t="s">
        <v>99</v>
      </c>
      <c r="D20" s="99" t="s">
        <v>62</v>
      </c>
      <c r="E20" s="99" t="s">
        <v>63</v>
      </c>
      <c r="F20" s="99" t="s">
        <v>64</v>
      </c>
      <c r="G20" s="99" t="s">
        <v>65</v>
      </c>
      <c r="H20" s="99" t="s">
        <v>66</v>
      </c>
      <c r="I20" s="105" t="s">
        <v>99</v>
      </c>
    </row>
    <row r="21" spans="1:105" ht="45.75" customHeight="1" thickBot="1">
      <c r="A21" s="148" t="s">
        <v>182</v>
      </c>
      <c r="B21" s="149" t="s">
        <v>183</v>
      </c>
      <c r="C21" s="100"/>
      <c r="D21" s="100" t="s">
        <v>67</v>
      </c>
      <c r="E21" s="118" t="s">
        <v>173</v>
      </c>
      <c r="F21" s="149" t="s">
        <v>184</v>
      </c>
      <c r="G21" s="118" t="s">
        <v>174</v>
      </c>
      <c r="H21" s="101" t="s">
        <v>175</v>
      </c>
      <c r="I21" s="106" t="s">
        <v>100</v>
      </c>
    </row>
    <row r="22" spans="1:105" s="38" customFormat="1">
      <c r="J22" s="126"/>
      <c r="K22" s="126"/>
      <c r="L22" s="126"/>
      <c r="M22" s="126"/>
      <c r="N22" s="126"/>
      <c r="O22" s="126"/>
      <c r="P22" s="126"/>
      <c r="Q22" s="126"/>
      <c r="R22" s="126"/>
      <c r="S22" s="126"/>
      <c r="T22" s="126"/>
      <c r="U22" s="126"/>
      <c r="V22" s="126"/>
      <c r="W22" s="126"/>
      <c r="X22" s="126"/>
      <c r="Y22" s="126"/>
      <c r="Z22" s="126"/>
      <c r="AA22" s="126"/>
      <c r="AB22" s="126"/>
      <c r="AC22" s="126"/>
      <c r="AD22" s="126"/>
      <c r="AE22" s="126"/>
      <c r="AF22" s="126"/>
      <c r="AG22" s="126"/>
      <c r="AH22" s="126"/>
      <c r="AI22" s="126"/>
      <c r="AJ22" s="126"/>
      <c r="AK22" s="126"/>
      <c r="AL22" s="126"/>
      <c r="AM22" s="126"/>
      <c r="AN22" s="126"/>
      <c r="AO22" s="126"/>
      <c r="AP22" s="126"/>
      <c r="AQ22" s="126"/>
      <c r="AR22" s="126"/>
      <c r="AS22" s="126"/>
      <c r="AT22" s="126"/>
      <c r="AU22" s="126"/>
      <c r="AV22" s="126"/>
      <c r="AW22" s="126"/>
      <c r="AX22" s="126"/>
      <c r="AY22" s="126"/>
      <c r="AZ22" s="126"/>
      <c r="BA22" s="126"/>
      <c r="BB22" s="126"/>
      <c r="BC22" s="126"/>
      <c r="BD22" s="126"/>
      <c r="BE22" s="126"/>
      <c r="BF22" s="126"/>
      <c r="BG22" s="126"/>
      <c r="BH22" s="126"/>
      <c r="BI22" s="126"/>
      <c r="BJ22" s="126"/>
      <c r="BK22" s="126"/>
      <c r="BL22" s="126"/>
      <c r="BM22" s="126"/>
      <c r="BN22" s="126"/>
      <c r="BO22" s="126"/>
      <c r="BP22" s="126"/>
      <c r="BQ22" s="126"/>
      <c r="BR22" s="126"/>
      <c r="BS22" s="126"/>
      <c r="BT22" s="126"/>
      <c r="BU22" s="126"/>
      <c r="BV22" s="126"/>
      <c r="BW22" s="126"/>
      <c r="BX22" s="126"/>
      <c r="BY22" s="126"/>
      <c r="BZ22" s="126"/>
      <c r="CA22" s="126"/>
      <c r="CB22" s="126"/>
      <c r="CC22" s="126"/>
      <c r="CD22" s="126"/>
      <c r="CE22" s="126"/>
      <c r="CF22" s="126"/>
      <c r="CG22" s="126"/>
      <c r="CH22" s="126"/>
      <c r="CI22" s="126"/>
      <c r="CJ22" s="126"/>
      <c r="CK22" s="126"/>
      <c r="CL22" s="126"/>
      <c r="CM22" s="126"/>
      <c r="CN22" s="126"/>
      <c r="CO22" s="126"/>
      <c r="CP22" s="126"/>
      <c r="CQ22" s="126"/>
      <c r="CR22" s="126"/>
      <c r="CS22" s="126"/>
      <c r="CT22" s="126"/>
      <c r="CU22" s="126"/>
      <c r="CV22" s="126"/>
      <c r="CW22" s="126"/>
      <c r="CX22" s="126"/>
      <c r="CY22" s="126"/>
      <c r="CZ22" s="126"/>
      <c r="DA22" s="126"/>
    </row>
    <row r="23" spans="1:105" s="38" customFormat="1">
      <c r="J23" s="126"/>
      <c r="K23" s="126"/>
      <c r="L23" s="126"/>
      <c r="M23" s="126"/>
      <c r="N23" s="126"/>
      <c r="O23" s="126"/>
      <c r="P23" s="126"/>
      <c r="Q23" s="126"/>
      <c r="R23" s="126"/>
      <c r="S23" s="126"/>
      <c r="T23" s="126"/>
      <c r="U23" s="126"/>
      <c r="V23" s="126"/>
      <c r="W23" s="126"/>
      <c r="X23" s="126"/>
      <c r="Y23" s="126"/>
      <c r="Z23" s="126"/>
      <c r="AA23" s="126"/>
      <c r="AB23" s="126"/>
      <c r="AC23" s="126"/>
      <c r="AD23" s="126"/>
      <c r="AE23" s="126"/>
      <c r="AF23" s="126"/>
      <c r="AG23" s="126"/>
      <c r="AH23" s="126"/>
      <c r="AI23" s="126"/>
      <c r="AJ23" s="126"/>
      <c r="AK23" s="126"/>
      <c r="AL23" s="126"/>
      <c r="AM23" s="126"/>
      <c r="AN23" s="126"/>
      <c r="AO23" s="126"/>
      <c r="AP23" s="126"/>
      <c r="AQ23" s="126"/>
      <c r="AR23" s="126"/>
      <c r="AS23" s="126"/>
      <c r="AT23" s="126"/>
      <c r="AU23" s="126"/>
      <c r="AV23" s="126"/>
      <c r="AW23" s="126"/>
      <c r="AX23" s="126"/>
      <c r="AY23" s="126"/>
      <c r="AZ23" s="126"/>
      <c r="BA23" s="126"/>
      <c r="BB23" s="126"/>
      <c r="BC23" s="126"/>
      <c r="BD23" s="126"/>
      <c r="BE23" s="126"/>
      <c r="BF23" s="126"/>
      <c r="BG23" s="126"/>
      <c r="BH23" s="126"/>
      <c r="BI23" s="126"/>
      <c r="BJ23" s="126"/>
      <c r="BK23" s="126"/>
      <c r="BL23" s="126"/>
      <c r="BM23" s="126"/>
      <c r="BN23" s="126"/>
      <c r="BO23" s="126"/>
      <c r="BP23" s="126"/>
      <c r="BQ23" s="126"/>
      <c r="BR23" s="126"/>
      <c r="BS23" s="126"/>
      <c r="BT23" s="126"/>
      <c r="BU23" s="126"/>
      <c r="BV23" s="126"/>
      <c r="BW23" s="126"/>
      <c r="BX23" s="126"/>
      <c r="BY23" s="126"/>
      <c r="BZ23" s="126"/>
      <c r="CA23" s="126"/>
      <c r="CB23" s="126"/>
      <c r="CC23" s="126"/>
      <c r="CD23" s="126"/>
      <c r="CE23" s="126"/>
      <c r="CF23" s="126"/>
      <c r="CG23" s="126"/>
      <c r="CH23" s="126"/>
      <c r="CI23" s="126"/>
      <c r="CJ23" s="126"/>
      <c r="CK23" s="126"/>
      <c r="CL23" s="126"/>
      <c r="CM23" s="126"/>
      <c r="CN23" s="126"/>
      <c r="CO23" s="126"/>
      <c r="CP23" s="126"/>
      <c r="CQ23" s="126"/>
      <c r="CR23" s="126"/>
      <c r="CS23" s="126"/>
      <c r="CT23" s="126"/>
      <c r="CU23" s="126"/>
      <c r="CV23" s="126"/>
      <c r="CW23" s="126"/>
      <c r="CX23" s="126"/>
      <c r="CY23" s="126"/>
      <c r="CZ23" s="126"/>
      <c r="DA23" s="126"/>
    </row>
    <row r="24" spans="1:105" s="38" customFormat="1">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c r="AP24" s="126"/>
      <c r="AQ24" s="126"/>
      <c r="AR24" s="126"/>
      <c r="AS24" s="126"/>
      <c r="AT24" s="126"/>
      <c r="AU24" s="126"/>
      <c r="AV24" s="126"/>
      <c r="AW24" s="126"/>
      <c r="AX24" s="126"/>
      <c r="AY24" s="126"/>
      <c r="AZ24" s="126"/>
      <c r="BA24" s="126"/>
      <c r="BB24" s="126"/>
      <c r="BC24" s="126"/>
      <c r="BD24" s="126"/>
      <c r="BE24" s="126"/>
      <c r="BF24" s="126"/>
      <c r="BG24" s="126"/>
      <c r="BH24" s="126"/>
      <c r="BI24" s="126"/>
      <c r="BJ24" s="126"/>
      <c r="BK24" s="126"/>
      <c r="BL24" s="126"/>
      <c r="BM24" s="126"/>
      <c r="BN24" s="126"/>
      <c r="BO24" s="126"/>
      <c r="BP24" s="126"/>
      <c r="BQ24" s="126"/>
      <c r="BR24" s="126"/>
      <c r="BS24" s="126"/>
      <c r="BT24" s="126"/>
      <c r="BU24" s="126"/>
      <c r="BV24" s="126"/>
      <c r="BW24" s="126"/>
      <c r="BX24" s="126"/>
      <c r="BY24" s="126"/>
      <c r="BZ24" s="126"/>
      <c r="CA24" s="126"/>
      <c r="CB24" s="126"/>
      <c r="CC24" s="126"/>
      <c r="CD24" s="126"/>
      <c r="CE24" s="126"/>
      <c r="CF24" s="126"/>
      <c r="CG24" s="126"/>
      <c r="CH24" s="126"/>
      <c r="CI24" s="126"/>
      <c r="CJ24" s="126"/>
      <c r="CK24" s="126"/>
      <c r="CL24" s="126"/>
      <c r="CM24" s="126"/>
      <c r="CN24" s="126"/>
      <c r="CO24" s="126"/>
      <c r="CP24" s="126"/>
      <c r="CQ24" s="126"/>
      <c r="CR24" s="126"/>
      <c r="CS24" s="126"/>
      <c r="CT24" s="126"/>
      <c r="CU24" s="126"/>
      <c r="CV24" s="126"/>
      <c r="CW24" s="126"/>
      <c r="CX24" s="126"/>
      <c r="CY24" s="126"/>
      <c r="CZ24" s="126"/>
      <c r="DA24" s="126"/>
    </row>
    <row r="25" spans="1:105" s="38" customFormat="1">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c r="AM25" s="126"/>
      <c r="AN25" s="126"/>
      <c r="AO25" s="126"/>
      <c r="AP25" s="126"/>
      <c r="AQ25" s="126"/>
      <c r="AR25" s="126"/>
      <c r="AS25" s="126"/>
      <c r="AT25" s="126"/>
      <c r="AU25" s="126"/>
      <c r="AV25" s="126"/>
      <c r="AW25" s="126"/>
      <c r="AX25" s="126"/>
      <c r="AY25" s="126"/>
      <c r="AZ25" s="126"/>
      <c r="BA25" s="126"/>
      <c r="BB25" s="126"/>
      <c r="BC25" s="126"/>
      <c r="BD25" s="126"/>
      <c r="BE25" s="126"/>
      <c r="BF25" s="126"/>
      <c r="BG25" s="126"/>
      <c r="BH25" s="126"/>
      <c r="BI25" s="126"/>
      <c r="BJ25" s="126"/>
      <c r="BK25" s="126"/>
      <c r="BL25" s="126"/>
      <c r="BM25" s="126"/>
      <c r="BN25" s="126"/>
      <c r="BO25" s="126"/>
      <c r="BP25" s="126"/>
      <c r="BQ25" s="126"/>
      <c r="BR25" s="126"/>
      <c r="BS25" s="126"/>
      <c r="BT25" s="126"/>
      <c r="BU25" s="126"/>
      <c r="BV25" s="126"/>
      <c r="BW25" s="126"/>
      <c r="BX25" s="126"/>
      <c r="BY25" s="126"/>
      <c r="BZ25" s="126"/>
      <c r="CA25" s="126"/>
      <c r="CB25" s="126"/>
      <c r="CC25" s="126"/>
      <c r="CD25" s="126"/>
      <c r="CE25" s="126"/>
      <c r="CF25" s="126"/>
      <c r="CG25" s="126"/>
      <c r="CH25" s="126"/>
      <c r="CI25" s="126"/>
      <c r="CJ25" s="126"/>
      <c r="CK25" s="126"/>
      <c r="CL25" s="126"/>
      <c r="CM25" s="126"/>
      <c r="CN25" s="126"/>
      <c r="CO25" s="126"/>
      <c r="CP25" s="126"/>
      <c r="CQ25" s="126"/>
      <c r="CR25" s="126"/>
      <c r="CS25" s="126"/>
      <c r="CT25" s="126"/>
      <c r="CU25" s="126"/>
      <c r="CV25" s="126"/>
      <c r="CW25" s="126"/>
      <c r="CX25" s="126"/>
      <c r="CY25" s="126"/>
      <c r="CZ25" s="126"/>
      <c r="DA25" s="126"/>
    </row>
    <row r="26" spans="1:105" s="38" customFormat="1">
      <c r="J26" s="126"/>
      <c r="K26" s="126"/>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c r="AI26" s="126"/>
      <c r="AJ26" s="126"/>
      <c r="AK26" s="126"/>
      <c r="AL26" s="126"/>
      <c r="AM26" s="126"/>
      <c r="AN26" s="126"/>
      <c r="AO26" s="126"/>
      <c r="AP26" s="126"/>
      <c r="AQ26" s="126"/>
      <c r="AR26" s="126"/>
      <c r="AS26" s="126"/>
      <c r="AT26" s="126"/>
      <c r="AU26" s="126"/>
      <c r="AV26" s="126"/>
      <c r="AW26" s="126"/>
      <c r="AX26" s="126"/>
      <c r="AY26" s="126"/>
      <c r="AZ26" s="126"/>
      <c r="BA26" s="126"/>
      <c r="BB26" s="126"/>
      <c r="BC26" s="126"/>
      <c r="BD26" s="126"/>
      <c r="BE26" s="126"/>
      <c r="BF26" s="126"/>
      <c r="BG26" s="126"/>
      <c r="BH26" s="126"/>
      <c r="BI26" s="126"/>
      <c r="BJ26" s="126"/>
      <c r="BK26" s="126"/>
      <c r="BL26" s="126"/>
      <c r="BM26" s="126"/>
      <c r="BN26" s="126"/>
      <c r="BO26" s="126"/>
      <c r="BP26" s="126"/>
      <c r="BQ26" s="126"/>
      <c r="BR26" s="126"/>
      <c r="BS26" s="126"/>
      <c r="BT26" s="126"/>
      <c r="BU26" s="126"/>
      <c r="BV26" s="126"/>
      <c r="BW26" s="126"/>
      <c r="BX26" s="126"/>
      <c r="BY26" s="126"/>
      <c r="BZ26" s="126"/>
      <c r="CA26" s="126"/>
      <c r="CB26" s="126"/>
      <c r="CC26" s="126"/>
      <c r="CD26" s="126"/>
      <c r="CE26" s="126"/>
      <c r="CF26" s="126"/>
      <c r="CG26" s="126"/>
      <c r="CH26" s="126"/>
      <c r="CI26" s="126"/>
      <c r="CJ26" s="126"/>
      <c r="CK26" s="126"/>
      <c r="CL26" s="126"/>
      <c r="CM26" s="126"/>
      <c r="CN26" s="126"/>
      <c r="CO26" s="126"/>
      <c r="CP26" s="126"/>
      <c r="CQ26" s="126"/>
      <c r="CR26" s="126"/>
      <c r="CS26" s="126"/>
      <c r="CT26" s="126"/>
      <c r="CU26" s="126"/>
      <c r="CV26" s="126"/>
      <c r="CW26" s="126"/>
      <c r="CX26" s="126"/>
      <c r="CY26" s="126"/>
      <c r="CZ26" s="126"/>
      <c r="DA26" s="126"/>
    </row>
    <row r="27" spans="1:105" s="38" customFormat="1">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c r="AI27" s="126"/>
      <c r="AJ27" s="126"/>
      <c r="AK27" s="126"/>
      <c r="AL27" s="126"/>
      <c r="AM27" s="126"/>
      <c r="AN27" s="126"/>
      <c r="AO27" s="126"/>
      <c r="AP27" s="126"/>
      <c r="AQ27" s="126"/>
      <c r="AR27" s="126"/>
      <c r="AS27" s="126"/>
      <c r="AT27" s="126"/>
      <c r="AU27" s="126"/>
      <c r="AV27" s="126"/>
      <c r="AW27" s="126"/>
      <c r="AX27" s="126"/>
      <c r="AY27" s="126"/>
      <c r="AZ27" s="126"/>
      <c r="BA27" s="126"/>
      <c r="BB27" s="126"/>
      <c r="BC27" s="126"/>
      <c r="BD27" s="126"/>
      <c r="BE27" s="126"/>
      <c r="BF27" s="126"/>
      <c r="BG27" s="126"/>
      <c r="BH27" s="126"/>
      <c r="BI27" s="126"/>
      <c r="BJ27" s="126"/>
      <c r="BK27" s="126"/>
      <c r="BL27" s="126"/>
      <c r="BM27" s="126"/>
      <c r="BN27" s="126"/>
      <c r="BO27" s="126"/>
      <c r="BP27" s="126"/>
      <c r="BQ27" s="126"/>
      <c r="BR27" s="126"/>
      <c r="BS27" s="126"/>
      <c r="BT27" s="126"/>
      <c r="BU27" s="126"/>
      <c r="BV27" s="126"/>
      <c r="BW27" s="126"/>
      <c r="BX27" s="126"/>
      <c r="BY27" s="126"/>
      <c r="BZ27" s="126"/>
      <c r="CA27" s="126"/>
      <c r="CB27" s="126"/>
      <c r="CC27" s="126"/>
      <c r="CD27" s="126"/>
      <c r="CE27" s="126"/>
      <c r="CF27" s="126"/>
      <c r="CG27" s="126"/>
      <c r="CH27" s="126"/>
      <c r="CI27" s="126"/>
      <c r="CJ27" s="126"/>
      <c r="CK27" s="126"/>
      <c r="CL27" s="126"/>
      <c r="CM27" s="126"/>
      <c r="CN27" s="126"/>
      <c r="CO27" s="126"/>
      <c r="CP27" s="126"/>
      <c r="CQ27" s="126"/>
      <c r="CR27" s="126"/>
      <c r="CS27" s="126"/>
      <c r="CT27" s="126"/>
      <c r="CU27" s="126"/>
      <c r="CV27" s="126"/>
      <c r="CW27" s="126"/>
      <c r="CX27" s="126"/>
      <c r="CY27" s="126"/>
      <c r="CZ27" s="126"/>
      <c r="DA27" s="126"/>
    </row>
    <row r="28" spans="1:105" s="38" customFormat="1">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c r="AQ28" s="126"/>
      <c r="AR28" s="126"/>
      <c r="AS28" s="126"/>
      <c r="AT28" s="126"/>
      <c r="AU28" s="126"/>
      <c r="AV28" s="126"/>
      <c r="AW28" s="126"/>
      <c r="AX28" s="126"/>
      <c r="AY28" s="126"/>
      <c r="AZ28" s="126"/>
      <c r="BA28" s="126"/>
      <c r="BB28" s="126"/>
      <c r="BC28" s="126"/>
      <c r="BD28" s="126"/>
      <c r="BE28" s="126"/>
      <c r="BF28" s="126"/>
      <c r="BG28" s="126"/>
      <c r="BH28" s="126"/>
      <c r="BI28" s="126"/>
      <c r="BJ28" s="126"/>
      <c r="BK28" s="126"/>
      <c r="BL28" s="126"/>
      <c r="BM28" s="126"/>
      <c r="BN28" s="126"/>
      <c r="BO28" s="126"/>
      <c r="BP28" s="126"/>
      <c r="BQ28" s="126"/>
      <c r="BR28" s="126"/>
      <c r="BS28" s="126"/>
      <c r="BT28" s="126"/>
      <c r="BU28" s="126"/>
      <c r="BV28" s="126"/>
      <c r="BW28" s="126"/>
      <c r="BX28" s="126"/>
      <c r="BY28" s="126"/>
      <c r="BZ28" s="126"/>
      <c r="CA28" s="126"/>
      <c r="CB28" s="126"/>
      <c r="CC28" s="126"/>
      <c r="CD28" s="126"/>
      <c r="CE28" s="126"/>
      <c r="CF28" s="126"/>
      <c r="CG28" s="126"/>
      <c r="CH28" s="126"/>
      <c r="CI28" s="126"/>
      <c r="CJ28" s="126"/>
      <c r="CK28" s="126"/>
      <c r="CL28" s="126"/>
      <c r="CM28" s="126"/>
      <c r="CN28" s="126"/>
      <c r="CO28" s="126"/>
      <c r="CP28" s="126"/>
      <c r="CQ28" s="126"/>
      <c r="CR28" s="126"/>
      <c r="CS28" s="126"/>
      <c r="CT28" s="126"/>
      <c r="CU28" s="126"/>
      <c r="CV28" s="126"/>
      <c r="CW28" s="126"/>
      <c r="CX28" s="126"/>
      <c r="CY28" s="126"/>
      <c r="CZ28" s="126"/>
      <c r="DA28" s="126"/>
    </row>
    <row r="29" spans="1:105" s="38" customFormat="1">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6"/>
      <c r="AR29" s="126"/>
      <c r="AS29" s="126"/>
      <c r="AT29" s="126"/>
      <c r="AU29" s="126"/>
      <c r="AV29" s="126"/>
      <c r="AW29" s="126"/>
      <c r="AX29" s="126"/>
      <c r="AY29" s="126"/>
      <c r="AZ29" s="126"/>
      <c r="BA29" s="126"/>
      <c r="BB29" s="126"/>
      <c r="BC29" s="126"/>
      <c r="BD29" s="126"/>
      <c r="BE29" s="126"/>
      <c r="BF29" s="126"/>
      <c r="BG29" s="126"/>
      <c r="BH29" s="126"/>
      <c r="BI29" s="126"/>
      <c r="BJ29" s="126"/>
      <c r="BK29" s="126"/>
      <c r="BL29" s="126"/>
      <c r="BM29" s="126"/>
      <c r="BN29" s="126"/>
      <c r="BO29" s="126"/>
      <c r="BP29" s="126"/>
      <c r="BQ29" s="126"/>
      <c r="BR29" s="126"/>
      <c r="BS29" s="126"/>
      <c r="BT29" s="126"/>
      <c r="BU29" s="126"/>
      <c r="BV29" s="126"/>
      <c r="BW29" s="126"/>
      <c r="BX29" s="126"/>
      <c r="BY29" s="126"/>
      <c r="BZ29" s="126"/>
      <c r="CA29" s="126"/>
      <c r="CB29" s="126"/>
      <c r="CC29" s="126"/>
      <c r="CD29" s="126"/>
      <c r="CE29" s="126"/>
      <c r="CF29" s="126"/>
      <c r="CG29" s="126"/>
      <c r="CH29" s="126"/>
      <c r="CI29" s="126"/>
      <c r="CJ29" s="126"/>
      <c r="CK29" s="126"/>
      <c r="CL29" s="126"/>
      <c r="CM29" s="126"/>
      <c r="CN29" s="126"/>
      <c r="CO29" s="126"/>
      <c r="CP29" s="126"/>
      <c r="CQ29" s="126"/>
      <c r="CR29" s="126"/>
      <c r="CS29" s="126"/>
      <c r="CT29" s="126"/>
      <c r="CU29" s="126"/>
      <c r="CV29" s="126"/>
      <c r="CW29" s="126"/>
      <c r="CX29" s="126"/>
      <c r="CY29" s="126"/>
      <c r="CZ29" s="126"/>
      <c r="DA29" s="126"/>
    </row>
    <row r="30" spans="1:105" s="38" customFormat="1">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126"/>
      <c r="AJ30" s="126"/>
      <c r="AK30" s="126"/>
      <c r="AL30" s="126"/>
      <c r="AM30" s="126"/>
      <c r="AN30" s="126"/>
      <c r="AO30" s="126"/>
      <c r="AP30" s="126"/>
      <c r="AQ30" s="126"/>
      <c r="AR30" s="126"/>
      <c r="AS30" s="126"/>
      <c r="AT30" s="126"/>
      <c r="AU30" s="126"/>
      <c r="AV30" s="126"/>
      <c r="AW30" s="126"/>
      <c r="AX30" s="126"/>
      <c r="AY30" s="126"/>
      <c r="AZ30" s="126"/>
      <c r="BA30" s="126"/>
      <c r="BB30" s="126"/>
      <c r="BC30" s="126"/>
      <c r="BD30" s="126"/>
      <c r="BE30" s="126"/>
      <c r="BF30" s="126"/>
      <c r="BG30" s="126"/>
      <c r="BH30" s="126"/>
      <c r="BI30" s="126"/>
      <c r="BJ30" s="126"/>
      <c r="BK30" s="126"/>
      <c r="BL30" s="126"/>
      <c r="BM30" s="126"/>
      <c r="BN30" s="126"/>
      <c r="BO30" s="126"/>
      <c r="BP30" s="126"/>
      <c r="BQ30" s="126"/>
      <c r="BR30" s="126"/>
      <c r="BS30" s="126"/>
      <c r="BT30" s="126"/>
      <c r="BU30" s="126"/>
      <c r="BV30" s="126"/>
      <c r="BW30" s="126"/>
      <c r="BX30" s="126"/>
      <c r="BY30" s="126"/>
      <c r="BZ30" s="126"/>
      <c r="CA30" s="126"/>
      <c r="CB30" s="126"/>
      <c r="CC30" s="126"/>
      <c r="CD30" s="126"/>
      <c r="CE30" s="126"/>
      <c r="CF30" s="126"/>
      <c r="CG30" s="126"/>
      <c r="CH30" s="126"/>
      <c r="CI30" s="126"/>
      <c r="CJ30" s="126"/>
      <c r="CK30" s="126"/>
      <c r="CL30" s="126"/>
      <c r="CM30" s="126"/>
      <c r="CN30" s="126"/>
      <c r="CO30" s="126"/>
      <c r="CP30" s="126"/>
      <c r="CQ30" s="126"/>
      <c r="CR30" s="126"/>
      <c r="CS30" s="126"/>
      <c r="CT30" s="126"/>
      <c r="CU30" s="126"/>
      <c r="CV30" s="126"/>
      <c r="CW30" s="126"/>
      <c r="CX30" s="126"/>
      <c r="CY30" s="126"/>
      <c r="CZ30" s="126"/>
      <c r="DA30" s="126"/>
    </row>
    <row r="31" spans="1:105" s="38" customFormat="1">
      <c r="J31" s="126"/>
      <c r="K31" s="126"/>
      <c r="L31" s="126"/>
      <c r="M31" s="126"/>
      <c r="N31" s="126"/>
      <c r="O31" s="126"/>
      <c r="P31" s="126"/>
      <c r="Q31" s="126"/>
      <c r="R31" s="126"/>
      <c r="S31" s="126"/>
      <c r="T31" s="126"/>
      <c r="U31" s="126"/>
      <c r="V31" s="126"/>
      <c r="W31" s="126"/>
      <c r="X31" s="126"/>
      <c r="Y31" s="126"/>
      <c r="Z31" s="126"/>
      <c r="AA31" s="126"/>
      <c r="AB31" s="126"/>
      <c r="AC31" s="126"/>
      <c r="AD31" s="126"/>
      <c r="AE31" s="126"/>
      <c r="AF31" s="126"/>
      <c r="AG31" s="126"/>
      <c r="AH31" s="126"/>
      <c r="AI31" s="126"/>
      <c r="AJ31" s="126"/>
      <c r="AK31" s="126"/>
      <c r="AL31" s="126"/>
      <c r="AM31" s="126"/>
      <c r="AN31" s="126"/>
      <c r="AO31" s="126"/>
      <c r="AP31" s="126"/>
      <c r="AQ31" s="126"/>
      <c r="AR31" s="126"/>
      <c r="AS31" s="126"/>
      <c r="AT31" s="126"/>
      <c r="AU31" s="126"/>
      <c r="AV31" s="126"/>
      <c r="AW31" s="126"/>
      <c r="AX31" s="126"/>
      <c r="AY31" s="126"/>
      <c r="AZ31" s="126"/>
      <c r="BA31" s="126"/>
      <c r="BB31" s="126"/>
      <c r="BC31" s="126"/>
      <c r="BD31" s="126"/>
      <c r="BE31" s="126"/>
      <c r="BF31" s="126"/>
      <c r="BG31" s="126"/>
      <c r="BH31" s="126"/>
      <c r="BI31" s="126"/>
      <c r="BJ31" s="126"/>
      <c r="BK31" s="126"/>
      <c r="BL31" s="126"/>
      <c r="BM31" s="126"/>
      <c r="BN31" s="126"/>
      <c r="BO31" s="126"/>
      <c r="BP31" s="126"/>
      <c r="BQ31" s="126"/>
      <c r="BR31" s="126"/>
      <c r="BS31" s="126"/>
      <c r="BT31" s="126"/>
      <c r="BU31" s="126"/>
      <c r="BV31" s="126"/>
      <c r="BW31" s="126"/>
      <c r="BX31" s="126"/>
      <c r="BY31" s="126"/>
      <c r="BZ31" s="126"/>
      <c r="CA31" s="126"/>
      <c r="CB31" s="126"/>
      <c r="CC31" s="126"/>
      <c r="CD31" s="126"/>
      <c r="CE31" s="126"/>
      <c r="CF31" s="126"/>
      <c r="CG31" s="126"/>
      <c r="CH31" s="126"/>
      <c r="CI31" s="126"/>
      <c r="CJ31" s="126"/>
      <c r="CK31" s="126"/>
      <c r="CL31" s="126"/>
      <c r="CM31" s="126"/>
      <c r="CN31" s="126"/>
      <c r="CO31" s="126"/>
      <c r="CP31" s="126"/>
      <c r="CQ31" s="126"/>
      <c r="CR31" s="126"/>
      <c r="CS31" s="126"/>
      <c r="CT31" s="126"/>
      <c r="CU31" s="126"/>
      <c r="CV31" s="126"/>
      <c r="CW31" s="126"/>
      <c r="CX31" s="126"/>
      <c r="CY31" s="126"/>
      <c r="CZ31" s="126"/>
      <c r="DA31" s="126"/>
    </row>
    <row r="32" spans="1:105" s="38" customFormat="1">
      <c r="J32" s="126"/>
      <c r="K32" s="126"/>
      <c r="L32" s="126"/>
      <c r="M32" s="126"/>
      <c r="N32" s="126"/>
      <c r="O32" s="126"/>
      <c r="P32" s="126"/>
      <c r="Q32" s="126"/>
      <c r="R32" s="126"/>
      <c r="S32" s="126"/>
      <c r="T32" s="126"/>
      <c r="U32" s="126"/>
      <c r="V32" s="126"/>
      <c r="W32" s="126"/>
      <c r="X32" s="126"/>
      <c r="Y32" s="126"/>
      <c r="Z32" s="126"/>
      <c r="AA32" s="126"/>
      <c r="AB32" s="126"/>
      <c r="AC32" s="126"/>
      <c r="AD32" s="126"/>
      <c r="AE32" s="126"/>
      <c r="AF32" s="126"/>
      <c r="AG32" s="126"/>
      <c r="AH32" s="126"/>
      <c r="AI32" s="126"/>
      <c r="AJ32" s="126"/>
      <c r="AK32" s="126"/>
      <c r="AL32" s="126"/>
      <c r="AM32" s="126"/>
      <c r="AN32" s="126"/>
      <c r="AO32" s="126"/>
      <c r="AP32" s="126"/>
      <c r="AQ32" s="126"/>
      <c r="AR32" s="126"/>
      <c r="AS32" s="126"/>
      <c r="AT32" s="126"/>
      <c r="AU32" s="126"/>
      <c r="AV32" s="126"/>
      <c r="AW32" s="126"/>
      <c r="AX32" s="126"/>
      <c r="AY32" s="126"/>
      <c r="AZ32" s="126"/>
      <c r="BA32" s="126"/>
      <c r="BB32" s="126"/>
      <c r="BC32" s="126"/>
      <c r="BD32" s="126"/>
      <c r="BE32" s="126"/>
      <c r="BF32" s="126"/>
      <c r="BG32" s="126"/>
      <c r="BH32" s="126"/>
      <c r="BI32" s="126"/>
      <c r="BJ32" s="126"/>
      <c r="BK32" s="126"/>
      <c r="BL32" s="126"/>
      <c r="BM32" s="126"/>
      <c r="BN32" s="126"/>
      <c r="BO32" s="126"/>
      <c r="BP32" s="126"/>
      <c r="BQ32" s="126"/>
      <c r="BR32" s="126"/>
      <c r="BS32" s="126"/>
      <c r="BT32" s="126"/>
      <c r="BU32" s="126"/>
      <c r="BV32" s="126"/>
      <c r="BW32" s="126"/>
      <c r="BX32" s="126"/>
      <c r="BY32" s="126"/>
      <c r="BZ32" s="126"/>
      <c r="CA32" s="126"/>
      <c r="CB32" s="126"/>
      <c r="CC32" s="126"/>
      <c r="CD32" s="126"/>
      <c r="CE32" s="126"/>
      <c r="CF32" s="126"/>
      <c r="CG32" s="126"/>
      <c r="CH32" s="126"/>
      <c r="CI32" s="126"/>
      <c r="CJ32" s="126"/>
      <c r="CK32" s="126"/>
      <c r="CL32" s="126"/>
      <c r="CM32" s="126"/>
      <c r="CN32" s="126"/>
      <c r="CO32" s="126"/>
      <c r="CP32" s="126"/>
      <c r="CQ32" s="126"/>
      <c r="CR32" s="126"/>
      <c r="CS32" s="126"/>
      <c r="CT32" s="126"/>
      <c r="CU32" s="126"/>
      <c r="CV32" s="126"/>
      <c r="CW32" s="126"/>
      <c r="CX32" s="126"/>
      <c r="CY32" s="126"/>
      <c r="CZ32" s="126"/>
      <c r="DA32" s="126"/>
    </row>
    <row r="33" spans="10:105" s="38" customFormat="1">
      <c r="J33" s="126"/>
      <c r="K33" s="126"/>
      <c r="L33" s="126"/>
      <c r="M33" s="126"/>
      <c r="N33" s="126"/>
      <c r="O33" s="126"/>
      <c r="P33" s="126"/>
      <c r="Q33" s="126"/>
      <c r="R33" s="126"/>
      <c r="S33" s="126"/>
      <c r="T33" s="126"/>
      <c r="U33" s="126"/>
      <c r="V33" s="126"/>
      <c r="W33" s="126"/>
      <c r="X33" s="126"/>
      <c r="Y33" s="126"/>
      <c r="Z33" s="126"/>
      <c r="AA33" s="126"/>
      <c r="AB33" s="126"/>
      <c r="AC33" s="126"/>
      <c r="AD33" s="126"/>
      <c r="AE33" s="126"/>
      <c r="AF33" s="126"/>
      <c r="AG33" s="126"/>
      <c r="AH33" s="126"/>
      <c r="AI33" s="126"/>
      <c r="AJ33" s="126"/>
      <c r="AK33" s="126"/>
      <c r="AL33" s="126"/>
      <c r="AM33" s="126"/>
      <c r="AN33" s="126"/>
      <c r="AO33" s="126"/>
      <c r="AP33" s="126"/>
      <c r="AQ33" s="126"/>
      <c r="AR33" s="126"/>
      <c r="AS33" s="126"/>
      <c r="AT33" s="126"/>
      <c r="AU33" s="126"/>
      <c r="AV33" s="126"/>
      <c r="AW33" s="126"/>
      <c r="AX33" s="126"/>
      <c r="AY33" s="126"/>
      <c r="AZ33" s="126"/>
      <c r="BA33" s="126"/>
      <c r="BB33" s="126"/>
      <c r="BC33" s="126"/>
      <c r="BD33" s="126"/>
      <c r="BE33" s="126"/>
      <c r="BF33" s="126"/>
      <c r="BG33" s="126"/>
      <c r="BH33" s="126"/>
      <c r="BI33" s="126"/>
      <c r="BJ33" s="126"/>
      <c r="BK33" s="126"/>
      <c r="BL33" s="126"/>
      <c r="BM33" s="126"/>
      <c r="BN33" s="126"/>
      <c r="BO33" s="126"/>
      <c r="BP33" s="126"/>
      <c r="BQ33" s="126"/>
      <c r="BR33" s="126"/>
      <c r="BS33" s="126"/>
      <c r="BT33" s="126"/>
      <c r="BU33" s="126"/>
      <c r="BV33" s="126"/>
      <c r="BW33" s="126"/>
      <c r="BX33" s="126"/>
      <c r="BY33" s="126"/>
      <c r="BZ33" s="126"/>
      <c r="CA33" s="126"/>
      <c r="CB33" s="126"/>
      <c r="CC33" s="126"/>
      <c r="CD33" s="126"/>
      <c r="CE33" s="126"/>
      <c r="CF33" s="126"/>
      <c r="CG33" s="126"/>
      <c r="CH33" s="126"/>
      <c r="CI33" s="126"/>
      <c r="CJ33" s="126"/>
      <c r="CK33" s="126"/>
      <c r="CL33" s="126"/>
      <c r="CM33" s="126"/>
      <c r="CN33" s="126"/>
      <c r="CO33" s="126"/>
      <c r="CP33" s="126"/>
      <c r="CQ33" s="126"/>
      <c r="CR33" s="126"/>
      <c r="CS33" s="126"/>
      <c r="CT33" s="126"/>
      <c r="CU33" s="126"/>
      <c r="CV33" s="126"/>
      <c r="CW33" s="126"/>
      <c r="CX33" s="126"/>
      <c r="CY33" s="126"/>
      <c r="CZ33" s="126"/>
      <c r="DA33" s="126"/>
    </row>
    <row r="34" spans="10:105" s="38" customFormat="1">
      <c r="J34" s="126"/>
      <c r="K34" s="126"/>
      <c r="L34" s="126"/>
      <c r="M34" s="126"/>
      <c r="N34" s="126"/>
      <c r="O34" s="126"/>
      <c r="P34" s="126"/>
      <c r="Q34" s="126"/>
      <c r="R34" s="126"/>
      <c r="S34" s="126"/>
      <c r="T34" s="126"/>
      <c r="U34" s="126"/>
      <c r="V34" s="126"/>
      <c r="W34" s="126"/>
      <c r="X34" s="126"/>
      <c r="Y34" s="126"/>
      <c r="Z34" s="126"/>
      <c r="AA34" s="126"/>
      <c r="AB34" s="126"/>
      <c r="AC34" s="126"/>
      <c r="AD34" s="126"/>
      <c r="AE34" s="126"/>
      <c r="AF34" s="126"/>
      <c r="AG34" s="126"/>
      <c r="AH34" s="126"/>
      <c r="AI34" s="126"/>
      <c r="AJ34" s="126"/>
      <c r="AK34" s="126"/>
      <c r="AL34" s="126"/>
      <c r="AM34" s="126"/>
      <c r="AN34" s="126"/>
      <c r="AO34" s="126"/>
      <c r="AP34" s="126"/>
      <c r="AQ34" s="126"/>
      <c r="AR34" s="126"/>
      <c r="AS34" s="126"/>
      <c r="AT34" s="126"/>
      <c r="AU34" s="126"/>
      <c r="AV34" s="126"/>
      <c r="AW34" s="126"/>
      <c r="AX34" s="126"/>
      <c r="AY34" s="126"/>
      <c r="AZ34" s="126"/>
      <c r="BA34" s="126"/>
      <c r="BB34" s="126"/>
      <c r="BC34" s="126"/>
      <c r="BD34" s="126"/>
      <c r="BE34" s="126"/>
      <c r="BF34" s="126"/>
      <c r="BG34" s="126"/>
      <c r="BH34" s="126"/>
      <c r="BI34" s="126"/>
      <c r="BJ34" s="126"/>
      <c r="BK34" s="126"/>
      <c r="BL34" s="126"/>
      <c r="BM34" s="126"/>
      <c r="BN34" s="126"/>
      <c r="BO34" s="126"/>
      <c r="BP34" s="126"/>
      <c r="BQ34" s="126"/>
      <c r="BR34" s="126"/>
      <c r="BS34" s="126"/>
      <c r="BT34" s="126"/>
      <c r="BU34" s="126"/>
      <c r="BV34" s="126"/>
      <c r="BW34" s="126"/>
      <c r="BX34" s="126"/>
      <c r="BY34" s="126"/>
      <c r="BZ34" s="126"/>
      <c r="CA34" s="126"/>
      <c r="CB34" s="126"/>
      <c r="CC34" s="126"/>
      <c r="CD34" s="126"/>
      <c r="CE34" s="126"/>
      <c r="CF34" s="126"/>
      <c r="CG34" s="126"/>
      <c r="CH34" s="126"/>
      <c r="CI34" s="126"/>
      <c r="CJ34" s="126"/>
      <c r="CK34" s="126"/>
      <c r="CL34" s="126"/>
      <c r="CM34" s="126"/>
      <c r="CN34" s="126"/>
      <c r="CO34" s="126"/>
      <c r="CP34" s="126"/>
      <c r="CQ34" s="126"/>
      <c r="CR34" s="126"/>
      <c r="CS34" s="126"/>
      <c r="CT34" s="126"/>
      <c r="CU34" s="126"/>
      <c r="CV34" s="126"/>
      <c r="CW34" s="126"/>
      <c r="CX34" s="126"/>
      <c r="CY34" s="126"/>
      <c r="CZ34" s="126"/>
      <c r="DA34" s="126"/>
    </row>
    <row r="35" spans="10:105" s="38" customFormat="1">
      <c r="J35" s="126"/>
      <c r="K35" s="126"/>
      <c r="L35" s="126"/>
      <c r="M35" s="126"/>
      <c r="N35" s="126"/>
      <c r="O35" s="126"/>
      <c r="P35" s="126"/>
      <c r="Q35" s="126"/>
      <c r="R35" s="126"/>
      <c r="S35" s="126"/>
      <c r="T35" s="126"/>
      <c r="U35" s="126"/>
      <c r="V35" s="126"/>
      <c r="W35" s="126"/>
      <c r="X35" s="126"/>
      <c r="Y35" s="126"/>
      <c r="Z35" s="126"/>
      <c r="AA35" s="126"/>
      <c r="AB35" s="126"/>
      <c r="AC35" s="126"/>
      <c r="AD35" s="126"/>
      <c r="AE35" s="126"/>
      <c r="AF35" s="126"/>
      <c r="AG35" s="126"/>
      <c r="AH35" s="126"/>
      <c r="AI35" s="126"/>
      <c r="AJ35" s="126"/>
      <c r="AK35" s="126"/>
      <c r="AL35" s="126"/>
      <c r="AM35" s="126"/>
      <c r="AN35" s="126"/>
      <c r="AO35" s="126"/>
      <c r="AP35" s="126"/>
      <c r="AQ35" s="126"/>
      <c r="AR35" s="126"/>
      <c r="AS35" s="126"/>
      <c r="AT35" s="126"/>
      <c r="AU35" s="126"/>
      <c r="AV35" s="126"/>
      <c r="AW35" s="126"/>
      <c r="AX35" s="126"/>
      <c r="AY35" s="126"/>
      <c r="AZ35" s="126"/>
      <c r="BA35" s="126"/>
      <c r="BB35" s="126"/>
      <c r="BC35" s="126"/>
      <c r="BD35" s="126"/>
      <c r="BE35" s="126"/>
      <c r="BF35" s="126"/>
      <c r="BG35" s="126"/>
      <c r="BH35" s="126"/>
      <c r="BI35" s="126"/>
      <c r="BJ35" s="126"/>
      <c r="BK35" s="126"/>
      <c r="BL35" s="126"/>
      <c r="BM35" s="126"/>
      <c r="BN35" s="126"/>
      <c r="BO35" s="126"/>
      <c r="BP35" s="126"/>
      <c r="BQ35" s="126"/>
      <c r="BR35" s="126"/>
      <c r="BS35" s="126"/>
      <c r="BT35" s="126"/>
      <c r="BU35" s="126"/>
      <c r="BV35" s="126"/>
      <c r="BW35" s="126"/>
      <c r="BX35" s="126"/>
      <c r="BY35" s="126"/>
      <c r="BZ35" s="126"/>
      <c r="CA35" s="126"/>
      <c r="CB35" s="126"/>
      <c r="CC35" s="126"/>
      <c r="CD35" s="126"/>
      <c r="CE35" s="126"/>
      <c r="CF35" s="126"/>
      <c r="CG35" s="126"/>
      <c r="CH35" s="126"/>
      <c r="CI35" s="126"/>
      <c r="CJ35" s="126"/>
      <c r="CK35" s="126"/>
      <c r="CL35" s="126"/>
      <c r="CM35" s="126"/>
      <c r="CN35" s="126"/>
      <c r="CO35" s="126"/>
      <c r="CP35" s="126"/>
      <c r="CQ35" s="126"/>
      <c r="CR35" s="126"/>
      <c r="CS35" s="126"/>
      <c r="CT35" s="126"/>
      <c r="CU35" s="126"/>
      <c r="CV35" s="126"/>
      <c r="CW35" s="126"/>
      <c r="CX35" s="126"/>
      <c r="CY35" s="126"/>
      <c r="CZ35" s="126"/>
      <c r="DA35" s="126"/>
    </row>
    <row r="36" spans="10:105" s="38" customFormat="1">
      <c r="J36" s="126"/>
      <c r="K36" s="126"/>
      <c r="L36" s="126"/>
      <c r="M36" s="126"/>
      <c r="N36" s="126"/>
      <c r="O36" s="126"/>
      <c r="P36" s="126"/>
      <c r="Q36" s="126"/>
      <c r="R36" s="126"/>
      <c r="S36" s="126"/>
      <c r="T36" s="126"/>
      <c r="U36" s="126"/>
      <c r="V36" s="126"/>
      <c r="W36" s="126"/>
      <c r="X36" s="126"/>
      <c r="Y36" s="126"/>
      <c r="Z36" s="126"/>
      <c r="AA36" s="126"/>
      <c r="AB36" s="126"/>
      <c r="AC36" s="126"/>
      <c r="AD36" s="126"/>
      <c r="AE36" s="126"/>
      <c r="AF36" s="126"/>
      <c r="AG36" s="126"/>
      <c r="AH36" s="126"/>
      <c r="AI36" s="126"/>
      <c r="AJ36" s="126"/>
      <c r="AK36" s="126"/>
      <c r="AL36" s="126"/>
      <c r="AM36" s="126"/>
      <c r="AN36" s="126"/>
      <c r="AO36" s="126"/>
      <c r="AP36" s="126"/>
      <c r="AQ36" s="126"/>
      <c r="AR36" s="126"/>
      <c r="AS36" s="126"/>
      <c r="AT36" s="126"/>
      <c r="AU36" s="126"/>
      <c r="AV36" s="126"/>
      <c r="AW36" s="126"/>
      <c r="AX36" s="126"/>
      <c r="AY36" s="126"/>
      <c r="AZ36" s="126"/>
      <c r="BA36" s="126"/>
      <c r="BB36" s="126"/>
      <c r="BC36" s="126"/>
      <c r="BD36" s="126"/>
      <c r="BE36" s="126"/>
      <c r="BF36" s="126"/>
      <c r="BG36" s="126"/>
      <c r="BH36" s="126"/>
      <c r="BI36" s="126"/>
      <c r="BJ36" s="126"/>
      <c r="BK36" s="126"/>
      <c r="BL36" s="126"/>
      <c r="BM36" s="126"/>
      <c r="BN36" s="126"/>
      <c r="BO36" s="126"/>
      <c r="BP36" s="126"/>
      <c r="BQ36" s="126"/>
      <c r="BR36" s="126"/>
      <c r="BS36" s="126"/>
      <c r="BT36" s="126"/>
      <c r="BU36" s="126"/>
      <c r="BV36" s="126"/>
      <c r="BW36" s="126"/>
      <c r="BX36" s="126"/>
      <c r="BY36" s="126"/>
      <c r="BZ36" s="126"/>
      <c r="CA36" s="126"/>
      <c r="CB36" s="126"/>
      <c r="CC36" s="126"/>
      <c r="CD36" s="126"/>
      <c r="CE36" s="126"/>
      <c r="CF36" s="126"/>
      <c r="CG36" s="126"/>
      <c r="CH36" s="126"/>
      <c r="CI36" s="126"/>
      <c r="CJ36" s="126"/>
      <c r="CK36" s="126"/>
      <c r="CL36" s="126"/>
      <c r="CM36" s="126"/>
      <c r="CN36" s="126"/>
      <c r="CO36" s="126"/>
      <c r="CP36" s="126"/>
      <c r="CQ36" s="126"/>
      <c r="CR36" s="126"/>
      <c r="CS36" s="126"/>
      <c r="CT36" s="126"/>
      <c r="CU36" s="126"/>
      <c r="CV36" s="126"/>
      <c r="CW36" s="126"/>
      <c r="CX36" s="126"/>
      <c r="CY36" s="126"/>
      <c r="CZ36" s="126"/>
      <c r="DA36" s="126"/>
    </row>
    <row r="37" spans="10:105" s="38" customFormat="1">
      <c r="J37" s="126"/>
      <c r="K37" s="126"/>
      <c r="L37" s="126"/>
      <c r="M37" s="126"/>
      <c r="N37" s="126"/>
      <c r="O37" s="126"/>
      <c r="P37" s="126"/>
      <c r="Q37" s="126"/>
      <c r="R37" s="126"/>
      <c r="S37" s="126"/>
      <c r="T37" s="126"/>
      <c r="U37" s="126"/>
      <c r="V37" s="126"/>
      <c r="W37" s="126"/>
      <c r="X37" s="126"/>
      <c r="Y37" s="126"/>
      <c r="Z37" s="126"/>
      <c r="AA37" s="126"/>
      <c r="AB37" s="126"/>
      <c r="AC37" s="126"/>
      <c r="AD37" s="126"/>
      <c r="AE37" s="126"/>
      <c r="AF37" s="126"/>
      <c r="AG37" s="126"/>
      <c r="AH37" s="126"/>
      <c r="AI37" s="126"/>
      <c r="AJ37" s="126"/>
      <c r="AK37" s="126"/>
      <c r="AL37" s="126"/>
      <c r="AM37" s="126"/>
      <c r="AN37" s="126"/>
      <c r="AO37" s="126"/>
      <c r="AP37" s="126"/>
      <c r="AQ37" s="126"/>
      <c r="AR37" s="126"/>
      <c r="AS37" s="126"/>
      <c r="AT37" s="126"/>
      <c r="AU37" s="126"/>
      <c r="AV37" s="126"/>
      <c r="AW37" s="126"/>
      <c r="AX37" s="126"/>
      <c r="AY37" s="126"/>
      <c r="AZ37" s="126"/>
      <c r="BA37" s="126"/>
      <c r="BB37" s="126"/>
      <c r="BC37" s="126"/>
      <c r="BD37" s="126"/>
      <c r="BE37" s="126"/>
      <c r="BF37" s="126"/>
      <c r="BG37" s="126"/>
      <c r="BH37" s="126"/>
      <c r="BI37" s="126"/>
      <c r="BJ37" s="126"/>
      <c r="BK37" s="126"/>
      <c r="BL37" s="126"/>
      <c r="BM37" s="126"/>
      <c r="BN37" s="126"/>
      <c r="BO37" s="126"/>
      <c r="BP37" s="126"/>
      <c r="BQ37" s="126"/>
      <c r="BR37" s="126"/>
      <c r="BS37" s="126"/>
      <c r="BT37" s="126"/>
      <c r="BU37" s="126"/>
      <c r="BV37" s="126"/>
      <c r="BW37" s="126"/>
      <c r="BX37" s="126"/>
      <c r="BY37" s="126"/>
      <c r="BZ37" s="126"/>
      <c r="CA37" s="126"/>
      <c r="CB37" s="126"/>
      <c r="CC37" s="126"/>
      <c r="CD37" s="126"/>
      <c r="CE37" s="126"/>
      <c r="CF37" s="126"/>
      <c r="CG37" s="126"/>
      <c r="CH37" s="126"/>
      <c r="CI37" s="126"/>
      <c r="CJ37" s="126"/>
      <c r="CK37" s="126"/>
      <c r="CL37" s="126"/>
      <c r="CM37" s="126"/>
      <c r="CN37" s="126"/>
      <c r="CO37" s="126"/>
      <c r="CP37" s="126"/>
      <c r="CQ37" s="126"/>
      <c r="CR37" s="126"/>
      <c r="CS37" s="126"/>
      <c r="CT37" s="126"/>
      <c r="CU37" s="126"/>
      <c r="CV37" s="126"/>
      <c r="CW37" s="126"/>
      <c r="CX37" s="126"/>
      <c r="CY37" s="126"/>
      <c r="CZ37" s="126"/>
      <c r="DA37" s="126"/>
    </row>
    <row r="38" spans="10:105" s="38" customFormat="1">
      <c r="J38" s="126"/>
      <c r="K38" s="126"/>
      <c r="L38" s="126"/>
      <c r="M38" s="126"/>
      <c r="N38" s="126"/>
      <c r="O38" s="126"/>
      <c r="P38" s="126"/>
      <c r="Q38" s="126"/>
      <c r="R38" s="126"/>
      <c r="S38" s="126"/>
      <c r="T38" s="126"/>
      <c r="U38" s="126"/>
      <c r="V38" s="126"/>
      <c r="W38" s="126"/>
      <c r="X38" s="126"/>
      <c r="Y38" s="126"/>
      <c r="Z38" s="126"/>
      <c r="AA38" s="126"/>
      <c r="AB38" s="126"/>
      <c r="AC38" s="126"/>
      <c r="AD38" s="126"/>
      <c r="AE38" s="126"/>
      <c r="AF38" s="126"/>
      <c r="AG38" s="126"/>
      <c r="AH38" s="126"/>
      <c r="AI38" s="126"/>
      <c r="AJ38" s="126"/>
      <c r="AK38" s="126"/>
      <c r="AL38" s="126"/>
      <c r="AM38" s="126"/>
      <c r="AN38" s="126"/>
      <c r="AO38" s="126"/>
      <c r="AP38" s="126"/>
      <c r="AQ38" s="126"/>
      <c r="AR38" s="126"/>
      <c r="AS38" s="126"/>
      <c r="AT38" s="126"/>
      <c r="AU38" s="126"/>
      <c r="AV38" s="126"/>
      <c r="AW38" s="126"/>
      <c r="AX38" s="126"/>
      <c r="AY38" s="126"/>
      <c r="AZ38" s="126"/>
      <c r="BA38" s="126"/>
      <c r="BB38" s="126"/>
      <c r="BC38" s="126"/>
      <c r="BD38" s="126"/>
      <c r="BE38" s="126"/>
      <c r="BF38" s="126"/>
      <c r="BG38" s="126"/>
      <c r="BH38" s="126"/>
      <c r="BI38" s="126"/>
      <c r="BJ38" s="126"/>
      <c r="BK38" s="126"/>
      <c r="BL38" s="126"/>
      <c r="BM38" s="126"/>
      <c r="BN38" s="126"/>
      <c r="BO38" s="126"/>
      <c r="BP38" s="126"/>
      <c r="BQ38" s="126"/>
      <c r="BR38" s="126"/>
      <c r="BS38" s="126"/>
      <c r="BT38" s="126"/>
      <c r="BU38" s="126"/>
      <c r="BV38" s="126"/>
      <c r="BW38" s="126"/>
      <c r="BX38" s="126"/>
      <c r="BY38" s="126"/>
      <c r="BZ38" s="126"/>
      <c r="CA38" s="126"/>
      <c r="CB38" s="126"/>
      <c r="CC38" s="126"/>
      <c r="CD38" s="126"/>
      <c r="CE38" s="126"/>
      <c r="CF38" s="126"/>
      <c r="CG38" s="126"/>
      <c r="CH38" s="126"/>
      <c r="CI38" s="126"/>
      <c r="CJ38" s="126"/>
      <c r="CK38" s="126"/>
      <c r="CL38" s="126"/>
      <c r="CM38" s="126"/>
      <c r="CN38" s="126"/>
      <c r="CO38" s="126"/>
      <c r="CP38" s="126"/>
      <c r="CQ38" s="126"/>
      <c r="CR38" s="126"/>
      <c r="CS38" s="126"/>
      <c r="CT38" s="126"/>
      <c r="CU38" s="126"/>
      <c r="CV38" s="126"/>
      <c r="CW38" s="126"/>
      <c r="CX38" s="126"/>
      <c r="CY38" s="126"/>
      <c r="CZ38" s="126"/>
      <c r="DA38" s="126"/>
    </row>
    <row r="39" spans="10:105" s="38" customFormat="1">
      <c r="J39" s="126"/>
      <c r="K39" s="126"/>
      <c r="L39" s="126"/>
      <c r="M39" s="126"/>
      <c r="N39" s="126"/>
      <c r="O39" s="126"/>
      <c r="P39" s="126"/>
      <c r="Q39" s="126"/>
      <c r="R39" s="126"/>
      <c r="S39" s="126"/>
      <c r="T39" s="126"/>
      <c r="U39" s="126"/>
      <c r="V39" s="126"/>
      <c r="W39" s="126"/>
      <c r="X39" s="126"/>
      <c r="Y39" s="126"/>
      <c r="Z39" s="126"/>
      <c r="AA39" s="126"/>
      <c r="AB39" s="126"/>
      <c r="AC39" s="126"/>
      <c r="AD39" s="126"/>
      <c r="AE39" s="126"/>
      <c r="AF39" s="126"/>
      <c r="AG39" s="126"/>
      <c r="AH39" s="126"/>
      <c r="AI39" s="126"/>
      <c r="AJ39" s="126"/>
      <c r="AK39" s="126"/>
      <c r="AL39" s="126"/>
      <c r="AM39" s="126"/>
      <c r="AN39" s="126"/>
      <c r="AO39" s="126"/>
      <c r="AP39" s="126"/>
      <c r="AQ39" s="126"/>
      <c r="AR39" s="126"/>
      <c r="AS39" s="126"/>
      <c r="AT39" s="126"/>
      <c r="AU39" s="126"/>
      <c r="AV39" s="126"/>
      <c r="AW39" s="126"/>
      <c r="AX39" s="126"/>
      <c r="AY39" s="126"/>
      <c r="AZ39" s="126"/>
      <c r="BA39" s="126"/>
      <c r="BB39" s="126"/>
      <c r="BC39" s="126"/>
      <c r="BD39" s="126"/>
      <c r="BE39" s="126"/>
      <c r="BF39" s="126"/>
      <c r="BG39" s="126"/>
      <c r="BH39" s="126"/>
      <c r="BI39" s="126"/>
      <c r="BJ39" s="126"/>
      <c r="BK39" s="126"/>
      <c r="BL39" s="126"/>
      <c r="BM39" s="126"/>
      <c r="BN39" s="126"/>
      <c r="BO39" s="126"/>
      <c r="BP39" s="126"/>
      <c r="BQ39" s="126"/>
      <c r="BR39" s="126"/>
      <c r="BS39" s="126"/>
      <c r="BT39" s="126"/>
      <c r="BU39" s="126"/>
      <c r="BV39" s="126"/>
      <c r="BW39" s="126"/>
      <c r="BX39" s="126"/>
      <c r="BY39" s="126"/>
      <c r="BZ39" s="126"/>
      <c r="CA39" s="126"/>
      <c r="CB39" s="126"/>
      <c r="CC39" s="126"/>
      <c r="CD39" s="126"/>
      <c r="CE39" s="126"/>
      <c r="CF39" s="126"/>
      <c r="CG39" s="126"/>
      <c r="CH39" s="126"/>
      <c r="CI39" s="126"/>
      <c r="CJ39" s="126"/>
      <c r="CK39" s="126"/>
      <c r="CL39" s="126"/>
      <c r="CM39" s="126"/>
      <c r="CN39" s="126"/>
      <c r="CO39" s="126"/>
      <c r="CP39" s="126"/>
      <c r="CQ39" s="126"/>
      <c r="CR39" s="126"/>
      <c r="CS39" s="126"/>
      <c r="CT39" s="126"/>
      <c r="CU39" s="126"/>
      <c r="CV39" s="126"/>
      <c r="CW39" s="126"/>
      <c r="CX39" s="126"/>
      <c r="CY39" s="126"/>
      <c r="CZ39" s="126"/>
      <c r="DA39" s="126"/>
    </row>
    <row r="40" spans="10:105" s="38" customFormat="1">
      <c r="J40" s="126"/>
      <c r="K40" s="126"/>
      <c r="L40" s="126"/>
      <c r="M40" s="126"/>
      <c r="N40" s="126"/>
      <c r="O40" s="126"/>
      <c r="P40" s="126"/>
      <c r="Q40" s="126"/>
      <c r="R40" s="126"/>
      <c r="S40" s="126"/>
      <c r="T40" s="126"/>
      <c r="U40" s="126"/>
      <c r="V40" s="126"/>
      <c r="W40" s="126"/>
      <c r="X40" s="126"/>
      <c r="Y40" s="126"/>
      <c r="Z40" s="126"/>
      <c r="AA40" s="126"/>
      <c r="AB40" s="126"/>
      <c r="AC40" s="126"/>
      <c r="AD40" s="126"/>
      <c r="AE40" s="126"/>
      <c r="AF40" s="126"/>
      <c r="AG40" s="126"/>
      <c r="AH40" s="126"/>
      <c r="AI40" s="126"/>
      <c r="AJ40" s="126"/>
      <c r="AK40" s="126"/>
      <c r="AL40" s="126"/>
      <c r="AM40" s="126"/>
      <c r="AN40" s="126"/>
      <c r="AO40" s="126"/>
      <c r="AP40" s="126"/>
      <c r="AQ40" s="126"/>
      <c r="AR40" s="126"/>
      <c r="AS40" s="126"/>
      <c r="AT40" s="126"/>
      <c r="AU40" s="126"/>
      <c r="AV40" s="126"/>
      <c r="AW40" s="126"/>
      <c r="AX40" s="126"/>
      <c r="AY40" s="126"/>
      <c r="AZ40" s="126"/>
      <c r="BA40" s="126"/>
      <c r="BB40" s="126"/>
      <c r="BC40" s="126"/>
      <c r="BD40" s="126"/>
      <c r="BE40" s="126"/>
      <c r="BF40" s="126"/>
      <c r="BG40" s="126"/>
      <c r="BH40" s="126"/>
      <c r="BI40" s="126"/>
      <c r="BJ40" s="126"/>
      <c r="BK40" s="126"/>
      <c r="BL40" s="126"/>
      <c r="BM40" s="126"/>
      <c r="BN40" s="126"/>
      <c r="BO40" s="126"/>
      <c r="BP40" s="126"/>
      <c r="BQ40" s="126"/>
      <c r="BR40" s="126"/>
      <c r="BS40" s="126"/>
      <c r="BT40" s="126"/>
      <c r="BU40" s="126"/>
      <c r="BV40" s="126"/>
      <c r="BW40" s="126"/>
      <c r="BX40" s="126"/>
      <c r="BY40" s="126"/>
      <c r="BZ40" s="126"/>
      <c r="CA40" s="126"/>
      <c r="CB40" s="126"/>
      <c r="CC40" s="126"/>
      <c r="CD40" s="126"/>
      <c r="CE40" s="126"/>
      <c r="CF40" s="126"/>
      <c r="CG40" s="126"/>
      <c r="CH40" s="126"/>
      <c r="CI40" s="126"/>
      <c r="CJ40" s="126"/>
      <c r="CK40" s="126"/>
      <c r="CL40" s="126"/>
      <c r="CM40" s="126"/>
      <c r="CN40" s="126"/>
      <c r="CO40" s="126"/>
      <c r="CP40" s="126"/>
      <c r="CQ40" s="126"/>
      <c r="CR40" s="126"/>
      <c r="CS40" s="126"/>
      <c r="CT40" s="126"/>
      <c r="CU40" s="126"/>
      <c r="CV40" s="126"/>
      <c r="CW40" s="126"/>
      <c r="CX40" s="126"/>
      <c r="CY40" s="126"/>
      <c r="CZ40" s="126"/>
      <c r="DA40" s="126"/>
    </row>
    <row r="41" spans="10:105" s="38" customFormat="1">
      <c r="J41" s="126"/>
      <c r="K41" s="126"/>
      <c r="L41" s="126"/>
      <c r="M41" s="126"/>
      <c r="N41" s="126"/>
      <c r="O41" s="126"/>
      <c r="P41" s="126"/>
      <c r="Q41" s="126"/>
      <c r="R41" s="126"/>
      <c r="S41" s="126"/>
      <c r="T41" s="126"/>
      <c r="U41" s="126"/>
      <c r="V41" s="126"/>
      <c r="W41" s="126"/>
      <c r="X41" s="126"/>
      <c r="Y41" s="126"/>
      <c r="Z41" s="126"/>
      <c r="AA41" s="126"/>
      <c r="AB41" s="126"/>
      <c r="AC41" s="126"/>
      <c r="AD41" s="126"/>
      <c r="AE41" s="126"/>
      <c r="AF41" s="126"/>
      <c r="AG41" s="126"/>
      <c r="AH41" s="126"/>
      <c r="AI41" s="126"/>
      <c r="AJ41" s="126"/>
      <c r="AK41" s="126"/>
      <c r="AL41" s="126"/>
      <c r="AM41" s="126"/>
      <c r="AN41" s="126"/>
      <c r="AO41" s="126"/>
      <c r="AP41" s="126"/>
      <c r="AQ41" s="126"/>
      <c r="AR41" s="126"/>
      <c r="AS41" s="126"/>
      <c r="AT41" s="126"/>
      <c r="AU41" s="126"/>
      <c r="AV41" s="126"/>
      <c r="AW41" s="126"/>
      <c r="AX41" s="126"/>
      <c r="AY41" s="126"/>
      <c r="AZ41" s="126"/>
      <c r="BA41" s="126"/>
      <c r="BB41" s="126"/>
      <c r="BC41" s="126"/>
      <c r="BD41" s="126"/>
      <c r="BE41" s="126"/>
      <c r="BF41" s="126"/>
      <c r="BG41" s="126"/>
      <c r="BH41" s="126"/>
      <c r="BI41" s="126"/>
      <c r="BJ41" s="126"/>
      <c r="BK41" s="126"/>
      <c r="BL41" s="126"/>
      <c r="BM41" s="126"/>
      <c r="BN41" s="126"/>
      <c r="BO41" s="126"/>
      <c r="BP41" s="126"/>
      <c r="BQ41" s="126"/>
      <c r="BR41" s="126"/>
      <c r="BS41" s="126"/>
      <c r="BT41" s="126"/>
      <c r="BU41" s="126"/>
      <c r="BV41" s="126"/>
      <c r="BW41" s="126"/>
      <c r="BX41" s="126"/>
      <c r="BY41" s="126"/>
      <c r="BZ41" s="126"/>
      <c r="CA41" s="126"/>
      <c r="CB41" s="126"/>
      <c r="CC41" s="126"/>
      <c r="CD41" s="126"/>
      <c r="CE41" s="126"/>
      <c r="CF41" s="126"/>
      <c r="CG41" s="126"/>
      <c r="CH41" s="126"/>
      <c r="CI41" s="126"/>
      <c r="CJ41" s="126"/>
      <c r="CK41" s="126"/>
      <c r="CL41" s="126"/>
      <c r="CM41" s="126"/>
      <c r="CN41" s="126"/>
      <c r="CO41" s="126"/>
      <c r="CP41" s="126"/>
      <c r="CQ41" s="126"/>
      <c r="CR41" s="126"/>
      <c r="CS41" s="126"/>
      <c r="CT41" s="126"/>
      <c r="CU41" s="126"/>
      <c r="CV41" s="126"/>
      <c r="CW41" s="126"/>
      <c r="CX41" s="126"/>
      <c r="CY41" s="126"/>
      <c r="CZ41" s="126"/>
      <c r="DA41" s="126"/>
    </row>
    <row r="42" spans="10:105" s="38" customFormat="1">
      <c r="J42" s="126"/>
      <c r="K42" s="126"/>
      <c r="L42" s="126"/>
      <c r="M42" s="126"/>
      <c r="N42" s="126"/>
      <c r="O42" s="126"/>
      <c r="P42" s="126"/>
      <c r="Q42" s="126"/>
      <c r="R42" s="126"/>
      <c r="S42" s="126"/>
      <c r="T42" s="126"/>
      <c r="U42" s="126"/>
      <c r="V42" s="126"/>
      <c r="W42" s="126"/>
      <c r="X42" s="126"/>
      <c r="Y42" s="126"/>
      <c r="Z42" s="126"/>
      <c r="AA42" s="126"/>
      <c r="AB42" s="126"/>
      <c r="AC42" s="126"/>
      <c r="AD42" s="126"/>
      <c r="AE42" s="126"/>
      <c r="AF42" s="126"/>
      <c r="AG42" s="126"/>
      <c r="AH42" s="126"/>
      <c r="AI42" s="126"/>
      <c r="AJ42" s="126"/>
      <c r="AK42" s="126"/>
      <c r="AL42" s="126"/>
      <c r="AM42" s="126"/>
      <c r="AN42" s="126"/>
      <c r="AO42" s="126"/>
      <c r="AP42" s="126"/>
      <c r="AQ42" s="126"/>
      <c r="AR42" s="126"/>
      <c r="AS42" s="126"/>
      <c r="AT42" s="126"/>
      <c r="AU42" s="126"/>
      <c r="AV42" s="126"/>
      <c r="AW42" s="126"/>
      <c r="AX42" s="126"/>
      <c r="AY42" s="126"/>
      <c r="AZ42" s="126"/>
      <c r="BA42" s="126"/>
      <c r="BB42" s="126"/>
      <c r="BC42" s="126"/>
      <c r="BD42" s="126"/>
      <c r="BE42" s="126"/>
      <c r="BF42" s="126"/>
      <c r="BG42" s="126"/>
      <c r="BH42" s="126"/>
      <c r="BI42" s="126"/>
      <c r="BJ42" s="126"/>
      <c r="BK42" s="126"/>
      <c r="BL42" s="126"/>
      <c r="BM42" s="126"/>
      <c r="BN42" s="126"/>
      <c r="BO42" s="126"/>
      <c r="BP42" s="126"/>
      <c r="BQ42" s="126"/>
      <c r="BR42" s="126"/>
      <c r="BS42" s="126"/>
      <c r="BT42" s="126"/>
      <c r="BU42" s="126"/>
      <c r="BV42" s="126"/>
      <c r="BW42" s="126"/>
      <c r="BX42" s="126"/>
      <c r="BY42" s="126"/>
      <c r="BZ42" s="126"/>
      <c r="CA42" s="126"/>
      <c r="CB42" s="126"/>
      <c r="CC42" s="126"/>
      <c r="CD42" s="126"/>
      <c r="CE42" s="126"/>
      <c r="CF42" s="126"/>
      <c r="CG42" s="126"/>
      <c r="CH42" s="126"/>
      <c r="CI42" s="126"/>
      <c r="CJ42" s="126"/>
      <c r="CK42" s="126"/>
      <c r="CL42" s="126"/>
      <c r="CM42" s="126"/>
      <c r="CN42" s="126"/>
      <c r="CO42" s="126"/>
      <c r="CP42" s="126"/>
      <c r="CQ42" s="126"/>
      <c r="CR42" s="126"/>
      <c r="CS42" s="126"/>
      <c r="CT42" s="126"/>
      <c r="CU42" s="126"/>
      <c r="CV42" s="126"/>
      <c r="CW42" s="126"/>
      <c r="CX42" s="126"/>
      <c r="CY42" s="126"/>
      <c r="CZ42" s="126"/>
      <c r="DA42" s="126"/>
    </row>
    <row r="43" spans="10:105" s="38" customFormat="1">
      <c r="J43" s="126"/>
      <c r="K43" s="126"/>
      <c r="L43" s="126"/>
      <c r="M43" s="126"/>
      <c r="N43" s="126"/>
      <c r="O43" s="126"/>
      <c r="P43" s="126"/>
      <c r="Q43" s="126"/>
      <c r="R43" s="126"/>
      <c r="S43" s="126"/>
      <c r="T43" s="126"/>
      <c r="U43" s="126"/>
      <c r="V43" s="126"/>
      <c r="W43" s="126"/>
      <c r="X43" s="126"/>
      <c r="Y43" s="126"/>
      <c r="Z43" s="126"/>
      <c r="AA43" s="126"/>
      <c r="AB43" s="126"/>
      <c r="AC43" s="126"/>
      <c r="AD43" s="126"/>
      <c r="AE43" s="126"/>
      <c r="AF43" s="126"/>
      <c r="AG43" s="126"/>
      <c r="AH43" s="126"/>
      <c r="AI43" s="126"/>
      <c r="AJ43" s="126"/>
      <c r="AK43" s="126"/>
      <c r="AL43" s="126"/>
      <c r="AM43" s="126"/>
      <c r="AN43" s="126"/>
      <c r="AO43" s="126"/>
      <c r="AP43" s="126"/>
      <c r="AQ43" s="126"/>
      <c r="AR43" s="126"/>
      <c r="AS43" s="126"/>
      <c r="AT43" s="126"/>
      <c r="AU43" s="126"/>
      <c r="AV43" s="126"/>
      <c r="AW43" s="126"/>
      <c r="AX43" s="126"/>
      <c r="AY43" s="126"/>
      <c r="AZ43" s="126"/>
      <c r="BA43" s="126"/>
      <c r="BB43" s="126"/>
      <c r="BC43" s="126"/>
      <c r="BD43" s="126"/>
      <c r="BE43" s="126"/>
      <c r="BF43" s="126"/>
      <c r="BG43" s="126"/>
      <c r="BH43" s="126"/>
      <c r="BI43" s="126"/>
      <c r="BJ43" s="126"/>
      <c r="BK43" s="126"/>
      <c r="BL43" s="126"/>
      <c r="BM43" s="126"/>
      <c r="BN43" s="126"/>
      <c r="BO43" s="126"/>
      <c r="BP43" s="126"/>
      <c r="BQ43" s="126"/>
      <c r="BR43" s="126"/>
      <c r="BS43" s="126"/>
      <c r="BT43" s="126"/>
      <c r="BU43" s="126"/>
      <c r="BV43" s="126"/>
      <c r="BW43" s="126"/>
      <c r="BX43" s="126"/>
      <c r="BY43" s="126"/>
      <c r="BZ43" s="126"/>
      <c r="CA43" s="126"/>
      <c r="CB43" s="126"/>
      <c r="CC43" s="126"/>
      <c r="CD43" s="126"/>
      <c r="CE43" s="126"/>
      <c r="CF43" s="126"/>
      <c r="CG43" s="126"/>
      <c r="CH43" s="126"/>
      <c r="CI43" s="126"/>
      <c r="CJ43" s="126"/>
      <c r="CK43" s="126"/>
      <c r="CL43" s="126"/>
      <c r="CM43" s="126"/>
      <c r="CN43" s="126"/>
      <c r="CO43" s="126"/>
      <c r="CP43" s="126"/>
      <c r="CQ43" s="126"/>
      <c r="CR43" s="126"/>
      <c r="CS43" s="126"/>
      <c r="CT43" s="126"/>
      <c r="CU43" s="126"/>
      <c r="CV43" s="126"/>
      <c r="CW43" s="126"/>
      <c r="CX43" s="126"/>
      <c r="CY43" s="126"/>
      <c r="CZ43" s="126"/>
      <c r="DA43" s="126"/>
    </row>
    <row r="44" spans="10:105" s="38" customFormat="1">
      <c r="J44" s="126"/>
      <c r="K44" s="126"/>
      <c r="L44" s="126"/>
      <c r="M44" s="126"/>
      <c r="N44" s="126"/>
      <c r="O44" s="126"/>
      <c r="P44" s="126"/>
      <c r="Q44" s="126"/>
      <c r="R44" s="126"/>
      <c r="S44" s="126"/>
      <c r="T44" s="126"/>
      <c r="U44" s="126"/>
      <c r="V44" s="126"/>
      <c r="W44" s="126"/>
      <c r="X44" s="126"/>
      <c r="Y44" s="126"/>
      <c r="Z44" s="126"/>
      <c r="AA44" s="126"/>
      <c r="AB44" s="126"/>
      <c r="AC44" s="126"/>
      <c r="AD44" s="126"/>
      <c r="AE44" s="126"/>
      <c r="AF44" s="126"/>
      <c r="AG44" s="126"/>
      <c r="AH44" s="126"/>
      <c r="AI44" s="126"/>
      <c r="AJ44" s="126"/>
      <c r="AK44" s="126"/>
      <c r="AL44" s="126"/>
      <c r="AM44" s="126"/>
      <c r="AN44" s="126"/>
      <c r="AO44" s="126"/>
      <c r="AP44" s="126"/>
      <c r="AQ44" s="126"/>
      <c r="AR44" s="126"/>
      <c r="AS44" s="126"/>
      <c r="AT44" s="126"/>
      <c r="AU44" s="126"/>
      <c r="AV44" s="126"/>
      <c r="AW44" s="126"/>
      <c r="AX44" s="126"/>
      <c r="AY44" s="126"/>
      <c r="AZ44" s="126"/>
      <c r="BA44" s="126"/>
      <c r="BB44" s="126"/>
      <c r="BC44" s="126"/>
      <c r="BD44" s="126"/>
      <c r="BE44" s="126"/>
      <c r="BF44" s="126"/>
      <c r="BG44" s="126"/>
      <c r="BH44" s="126"/>
      <c r="BI44" s="126"/>
      <c r="BJ44" s="126"/>
      <c r="BK44" s="126"/>
      <c r="BL44" s="126"/>
      <c r="BM44" s="126"/>
      <c r="BN44" s="126"/>
      <c r="BO44" s="126"/>
      <c r="BP44" s="126"/>
      <c r="BQ44" s="126"/>
      <c r="BR44" s="126"/>
      <c r="BS44" s="126"/>
      <c r="BT44" s="126"/>
      <c r="BU44" s="126"/>
      <c r="BV44" s="126"/>
      <c r="BW44" s="126"/>
      <c r="BX44" s="126"/>
      <c r="BY44" s="126"/>
      <c r="BZ44" s="126"/>
      <c r="CA44" s="126"/>
      <c r="CB44" s="126"/>
      <c r="CC44" s="126"/>
      <c r="CD44" s="126"/>
      <c r="CE44" s="126"/>
      <c r="CF44" s="126"/>
      <c r="CG44" s="126"/>
      <c r="CH44" s="126"/>
      <c r="CI44" s="126"/>
      <c r="CJ44" s="126"/>
      <c r="CK44" s="126"/>
      <c r="CL44" s="126"/>
      <c r="CM44" s="126"/>
      <c r="CN44" s="126"/>
      <c r="CO44" s="126"/>
      <c r="CP44" s="126"/>
      <c r="CQ44" s="126"/>
      <c r="CR44" s="126"/>
      <c r="CS44" s="126"/>
      <c r="CT44" s="126"/>
      <c r="CU44" s="126"/>
      <c r="CV44" s="126"/>
      <c r="CW44" s="126"/>
      <c r="CX44" s="126"/>
      <c r="CY44" s="126"/>
      <c r="CZ44" s="126"/>
      <c r="DA44" s="126"/>
    </row>
    <row r="45" spans="10:105" s="38" customFormat="1">
      <c r="J45" s="126"/>
      <c r="K45" s="126"/>
      <c r="L45" s="126"/>
      <c r="M45" s="126"/>
      <c r="N45" s="126"/>
      <c r="O45" s="126"/>
      <c r="P45" s="126"/>
      <c r="Q45" s="126"/>
      <c r="R45" s="126"/>
      <c r="S45" s="126"/>
      <c r="T45" s="126"/>
      <c r="U45" s="126"/>
      <c r="V45" s="126"/>
      <c r="W45" s="126"/>
      <c r="X45" s="126"/>
      <c r="Y45" s="126"/>
      <c r="Z45" s="126"/>
      <c r="AA45" s="126"/>
      <c r="AB45" s="126"/>
      <c r="AC45" s="126"/>
      <c r="AD45" s="126"/>
      <c r="AE45" s="126"/>
      <c r="AF45" s="126"/>
      <c r="AG45" s="126"/>
      <c r="AH45" s="126"/>
      <c r="AI45" s="126"/>
      <c r="AJ45" s="126"/>
      <c r="AK45" s="126"/>
      <c r="AL45" s="126"/>
      <c r="AM45" s="126"/>
      <c r="AN45" s="126"/>
      <c r="AO45" s="126"/>
      <c r="AP45" s="126"/>
      <c r="AQ45" s="126"/>
      <c r="AR45" s="126"/>
      <c r="AS45" s="126"/>
      <c r="AT45" s="126"/>
      <c r="AU45" s="126"/>
      <c r="AV45" s="126"/>
      <c r="AW45" s="126"/>
      <c r="AX45" s="126"/>
      <c r="AY45" s="126"/>
      <c r="AZ45" s="126"/>
      <c r="BA45" s="126"/>
      <c r="BB45" s="126"/>
      <c r="BC45" s="126"/>
      <c r="BD45" s="126"/>
      <c r="BE45" s="126"/>
      <c r="BF45" s="126"/>
      <c r="BG45" s="126"/>
      <c r="BH45" s="126"/>
      <c r="BI45" s="126"/>
      <c r="BJ45" s="126"/>
      <c r="BK45" s="126"/>
      <c r="BL45" s="126"/>
      <c r="BM45" s="126"/>
      <c r="BN45" s="126"/>
      <c r="BO45" s="126"/>
      <c r="BP45" s="126"/>
      <c r="BQ45" s="126"/>
      <c r="BR45" s="126"/>
      <c r="BS45" s="126"/>
      <c r="BT45" s="126"/>
      <c r="BU45" s="126"/>
      <c r="BV45" s="126"/>
      <c r="BW45" s="126"/>
      <c r="BX45" s="126"/>
      <c r="BY45" s="126"/>
      <c r="BZ45" s="126"/>
      <c r="CA45" s="126"/>
      <c r="CB45" s="126"/>
      <c r="CC45" s="126"/>
      <c r="CD45" s="126"/>
      <c r="CE45" s="126"/>
      <c r="CF45" s="126"/>
      <c r="CG45" s="126"/>
      <c r="CH45" s="126"/>
      <c r="CI45" s="126"/>
      <c r="CJ45" s="126"/>
      <c r="CK45" s="126"/>
      <c r="CL45" s="126"/>
      <c r="CM45" s="126"/>
      <c r="CN45" s="126"/>
      <c r="CO45" s="126"/>
      <c r="CP45" s="126"/>
      <c r="CQ45" s="126"/>
      <c r="CR45" s="126"/>
      <c r="CS45" s="126"/>
      <c r="CT45" s="126"/>
      <c r="CU45" s="126"/>
      <c r="CV45" s="126"/>
      <c r="CW45" s="126"/>
      <c r="CX45" s="126"/>
      <c r="CY45" s="126"/>
      <c r="CZ45" s="126"/>
      <c r="DA45" s="126"/>
    </row>
    <row r="46" spans="10:105" s="38" customFormat="1">
      <c r="J46" s="126"/>
      <c r="K46" s="126"/>
      <c r="L46" s="126"/>
      <c r="M46" s="126"/>
      <c r="N46" s="126"/>
      <c r="O46" s="126"/>
      <c r="P46" s="126"/>
      <c r="Q46" s="126"/>
      <c r="R46" s="126"/>
      <c r="S46" s="126"/>
      <c r="T46" s="126"/>
      <c r="U46" s="126"/>
      <c r="V46" s="126"/>
      <c r="W46" s="126"/>
      <c r="X46" s="126"/>
      <c r="Y46" s="126"/>
      <c r="Z46" s="126"/>
      <c r="AA46" s="126"/>
      <c r="AB46" s="126"/>
      <c r="AC46" s="126"/>
      <c r="AD46" s="126"/>
      <c r="AE46" s="126"/>
      <c r="AF46" s="126"/>
      <c r="AG46" s="126"/>
      <c r="AH46" s="126"/>
      <c r="AI46" s="126"/>
      <c r="AJ46" s="126"/>
      <c r="AK46" s="126"/>
      <c r="AL46" s="126"/>
      <c r="AM46" s="126"/>
      <c r="AN46" s="126"/>
      <c r="AO46" s="126"/>
      <c r="AP46" s="126"/>
      <c r="AQ46" s="126"/>
      <c r="AR46" s="126"/>
      <c r="AS46" s="126"/>
      <c r="AT46" s="126"/>
      <c r="AU46" s="126"/>
      <c r="AV46" s="126"/>
      <c r="AW46" s="126"/>
      <c r="AX46" s="126"/>
      <c r="AY46" s="126"/>
      <c r="AZ46" s="126"/>
      <c r="BA46" s="126"/>
      <c r="BB46" s="126"/>
      <c r="BC46" s="126"/>
      <c r="BD46" s="126"/>
      <c r="BE46" s="126"/>
      <c r="BF46" s="126"/>
      <c r="BG46" s="126"/>
      <c r="BH46" s="126"/>
      <c r="BI46" s="126"/>
      <c r="BJ46" s="126"/>
      <c r="BK46" s="126"/>
      <c r="BL46" s="126"/>
      <c r="BM46" s="126"/>
      <c r="BN46" s="126"/>
      <c r="BO46" s="126"/>
      <c r="BP46" s="126"/>
      <c r="BQ46" s="126"/>
      <c r="BR46" s="126"/>
      <c r="BS46" s="126"/>
      <c r="BT46" s="126"/>
      <c r="BU46" s="126"/>
      <c r="BV46" s="126"/>
      <c r="BW46" s="126"/>
      <c r="BX46" s="126"/>
      <c r="BY46" s="126"/>
      <c r="BZ46" s="126"/>
      <c r="CA46" s="126"/>
      <c r="CB46" s="126"/>
      <c r="CC46" s="126"/>
      <c r="CD46" s="126"/>
      <c r="CE46" s="126"/>
      <c r="CF46" s="126"/>
      <c r="CG46" s="126"/>
      <c r="CH46" s="126"/>
      <c r="CI46" s="126"/>
      <c r="CJ46" s="126"/>
      <c r="CK46" s="126"/>
      <c r="CL46" s="126"/>
      <c r="CM46" s="126"/>
      <c r="CN46" s="126"/>
      <c r="CO46" s="126"/>
      <c r="CP46" s="126"/>
      <c r="CQ46" s="126"/>
      <c r="CR46" s="126"/>
      <c r="CS46" s="126"/>
      <c r="CT46" s="126"/>
      <c r="CU46" s="126"/>
      <c r="CV46" s="126"/>
      <c r="CW46" s="126"/>
      <c r="CX46" s="126"/>
      <c r="CY46" s="126"/>
      <c r="CZ46" s="126"/>
      <c r="DA46" s="126"/>
    </row>
    <row r="47" spans="10:105" s="38" customFormat="1">
      <c r="J47" s="126"/>
      <c r="K47" s="126"/>
      <c r="L47" s="126"/>
      <c r="M47" s="126"/>
      <c r="N47" s="126"/>
      <c r="O47" s="126"/>
      <c r="P47" s="126"/>
      <c r="Q47" s="126"/>
      <c r="R47" s="126"/>
      <c r="S47" s="126"/>
      <c r="T47" s="126"/>
      <c r="U47" s="126"/>
      <c r="V47" s="126"/>
      <c r="W47" s="126"/>
      <c r="X47" s="126"/>
      <c r="Y47" s="126"/>
      <c r="Z47" s="126"/>
      <c r="AA47" s="126"/>
      <c r="AB47" s="126"/>
      <c r="AC47" s="126"/>
      <c r="AD47" s="126"/>
      <c r="AE47" s="126"/>
      <c r="AF47" s="126"/>
      <c r="AG47" s="126"/>
      <c r="AH47" s="126"/>
      <c r="AI47" s="126"/>
      <c r="AJ47" s="126"/>
      <c r="AK47" s="126"/>
      <c r="AL47" s="126"/>
      <c r="AM47" s="126"/>
      <c r="AN47" s="126"/>
      <c r="AO47" s="126"/>
      <c r="AP47" s="126"/>
      <c r="AQ47" s="126"/>
      <c r="AR47" s="126"/>
      <c r="AS47" s="126"/>
      <c r="AT47" s="126"/>
      <c r="AU47" s="126"/>
      <c r="AV47" s="126"/>
      <c r="AW47" s="126"/>
      <c r="AX47" s="126"/>
      <c r="AY47" s="126"/>
      <c r="AZ47" s="126"/>
      <c r="BA47" s="126"/>
      <c r="BB47" s="126"/>
      <c r="BC47" s="126"/>
      <c r="BD47" s="126"/>
      <c r="BE47" s="126"/>
      <c r="BF47" s="126"/>
      <c r="BG47" s="126"/>
      <c r="BH47" s="126"/>
      <c r="BI47" s="126"/>
      <c r="BJ47" s="126"/>
      <c r="BK47" s="126"/>
      <c r="BL47" s="126"/>
      <c r="BM47" s="126"/>
      <c r="BN47" s="126"/>
      <c r="BO47" s="126"/>
      <c r="BP47" s="126"/>
      <c r="BQ47" s="126"/>
      <c r="BR47" s="126"/>
      <c r="BS47" s="126"/>
      <c r="BT47" s="126"/>
      <c r="BU47" s="126"/>
      <c r="BV47" s="126"/>
      <c r="BW47" s="126"/>
      <c r="BX47" s="126"/>
      <c r="BY47" s="126"/>
      <c r="BZ47" s="126"/>
      <c r="CA47" s="126"/>
      <c r="CB47" s="126"/>
      <c r="CC47" s="126"/>
      <c r="CD47" s="126"/>
      <c r="CE47" s="126"/>
      <c r="CF47" s="126"/>
      <c r="CG47" s="126"/>
      <c r="CH47" s="126"/>
      <c r="CI47" s="126"/>
      <c r="CJ47" s="126"/>
      <c r="CK47" s="126"/>
      <c r="CL47" s="126"/>
      <c r="CM47" s="126"/>
      <c r="CN47" s="126"/>
      <c r="CO47" s="126"/>
      <c r="CP47" s="126"/>
      <c r="CQ47" s="126"/>
      <c r="CR47" s="126"/>
      <c r="CS47" s="126"/>
      <c r="CT47" s="126"/>
      <c r="CU47" s="126"/>
      <c r="CV47" s="126"/>
      <c r="CW47" s="126"/>
      <c r="CX47" s="126"/>
      <c r="CY47" s="126"/>
      <c r="CZ47" s="126"/>
      <c r="DA47" s="126"/>
    </row>
    <row r="48" spans="10:105" s="38" customFormat="1">
      <c r="J48" s="126"/>
      <c r="K48" s="126"/>
      <c r="L48" s="126"/>
      <c r="M48" s="126"/>
      <c r="N48" s="126"/>
      <c r="O48" s="126"/>
      <c r="P48" s="126"/>
      <c r="Q48" s="126"/>
      <c r="R48" s="126"/>
      <c r="S48" s="126"/>
      <c r="T48" s="126"/>
      <c r="U48" s="126"/>
      <c r="V48" s="126"/>
      <c r="W48" s="126"/>
      <c r="X48" s="126"/>
      <c r="Y48" s="126"/>
      <c r="Z48" s="126"/>
      <c r="AA48" s="126"/>
      <c r="AB48" s="126"/>
      <c r="AC48" s="126"/>
      <c r="AD48" s="126"/>
      <c r="AE48" s="126"/>
      <c r="AF48" s="126"/>
      <c r="AG48" s="126"/>
      <c r="AH48" s="126"/>
      <c r="AI48" s="126"/>
      <c r="AJ48" s="126"/>
      <c r="AK48" s="126"/>
      <c r="AL48" s="126"/>
      <c r="AM48" s="126"/>
      <c r="AN48" s="126"/>
      <c r="AO48" s="126"/>
      <c r="AP48" s="126"/>
      <c r="AQ48" s="126"/>
      <c r="AR48" s="126"/>
      <c r="AS48" s="126"/>
      <c r="AT48" s="126"/>
      <c r="AU48" s="126"/>
      <c r="AV48" s="126"/>
      <c r="AW48" s="126"/>
      <c r="AX48" s="126"/>
      <c r="AY48" s="126"/>
      <c r="AZ48" s="126"/>
      <c r="BA48" s="126"/>
      <c r="BB48" s="126"/>
      <c r="BC48" s="126"/>
      <c r="BD48" s="126"/>
      <c r="BE48" s="126"/>
      <c r="BF48" s="126"/>
      <c r="BG48" s="126"/>
      <c r="BH48" s="126"/>
      <c r="BI48" s="126"/>
      <c r="BJ48" s="126"/>
      <c r="BK48" s="126"/>
      <c r="BL48" s="126"/>
      <c r="BM48" s="126"/>
      <c r="BN48" s="126"/>
      <c r="BO48" s="126"/>
      <c r="BP48" s="126"/>
      <c r="BQ48" s="126"/>
      <c r="BR48" s="126"/>
      <c r="BS48" s="126"/>
      <c r="BT48" s="126"/>
      <c r="BU48" s="126"/>
      <c r="BV48" s="126"/>
      <c r="BW48" s="126"/>
      <c r="BX48" s="126"/>
      <c r="BY48" s="126"/>
      <c r="BZ48" s="126"/>
      <c r="CA48" s="126"/>
      <c r="CB48" s="126"/>
      <c r="CC48" s="126"/>
      <c r="CD48" s="126"/>
      <c r="CE48" s="126"/>
      <c r="CF48" s="126"/>
      <c r="CG48" s="126"/>
      <c r="CH48" s="126"/>
      <c r="CI48" s="126"/>
      <c r="CJ48" s="126"/>
      <c r="CK48" s="126"/>
      <c r="CL48" s="126"/>
      <c r="CM48" s="126"/>
      <c r="CN48" s="126"/>
      <c r="CO48" s="126"/>
      <c r="CP48" s="126"/>
      <c r="CQ48" s="126"/>
      <c r="CR48" s="126"/>
      <c r="CS48" s="126"/>
      <c r="CT48" s="126"/>
      <c r="CU48" s="126"/>
      <c r="CV48" s="126"/>
      <c r="CW48" s="126"/>
      <c r="CX48" s="126"/>
      <c r="CY48" s="126"/>
      <c r="CZ48" s="126"/>
      <c r="DA48" s="126"/>
    </row>
    <row r="49" spans="10:105" s="38" customFormat="1">
      <c r="J49" s="126"/>
      <c r="K49" s="126"/>
      <c r="L49" s="126"/>
      <c r="M49" s="126"/>
      <c r="N49" s="126"/>
      <c r="O49" s="126"/>
      <c r="P49" s="126"/>
      <c r="Q49" s="126"/>
      <c r="R49" s="126"/>
      <c r="S49" s="126"/>
      <c r="T49" s="126"/>
      <c r="U49" s="126"/>
      <c r="V49" s="126"/>
      <c r="W49" s="126"/>
      <c r="X49" s="126"/>
      <c r="Y49" s="126"/>
      <c r="Z49" s="126"/>
      <c r="AA49" s="126"/>
      <c r="AB49" s="126"/>
      <c r="AC49" s="126"/>
      <c r="AD49" s="126"/>
      <c r="AE49" s="126"/>
      <c r="AF49" s="126"/>
      <c r="AG49" s="126"/>
      <c r="AH49" s="126"/>
      <c r="AI49" s="126"/>
      <c r="AJ49" s="126"/>
      <c r="AK49" s="126"/>
      <c r="AL49" s="126"/>
      <c r="AM49" s="126"/>
      <c r="AN49" s="126"/>
      <c r="AO49" s="126"/>
      <c r="AP49" s="126"/>
      <c r="AQ49" s="126"/>
      <c r="AR49" s="126"/>
      <c r="AS49" s="126"/>
      <c r="AT49" s="126"/>
      <c r="AU49" s="126"/>
      <c r="AV49" s="126"/>
      <c r="AW49" s="126"/>
      <c r="AX49" s="126"/>
      <c r="AY49" s="126"/>
      <c r="AZ49" s="126"/>
      <c r="BA49" s="126"/>
      <c r="BB49" s="126"/>
      <c r="BC49" s="126"/>
      <c r="BD49" s="126"/>
      <c r="BE49" s="126"/>
      <c r="BF49" s="126"/>
      <c r="BG49" s="126"/>
      <c r="BH49" s="126"/>
      <c r="BI49" s="126"/>
      <c r="BJ49" s="126"/>
      <c r="BK49" s="126"/>
      <c r="BL49" s="126"/>
      <c r="BM49" s="126"/>
      <c r="BN49" s="126"/>
      <c r="BO49" s="126"/>
      <c r="BP49" s="126"/>
      <c r="BQ49" s="126"/>
      <c r="BR49" s="126"/>
      <c r="BS49" s="126"/>
      <c r="BT49" s="126"/>
      <c r="BU49" s="126"/>
      <c r="BV49" s="126"/>
      <c r="BW49" s="126"/>
      <c r="BX49" s="126"/>
      <c r="BY49" s="126"/>
      <c r="BZ49" s="126"/>
      <c r="CA49" s="126"/>
      <c r="CB49" s="126"/>
      <c r="CC49" s="126"/>
      <c r="CD49" s="126"/>
      <c r="CE49" s="126"/>
      <c r="CF49" s="126"/>
      <c r="CG49" s="126"/>
      <c r="CH49" s="126"/>
      <c r="CI49" s="126"/>
      <c r="CJ49" s="126"/>
      <c r="CK49" s="126"/>
      <c r="CL49" s="126"/>
      <c r="CM49" s="126"/>
      <c r="CN49" s="126"/>
      <c r="CO49" s="126"/>
      <c r="CP49" s="126"/>
      <c r="CQ49" s="126"/>
      <c r="CR49" s="126"/>
      <c r="CS49" s="126"/>
      <c r="CT49" s="126"/>
      <c r="CU49" s="126"/>
      <c r="CV49" s="126"/>
      <c r="CW49" s="126"/>
      <c r="CX49" s="126"/>
      <c r="CY49" s="126"/>
      <c r="CZ49" s="126"/>
      <c r="DA49" s="126"/>
    </row>
    <row r="50" spans="10:105" s="38" customFormat="1">
      <c r="J50" s="126"/>
      <c r="K50" s="126"/>
      <c r="L50" s="126"/>
      <c r="M50" s="126"/>
      <c r="N50" s="126"/>
      <c r="O50" s="126"/>
      <c r="P50" s="126"/>
      <c r="Q50" s="126"/>
      <c r="R50" s="126"/>
      <c r="S50" s="126"/>
      <c r="T50" s="126"/>
      <c r="U50" s="126"/>
      <c r="V50" s="126"/>
      <c r="W50" s="126"/>
      <c r="X50" s="126"/>
      <c r="Y50" s="126"/>
      <c r="Z50" s="126"/>
      <c r="AA50" s="126"/>
      <c r="AB50" s="126"/>
      <c r="AC50" s="126"/>
      <c r="AD50" s="126"/>
      <c r="AE50" s="126"/>
      <c r="AF50" s="126"/>
      <c r="AG50" s="126"/>
      <c r="AH50" s="126"/>
      <c r="AI50" s="126"/>
      <c r="AJ50" s="126"/>
      <c r="AK50" s="126"/>
      <c r="AL50" s="126"/>
      <c r="AM50" s="126"/>
      <c r="AN50" s="126"/>
      <c r="AO50" s="126"/>
      <c r="AP50" s="126"/>
      <c r="AQ50" s="126"/>
      <c r="AR50" s="126"/>
      <c r="AS50" s="126"/>
      <c r="AT50" s="126"/>
      <c r="AU50" s="126"/>
      <c r="AV50" s="126"/>
      <c r="AW50" s="126"/>
      <c r="AX50" s="126"/>
      <c r="AY50" s="126"/>
      <c r="AZ50" s="126"/>
      <c r="BA50" s="126"/>
      <c r="BB50" s="126"/>
      <c r="BC50" s="126"/>
      <c r="BD50" s="126"/>
      <c r="BE50" s="126"/>
      <c r="BF50" s="126"/>
      <c r="BG50" s="126"/>
      <c r="BH50" s="126"/>
      <c r="BI50" s="126"/>
      <c r="BJ50" s="126"/>
      <c r="BK50" s="126"/>
      <c r="BL50" s="126"/>
      <c r="BM50" s="126"/>
      <c r="BN50" s="126"/>
      <c r="BO50" s="126"/>
      <c r="BP50" s="126"/>
      <c r="BQ50" s="126"/>
      <c r="BR50" s="126"/>
      <c r="BS50" s="126"/>
      <c r="BT50" s="126"/>
      <c r="BU50" s="126"/>
      <c r="BV50" s="126"/>
      <c r="BW50" s="126"/>
      <c r="BX50" s="126"/>
      <c r="BY50" s="126"/>
      <c r="BZ50" s="126"/>
      <c r="CA50" s="126"/>
      <c r="CB50" s="126"/>
      <c r="CC50" s="126"/>
      <c r="CD50" s="126"/>
      <c r="CE50" s="126"/>
      <c r="CF50" s="126"/>
      <c r="CG50" s="126"/>
      <c r="CH50" s="126"/>
      <c r="CI50" s="126"/>
      <c r="CJ50" s="126"/>
      <c r="CK50" s="126"/>
      <c r="CL50" s="126"/>
      <c r="CM50" s="126"/>
      <c r="CN50" s="126"/>
      <c r="CO50" s="126"/>
      <c r="CP50" s="126"/>
      <c r="CQ50" s="126"/>
      <c r="CR50" s="126"/>
      <c r="CS50" s="126"/>
      <c r="CT50" s="126"/>
      <c r="CU50" s="126"/>
      <c r="CV50" s="126"/>
      <c r="CW50" s="126"/>
      <c r="CX50" s="126"/>
      <c r="CY50" s="126"/>
      <c r="CZ50" s="126"/>
      <c r="DA50" s="126"/>
    </row>
    <row r="51" spans="10:105" s="38" customFormat="1">
      <c r="J51" s="126"/>
      <c r="K51" s="126"/>
      <c r="L51" s="126"/>
      <c r="M51" s="126"/>
      <c r="N51" s="126"/>
      <c r="O51" s="126"/>
      <c r="P51" s="126"/>
      <c r="Q51" s="126"/>
      <c r="R51" s="126"/>
      <c r="S51" s="126"/>
      <c r="T51" s="126"/>
      <c r="U51" s="126"/>
      <c r="V51" s="126"/>
      <c r="W51" s="126"/>
      <c r="X51" s="126"/>
      <c r="Y51" s="126"/>
      <c r="Z51" s="126"/>
      <c r="AA51" s="126"/>
      <c r="AB51" s="126"/>
      <c r="AC51" s="126"/>
      <c r="AD51" s="126"/>
      <c r="AE51" s="126"/>
      <c r="AF51" s="126"/>
      <c r="AG51" s="126"/>
      <c r="AH51" s="126"/>
      <c r="AI51" s="126"/>
      <c r="AJ51" s="126"/>
      <c r="AK51" s="126"/>
      <c r="AL51" s="126"/>
      <c r="AM51" s="126"/>
      <c r="AN51" s="126"/>
      <c r="AO51" s="126"/>
      <c r="AP51" s="126"/>
      <c r="AQ51" s="126"/>
      <c r="AR51" s="126"/>
      <c r="AS51" s="126"/>
      <c r="AT51" s="126"/>
      <c r="AU51" s="126"/>
      <c r="AV51" s="126"/>
      <c r="AW51" s="126"/>
      <c r="AX51" s="126"/>
      <c r="AY51" s="126"/>
      <c r="AZ51" s="126"/>
      <c r="BA51" s="126"/>
      <c r="BB51" s="126"/>
      <c r="BC51" s="126"/>
      <c r="BD51" s="126"/>
      <c r="BE51" s="126"/>
      <c r="BF51" s="126"/>
      <c r="BG51" s="126"/>
      <c r="BH51" s="126"/>
      <c r="BI51" s="126"/>
      <c r="BJ51" s="126"/>
      <c r="BK51" s="126"/>
      <c r="BL51" s="126"/>
      <c r="BM51" s="126"/>
      <c r="BN51" s="126"/>
      <c r="BO51" s="126"/>
      <c r="BP51" s="126"/>
      <c r="BQ51" s="126"/>
      <c r="BR51" s="126"/>
      <c r="BS51" s="126"/>
      <c r="BT51" s="126"/>
      <c r="BU51" s="126"/>
      <c r="BV51" s="126"/>
      <c r="BW51" s="126"/>
      <c r="BX51" s="126"/>
      <c r="BY51" s="126"/>
      <c r="BZ51" s="126"/>
      <c r="CA51" s="126"/>
      <c r="CB51" s="126"/>
      <c r="CC51" s="126"/>
      <c r="CD51" s="126"/>
      <c r="CE51" s="126"/>
      <c r="CF51" s="126"/>
      <c r="CG51" s="126"/>
      <c r="CH51" s="126"/>
      <c r="CI51" s="126"/>
      <c r="CJ51" s="126"/>
      <c r="CK51" s="126"/>
      <c r="CL51" s="126"/>
      <c r="CM51" s="126"/>
      <c r="CN51" s="126"/>
      <c r="CO51" s="126"/>
      <c r="CP51" s="126"/>
      <c r="CQ51" s="126"/>
      <c r="CR51" s="126"/>
      <c r="CS51" s="126"/>
      <c r="CT51" s="126"/>
      <c r="CU51" s="126"/>
      <c r="CV51" s="126"/>
      <c r="CW51" s="126"/>
      <c r="CX51" s="126"/>
      <c r="CY51" s="126"/>
      <c r="CZ51" s="126"/>
      <c r="DA51" s="126"/>
    </row>
    <row r="52" spans="10:105" s="38" customFormat="1">
      <c r="J52" s="126"/>
      <c r="K52" s="126"/>
      <c r="L52" s="126"/>
      <c r="M52" s="126"/>
      <c r="N52" s="126"/>
      <c r="O52" s="126"/>
      <c r="P52" s="126"/>
      <c r="Q52" s="126"/>
      <c r="R52" s="126"/>
      <c r="S52" s="126"/>
      <c r="T52" s="126"/>
      <c r="U52" s="126"/>
      <c r="V52" s="126"/>
      <c r="W52" s="126"/>
      <c r="X52" s="126"/>
      <c r="Y52" s="126"/>
      <c r="Z52" s="126"/>
      <c r="AA52" s="126"/>
      <c r="AB52" s="126"/>
      <c r="AC52" s="126"/>
      <c r="AD52" s="126"/>
      <c r="AE52" s="126"/>
      <c r="AF52" s="126"/>
      <c r="AG52" s="126"/>
      <c r="AH52" s="126"/>
      <c r="AI52" s="126"/>
      <c r="AJ52" s="126"/>
      <c r="AK52" s="126"/>
      <c r="AL52" s="126"/>
      <c r="AM52" s="126"/>
      <c r="AN52" s="126"/>
      <c r="AO52" s="126"/>
      <c r="AP52" s="126"/>
      <c r="AQ52" s="126"/>
      <c r="AR52" s="126"/>
      <c r="AS52" s="126"/>
      <c r="AT52" s="126"/>
      <c r="AU52" s="126"/>
      <c r="AV52" s="126"/>
      <c r="AW52" s="126"/>
      <c r="AX52" s="126"/>
      <c r="AY52" s="126"/>
      <c r="AZ52" s="126"/>
      <c r="BA52" s="126"/>
      <c r="BB52" s="126"/>
      <c r="BC52" s="126"/>
      <c r="BD52" s="126"/>
      <c r="BE52" s="126"/>
      <c r="BF52" s="126"/>
      <c r="BG52" s="126"/>
      <c r="BH52" s="126"/>
      <c r="BI52" s="126"/>
      <c r="BJ52" s="126"/>
      <c r="BK52" s="126"/>
      <c r="BL52" s="126"/>
      <c r="BM52" s="126"/>
      <c r="BN52" s="126"/>
      <c r="BO52" s="126"/>
      <c r="BP52" s="126"/>
      <c r="BQ52" s="126"/>
      <c r="BR52" s="126"/>
      <c r="BS52" s="126"/>
      <c r="BT52" s="126"/>
      <c r="BU52" s="126"/>
      <c r="BV52" s="126"/>
      <c r="BW52" s="126"/>
      <c r="BX52" s="126"/>
      <c r="BY52" s="126"/>
      <c r="BZ52" s="126"/>
      <c r="CA52" s="126"/>
      <c r="CB52" s="126"/>
      <c r="CC52" s="126"/>
      <c r="CD52" s="126"/>
      <c r="CE52" s="126"/>
      <c r="CF52" s="126"/>
      <c r="CG52" s="126"/>
      <c r="CH52" s="126"/>
      <c r="CI52" s="126"/>
      <c r="CJ52" s="126"/>
      <c r="CK52" s="126"/>
      <c r="CL52" s="126"/>
      <c r="CM52" s="126"/>
      <c r="CN52" s="126"/>
      <c r="CO52" s="126"/>
      <c r="CP52" s="126"/>
      <c r="CQ52" s="126"/>
      <c r="CR52" s="126"/>
      <c r="CS52" s="126"/>
      <c r="CT52" s="126"/>
      <c r="CU52" s="126"/>
      <c r="CV52" s="126"/>
      <c r="CW52" s="126"/>
      <c r="CX52" s="126"/>
      <c r="CY52" s="126"/>
      <c r="CZ52" s="126"/>
      <c r="DA52" s="126"/>
    </row>
    <row r="53" spans="10:105" s="38" customFormat="1">
      <c r="J53" s="126"/>
      <c r="K53" s="126"/>
      <c r="L53" s="126"/>
      <c r="M53" s="126"/>
      <c r="N53" s="126"/>
      <c r="O53" s="126"/>
      <c r="P53" s="126"/>
      <c r="Q53" s="126"/>
      <c r="R53" s="126"/>
      <c r="S53" s="126"/>
      <c r="T53" s="126"/>
      <c r="U53" s="126"/>
      <c r="V53" s="126"/>
      <c r="W53" s="126"/>
      <c r="X53" s="126"/>
      <c r="Y53" s="126"/>
      <c r="Z53" s="126"/>
      <c r="AA53" s="126"/>
      <c r="AB53" s="126"/>
      <c r="AC53" s="126"/>
      <c r="AD53" s="126"/>
      <c r="AE53" s="126"/>
      <c r="AF53" s="126"/>
      <c r="AG53" s="126"/>
      <c r="AH53" s="126"/>
      <c r="AI53" s="126"/>
      <c r="AJ53" s="126"/>
      <c r="AK53" s="126"/>
      <c r="AL53" s="126"/>
      <c r="AM53" s="126"/>
      <c r="AN53" s="126"/>
      <c r="AO53" s="126"/>
      <c r="AP53" s="126"/>
      <c r="AQ53" s="126"/>
      <c r="AR53" s="126"/>
      <c r="AS53" s="126"/>
      <c r="AT53" s="126"/>
      <c r="AU53" s="126"/>
      <c r="AV53" s="126"/>
      <c r="AW53" s="126"/>
      <c r="AX53" s="126"/>
      <c r="AY53" s="126"/>
      <c r="AZ53" s="126"/>
      <c r="BA53" s="126"/>
      <c r="BB53" s="126"/>
      <c r="BC53" s="126"/>
      <c r="BD53" s="126"/>
      <c r="BE53" s="126"/>
      <c r="BF53" s="126"/>
      <c r="BG53" s="126"/>
      <c r="BH53" s="126"/>
      <c r="BI53" s="126"/>
      <c r="BJ53" s="126"/>
      <c r="BK53" s="126"/>
      <c r="BL53" s="126"/>
      <c r="BM53" s="126"/>
      <c r="BN53" s="126"/>
      <c r="BO53" s="126"/>
      <c r="BP53" s="126"/>
      <c r="BQ53" s="126"/>
      <c r="BR53" s="126"/>
      <c r="BS53" s="126"/>
      <c r="BT53" s="126"/>
      <c r="BU53" s="126"/>
      <c r="BV53" s="126"/>
      <c r="BW53" s="126"/>
      <c r="BX53" s="126"/>
      <c r="BY53" s="126"/>
      <c r="BZ53" s="126"/>
      <c r="CA53" s="126"/>
      <c r="CB53" s="126"/>
      <c r="CC53" s="126"/>
      <c r="CD53" s="126"/>
      <c r="CE53" s="126"/>
      <c r="CF53" s="126"/>
      <c r="CG53" s="126"/>
      <c r="CH53" s="126"/>
      <c r="CI53" s="126"/>
      <c r="CJ53" s="126"/>
      <c r="CK53" s="126"/>
      <c r="CL53" s="126"/>
      <c r="CM53" s="126"/>
      <c r="CN53" s="126"/>
      <c r="CO53" s="126"/>
      <c r="CP53" s="126"/>
      <c r="CQ53" s="126"/>
      <c r="CR53" s="126"/>
      <c r="CS53" s="126"/>
      <c r="CT53" s="126"/>
      <c r="CU53" s="126"/>
      <c r="CV53" s="126"/>
      <c r="CW53" s="126"/>
      <c r="CX53" s="126"/>
      <c r="CY53" s="126"/>
      <c r="CZ53" s="126"/>
      <c r="DA53" s="126"/>
    </row>
    <row r="54" spans="10:105" s="38" customFormat="1">
      <c r="J54" s="126"/>
      <c r="K54" s="126"/>
      <c r="L54" s="126"/>
      <c r="M54" s="126"/>
      <c r="N54" s="126"/>
      <c r="O54" s="126"/>
      <c r="P54" s="126"/>
      <c r="Q54" s="126"/>
      <c r="R54" s="126"/>
      <c r="S54" s="126"/>
      <c r="T54" s="126"/>
      <c r="U54" s="126"/>
      <c r="V54" s="126"/>
      <c r="W54" s="126"/>
      <c r="X54" s="126"/>
      <c r="Y54" s="126"/>
      <c r="Z54" s="126"/>
      <c r="AA54" s="126"/>
      <c r="AB54" s="126"/>
      <c r="AC54" s="126"/>
      <c r="AD54" s="126"/>
      <c r="AE54" s="126"/>
      <c r="AF54" s="126"/>
      <c r="AG54" s="126"/>
      <c r="AH54" s="126"/>
      <c r="AI54" s="126"/>
      <c r="AJ54" s="126"/>
      <c r="AK54" s="126"/>
      <c r="AL54" s="126"/>
      <c r="AM54" s="126"/>
      <c r="AN54" s="126"/>
      <c r="AO54" s="126"/>
      <c r="AP54" s="126"/>
      <c r="AQ54" s="126"/>
      <c r="AR54" s="126"/>
      <c r="AS54" s="126"/>
      <c r="AT54" s="126"/>
      <c r="AU54" s="126"/>
      <c r="AV54" s="126"/>
      <c r="AW54" s="126"/>
      <c r="AX54" s="126"/>
      <c r="AY54" s="126"/>
      <c r="AZ54" s="126"/>
      <c r="BA54" s="126"/>
      <c r="BB54" s="126"/>
      <c r="BC54" s="126"/>
      <c r="BD54" s="126"/>
      <c r="BE54" s="126"/>
      <c r="BF54" s="126"/>
      <c r="BG54" s="126"/>
      <c r="BH54" s="126"/>
      <c r="BI54" s="126"/>
      <c r="BJ54" s="126"/>
      <c r="BK54" s="126"/>
      <c r="BL54" s="126"/>
      <c r="BM54" s="126"/>
      <c r="BN54" s="126"/>
      <c r="BO54" s="126"/>
      <c r="BP54" s="126"/>
      <c r="BQ54" s="126"/>
      <c r="BR54" s="126"/>
      <c r="BS54" s="126"/>
      <c r="BT54" s="126"/>
      <c r="BU54" s="126"/>
      <c r="BV54" s="126"/>
      <c r="BW54" s="126"/>
      <c r="BX54" s="126"/>
      <c r="BY54" s="126"/>
      <c r="BZ54" s="126"/>
      <c r="CA54" s="126"/>
      <c r="CB54" s="126"/>
      <c r="CC54" s="126"/>
      <c r="CD54" s="126"/>
      <c r="CE54" s="126"/>
      <c r="CF54" s="126"/>
      <c r="CG54" s="126"/>
      <c r="CH54" s="126"/>
      <c r="CI54" s="126"/>
      <c r="CJ54" s="126"/>
      <c r="CK54" s="126"/>
      <c r="CL54" s="126"/>
      <c r="CM54" s="126"/>
      <c r="CN54" s="126"/>
      <c r="CO54" s="126"/>
      <c r="CP54" s="126"/>
      <c r="CQ54" s="126"/>
      <c r="CR54" s="126"/>
      <c r="CS54" s="126"/>
      <c r="CT54" s="126"/>
      <c r="CU54" s="126"/>
      <c r="CV54" s="126"/>
      <c r="CW54" s="126"/>
      <c r="CX54" s="126"/>
      <c r="CY54" s="126"/>
      <c r="CZ54" s="126"/>
      <c r="DA54" s="126"/>
    </row>
    <row r="55" spans="10:105" s="38" customFormat="1">
      <c r="J55" s="126"/>
      <c r="K55" s="126"/>
      <c r="L55" s="126"/>
      <c r="M55" s="126"/>
      <c r="N55" s="126"/>
      <c r="O55" s="126"/>
      <c r="P55" s="126"/>
      <c r="Q55" s="126"/>
      <c r="R55" s="126"/>
      <c r="S55" s="126"/>
      <c r="T55" s="126"/>
      <c r="U55" s="126"/>
      <c r="V55" s="126"/>
      <c r="W55" s="126"/>
      <c r="X55" s="126"/>
      <c r="Y55" s="126"/>
      <c r="Z55" s="126"/>
      <c r="AA55" s="126"/>
      <c r="AB55" s="126"/>
      <c r="AC55" s="126"/>
      <c r="AD55" s="126"/>
      <c r="AE55" s="126"/>
      <c r="AF55" s="126"/>
      <c r="AG55" s="126"/>
      <c r="AH55" s="126"/>
      <c r="AI55" s="126"/>
      <c r="AJ55" s="126"/>
      <c r="AK55" s="126"/>
      <c r="AL55" s="126"/>
      <c r="AM55" s="126"/>
      <c r="AN55" s="126"/>
      <c r="AO55" s="126"/>
      <c r="AP55" s="126"/>
      <c r="AQ55" s="126"/>
      <c r="AR55" s="126"/>
      <c r="AS55" s="126"/>
      <c r="AT55" s="126"/>
      <c r="AU55" s="126"/>
      <c r="AV55" s="126"/>
      <c r="AW55" s="126"/>
      <c r="AX55" s="126"/>
      <c r="AY55" s="126"/>
      <c r="AZ55" s="126"/>
      <c r="BA55" s="126"/>
      <c r="BB55" s="126"/>
      <c r="BC55" s="126"/>
      <c r="BD55" s="126"/>
      <c r="BE55" s="126"/>
      <c r="BF55" s="126"/>
      <c r="BG55" s="126"/>
      <c r="BH55" s="126"/>
      <c r="BI55" s="126"/>
      <c r="BJ55" s="126"/>
      <c r="BK55" s="126"/>
      <c r="BL55" s="126"/>
      <c r="BM55" s="126"/>
      <c r="BN55" s="126"/>
      <c r="BO55" s="126"/>
      <c r="BP55" s="126"/>
      <c r="BQ55" s="126"/>
      <c r="BR55" s="126"/>
      <c r="BS55" s="126"/>
      <c r="BT55" s="126"/>
      <c r="BU55" s="126"/>
      <c r="BV55" s="126"/>
      <c r="BW55" s="126"/>
      <c r="BX55" s="126"/>
      <c r="BY55" s="126"/>
      <c r="BZ55" s="126"/>
      <c r="CA55" s="126"/>
      <c r="CB55" s="126"/>
      <c r="CC55" s="126"/>
      <c r="CD55" s="126"/>
      <c r="CE55" s="126"/>
      <c r="CF55" s="126"/>
      <c r="CG55" s="126"/>
      <c r="CH55" s="126"/>
      <c r="CI55" s="126"/>
      <c r="CJ55" s="126"/>
      <c r="CK55" s="126"/>
      <c r="CL55" s="126"/>
      <c r="CM55" s="126"/>
      <c r="CN55" s="126"/>
      <c r="CO55" s="126"/>
      <c r="CP55" s="126"/>
      <c r="CQ55" s="126"/>
      <c r="CR55" s="126"/>
      <c r="CS55" s="126"/>
      <c r="CT55" s="126"/>
      <c r="CU55" s="126"/>
      <c r="CV55" s="126"/>
      <c r="CW55" s="126"/>
      <c r="CX55" s="126"/>
      <c r="CY55" s="126"/>
      <c r="CZ55" s="126"/>
      <c r="DA55" s="126"/>
    </row>
    <row r="56" spans="10:105" s="38" customFormat="1">
      <c r="J56" s="126"/>
      <c r="K56" s="126"/>
      <c r="L56" s="126"/>
      <c r="M56" s="126"/>
      <c r="N56" s="126"/>
      <c r="O56" s="126"/>
      <c r="P56" s="126"/>
      <c r="Q56" s="126"/>
      <c r="R56" s="126"/>
      <c r="S56" s="126"/>
      <c r="T56" s="126"/>
      <c r="U56" s="126"/>
      <c r="V56" s="126"/>
      <c r="W56" s="126"/>
      <c r="X56" s="126"/>
      <c r="Y56" s="126"/>
      <c r="Z56" s="126"/>
      <c r="AA56" s="126"/>
      <c r="AB56" s="126"/>
      <c r="AC56" s="126"/>
      <c r="AD56" s="126"/>
      <c r="AE56" s="126"/>
      <c r="AF56" s="126"/>
      <c r="AG56" s="126"/>
      <c r="AH56" s="126"/>
      <c r="AI56" s="126"/>
      <c r="AJ56" s="126"/>
      <c r="AK56" s="126"/>
      <c r="AL56" s="126"/>
      <c r="AM56" s="126"/>
      <c r="AN56" s="126"/>
      <c r="AO56" s="126"/>
      <c r="AP56" s="126"/>
      <c r="AQ56" s="126"/>
      <c r="AR56" s="126"/>
      <c r="AS56" s="126"/>
      <c r="AT56" s="126"/>
      <c r="AU56" s="126"/>
      <c r="AV56" s="126"/>
      <c r="AW56" s="126"/>
      <c r="AX56" s="126"/>
      <c r="AY56" s="126"/>
      <c r="AZ56" s="126"/>
      <c r="BA56" s="126"/>
      <c r="BB56" s="126"/>
      <c r="BC56" s="126"/>
      <c r="BD56" s="126"/>
      <c r="BE56" s="126"/>
      <c r="BF56" s="126"/>
      <c r="BG56" s="126"/>
      <c r="BH56" s="126"/>
      <c r="BI56" s="126"/>
      <c r="BJ56" s="126"/>
      <c r="BK56" s="126"/>
      <c r="BL56" s="126"/>
      <c r="BM56" s="126"/>
      <c r="BN56" s="126"/>
      <c r="BO56" s="126"/>
      <c r="BP56" s="126"/>
      <c r="BQ56" s="126"/>
      <c r="BR56" s="126"/>
      <c r="BS56" s="126"/>
      <c r="BT56" s="126"/>
      <c r="BU56" s="126"/>
      <c r="BV56" s="126"/>
      <c r="BW56" s="126"/>
      <c r="BX56" s="126"/>
      <c r="BY56" s="126"/>
      <c r="BZ56" s="126"/>
      <c r="CA56" s="126"/>
      <c r="CB56" s="126"/>
      <c r="CC56" s="126"/>
      <c r="CD56" s="126"/>
      <c r="CE56" s="126"/>
      <c r="CF56" s="126"/>
      <c r="CG56" s="126"/>
      <c r="CH56" s="126"/>
      <c r="CI56" s="126"/>
      <c r="CJ56" s="126"/>
      <c r="CK56" s="126"/>
      <c r="CL56" s="126"/>
      <c r="CM56" s="126"/>
      <c r="CN56" s="126"/>
      <c r="CO56" s="126"/>
      <c r="CP56" s="126"/>
      <c r="CQ56" s="126"/>
      <c r="CR56" s="126"/>
      <c r="CS56" s="126"/>
      <c r="CT56" s="126"/>
      <c r="CU56" s="126"/>
      <c r="CV56" s="126"/>
      <c r="CW56" s="126"/>
      <c r="CX56" s="126"/>
      <c r="CY56" s="126"/>
      <c r="CZ56" s="126"/>
      <c r="DA56" s="126"/>
    </row>
    <row r="57" spans="10:105" s="38" customFormat="1">
      <c r="J57" s="126"/>
      <c r="K57" s="126"/>
      <c r="L57" s="126"/>
      <c r="M57" s="126"/>
      <c r="N57" s="126"/>
      <c r="O57" s="126"/>
      <c r="P57" s="126"/>
      <c r="Q57" s="126"/>
      <c r="R57" s="126"/>
      <c r="S57" s="126"/>
      <c r="T57" s="126"/>
      <c r="U57" s="126"/>
      <c r="V57" s="126"/>
      <c r="W57" s="126"/>
      <c r="X57" s="126"/>
      <c r="Y57" s="126"/>
      <c r="Z57" s="126"/>
      <c r="AA57" s="126"/>
      <c r="AB57" s="126"/>
      <c r="AC57" s="126"/>
      <c r="AD57" s="126"/>
      <c r="AE57" s="126"/>
      <c r="AF57" s="126"/>
      <c r="AG57" s="126"/>
      <c r="AH57" s="126"/>
      <c r="AI57" s="126"/>
      <c r="AJ57" s="126"/>
      <c r="AK57" s="126"/>
      <c r="AL57" s="126"/>
      <c r="AM57" s="126"/>
      <c r="AN57" s="126"/>
      <c r="AO57" s="126"/>
      <c r="AP57" s="126"/>
      <c r="AQ57" s="126"/>
      <c r="AR57" s="126"/>
      <c r="AS57" s="126"/>
      <c r="AT57" s="126"/>
      <c r="AU57" s="126"/>
      <c r="AV57" s="126"/>
      <c r="AW57" s="126"/>
      <c r="AX57" s="126"/>
      <c r="AY57" s="126"/>
      <c r="AZ57" s="126"/>
      <c r="BA57" s="126"/>
      <c r="BB57" s="126"/>
      <c r="BC57" s="126"/>
      <c r="BD57" s="126"/>
      <c r="BE57" s="126"/>
      <c r="BF57" s="126"/>
      <c r="BG57" s="126"/>
      <c r="BH57" s="126"/>
      <c r="BI57" s="126"/>
      <c r="BJ57" s="126"/>
      <c r="BK57" s="126"/>
      <c r="BL57" s="126"/>
      <c r="BM57" s="126"/>
      <c r="BN57" s="126"/>
      <c r="BO57" s="126"/>
      <c r="BP57" s="126"/>
      <c r="BQ57" s="126"/>
      <c r="BR57" s="126"/>
      <c r="BS57" s="126"/>
      <c r="BT57" s="126"/>
      <c r="BU57" s="126"/>
      <c r="BV57" s="126"/>
      <c r="BW57" s="126"/>
      <c r="BX57" s="126"/>
      <c r="BY57" s="126"/>
      <c r="BZ57" s="126"/>
      <c r="CA57" s="126"/>
      <c r="CB57" s="126"/>
      <c r="CC57" s="126"/>
      <c r="CD57" s="126"/>
      <c r="CE57" s="126"/>
      <c r="CF57" s="126"/>
      <c r="CG57" s="126"/>
      <c r="CH57" s="126"/>
      <c r="CI57" s="126"/>
      <c r="CJ57" s="126"/>
      <c r="CK57" s="126"/>
      <c r="CL57" s="126"/>
      <c r="CM57" s="126"/>
      <c r="CN57" s="126"/>
      <c r="CO57" s="126"/>
      <c r="CP57" s="126"/>
      <c r="CQ57" s="126"/>
      <c r="CR57" s="126"/>
      <c r="CS57" s="126"/>
      <c r="CT57" s="126"/>
      <c r="CU57" s="126"/>
      <c r="CV57" s="126"/>
      <c r="CW57" s="126"/>
      <c r="CX57" s="126"/>
      <c r="CY57" s="126"/>
      <c r="CZ57" s="126"/>
      <c r="DA57" s="126"/>
    </row>
    <row r="58" spans="10:105" s="38" customFormat="1">
      <c r="J58" s="126"/>
      <c r="K58" s="126"/>
      <c r="L58" s="126"/>
      <c r="M58" s="126"/>
      <c r="N58" s="126"/>
      <c r="O58" s="126"/>
      <c r="P58" s="126"/>
      <c r="Q58" s="126"/>
      <c r="R58" s="126"/>
      <c r="S58" s="126"/>
      <c r="T58" s="126"/>
      <c r="U58" s="126"/>
      <c r="V58" s="126"/>
      <c r="W58" s="126"/>
      <c r="X58" s="126"/>
      <c r="Y58" s="126"/>
      <c r="Z58" s="126"/>
      <c r="AA58" s="126"/>
      <c r="AB58" s="126"/>
      <c r="AC58" s="126"/>
      <c r="AD58" s="126"/>
      <c r="AE58" s="126"/>
      <c r="AF58" s="126"/>
      <c r="AG58" s="126"/>
      <c r="AH58" s="126"/>
      <c r="AI58" s="126"/>
      <c r="AJ58" s="126"/>
      <c r="AK58" s="126"/>
      <c r="AL58" s="126"/>
      <c r="AM58" s="126"/>
      <c r="AN58" s="126"/>
      <c r="AO58" s="126"/>
      <c r="AP58" s="126"/>
      <c r="AQ58" s="126"/>
      <c r="AR58" s="126"/>
      <c r="AS58" s="126"/>
      <c r="AT58" s="126"/>
      <c r="AU58" s="126"/>
      <c r="AV58" s="126"/>
      <c r="AW58" s="126"/>
      <c r="AX58" s="126"/>
      <c r="AY58" s="126"/>
      <c r="AZ58" s="126"/>
      <c r="BA58" s="126"/>
      <c r="BB58" s="126"/>
      <c r="BC58" s="126"/>
      <c r="BD58" s="126"/>
      <c r="BE58" s="126"/>
      <c r="BF58" s="126"/>
      <c r="BG58" s="126"/>
      <c r="BH58" s="126"/>
      <c r="BI58" s="126"/>
      <c r="BJ58" s="126"/>
      <c r="BK58" s="126"/>
      <c r="BL58" s="126"/>
      <c r="BM58" s="126"/>
      <c r="BN58" s="126"/>
      <c r="BO58" s="126"/>
      <c r="BP58" s="126"/>
      <c r="BQ58" s="126"/>
      <c r="BR58" s="126"/>
      <c r="BS58" s="126"/>
      <c r="BT58" s="126"/>
      <c r="BU58" s="126"/>
      <c r="BV58" s="126"/>
      <c r="BW58" s="126"/>
      <c r="BX58" s="126"/>
      <c r="BY58" s="126"/>
      <c r="BZ58" s="126"/>
      <c r="CA58" s="126"/>
      <c r="CB58" s="126"/>
      <c r="CC58" s="126"/>
      <c r="CD58" s="126"/>
      <c r="CE58" s="126"/>
      <c r="CF58" s="126"/>
      <c r="CG58" s="126"/>
      <c r="CH58" s="126"/>
      <c r="CI58" s="126"/>
      <c r="CJ58" s="126"/>
      <c r="CK58" s="126"/>
      <c r="CL58" s="126"/>
      <c r="CM58" s="126"/>
      <c r="CN58" s="126"/>
      <c r="CO58" s="126"/>
      <c r="CP58" s="126"/>
      <c r="CQ58" s="126"/>
      <c r="CR58" s="126"/>
      <c r="CS58" s="126"/>
      <c r="CT58" s="126"/>
      <c r="CU58" s="126"/>
      <c r="CV58" s="126"/>
      <c r="CW58" s="126"/>
      <c r="CX58" s="126"/>
      <c r="CY58" s="126"/>
      <c r="CZ58" s="126"/>
      <c r="DA58" s="126"/>
    </row>
    <row r="59" spans="10:105" s="38" customFormat="1">
      <c r="J59" s="126"/>
      <c r="K59" s="126"/>
      <c r="L59" s="126"/>
      <c r="M59" s="126"/>
      <c r="N59" s="126"/>
      <c r="O59" s="126"/>
      <c r="P59" s="126"/>
      <c r="Q59" s="126"/>
      <c r="R59" s="126"/>
      <c r="S59" s="126"/>
      <c r="T59" s="126"/>
      <c r="U59" s="126"/>
      <c r="V59" s="126"/>
      <c r="W59" s="126"/>
      <c r="X59" s="126"/>
      <c r="Y59" s="126"/>
      <c r="Z59" s="126"/>
      <c r="AA59" s="126"/>
      <c r="AB59" s="126"/>
      <c r="AC59" s="126"/>
      <c r="AD59" s="126"/>
      <c r="AE59" s="126"/>
      <c r="AF59" s="126"/>
      <c r="AG59" s="126"/>
      <c r="AH59" s="126"/>
      <c r="AI59" s="126"/>
      <c r="AJ59" s="126"/>
      <c r="AK59" s="126"/>
      <c r="AL59" s="126"/>
      <c r="AM59" s="126"/>
      <c r="AN59" s="126"/>
      <c r="AO59" s="126"/>
      <c r="AP59" s="126"/>
      <c r="AQ59" s="126"/>
      <c r="AR59" s="126"/>
      <c r="AS59" s="126"/>
      <c r="AT59" s="126"/>
      <c r="AU59" s="126"/>
      <c r="AV59" s="126"/>
      <c r="AW59" s="126"/>
      <c r="AX59" s="126"/>
      <c r="AY59" s="126"/>
      <c r="AZ59" s="126"/>
      <c r="BA59" s="126"/>
      <c r="BB59" s="126"/>
      <c r="BC59" s="126"/>
      <c r="BD59" s="126"/>
      <c r="BE59" s="126"/>
      <c r="BF59" s="126"/>
      <c r="BG59" s="126"/>
      <c r="BH59" s="126"/>
      <c r="BI59" s="126"/>
      <c r="BJ59" s="126"/>
      <c r="BK59" s="126"/>
      <c r="BL59" s="126"/>
      <c r="BM59" s="126"/>
      <c r="BN59" s="126"/>
      <c r="BO59" s="126"/>
      <c r="BP59" s="126"/>
      <c r="BQ59" s="126"/>
      <c r="BR59" s="126"/>
      <c r="BS59" s="126"/>
      <c r="BT59" s="126"/>
      <c r="BU59" s="126"/>
      <c r="BV59" s="126"/>
      <c r="BW59" s="126"/>
      <c r="BX59" s="126"/>
      <c r="BY59" s="126"/>
      <c r="BZ59" s="126"/>
      <c r="CA59" s="126"/>
      <c r="CB59" s="126"/>
      <c r="CC59" s="126"/>
      <c r="CD59" s="126"/>
      <c r="CE59" s="126"/>
      <c r="CF59" s="126"/>
      <c r="CG59" s="126"/>
      <c r="CH59" s="126"/>
      <c r="CI59" s="126"/>
      <c r="CJ59" s="126"/>
      <c r="CK59" s="126"/>
      <c r="CL59" s="126"/>
      <c r="CM59" s="126"/>
      <c r="CN59" s="126"/>
      <c r="CO59" s="126"/>
      <c r="CP59" s="126"/>
      <c r="CQ59" s="126"/>
      <c r="CR59" s="126"/>
      <c r="CS59" s="126"/>
      <c r="CT59" s="126"/>
      <c r="CU59" s="126"/>
      <c r="CV59" s="126"/>
      <c r="CW59" s="126"/>
      <c r="CX59" s="126"/>
      <c r="CY59" s="126"/>
      <c r="CZ59" s="126"/>
      <c r="DA59" s="126"/>
    </row>
    <row r="60" spans="10:105" s="38" customFormat="1">
      <c r="J60" s="126"/>
      <c r="K60" s="126"/>
      <c r="L60" s="126"/>
      <c r="M60" s="126"/>
      <c r="N60" s="126"/>
      <c r="O60" s="126"/>
      <c r="P60" s="126"/>
      <c r="Q60" s="126"/>
      <c r="R60" s="126"/>
      <c r="S60" s="126"/>
      <c r="T60" s="126"/>
      <c r="U60" s="126"/>
      <c r="V60" s="126"/>
      <c r="W60" s="126"/>
      <c r="X60" s="126"/>
      <c r="Y60" s="126"/>
      <c r="Z60" s="126"/>
      <c r="AA60" s="126"/>
      <c r="AB60" s="126"/>
      <c r="AC60" s="126"/>
      <c r="AD60" s="126"/>
      <c r="AE60" s="126"/>
      <c r="AF60" s="126"/>
      <c r="AG60" s="126"/>
      <c r="AH60" s="126"/>
      <c r="AI60" s="126"/>
      <c r="AJ60" s="126"/>
      <c r="AK60" s="126"/>
      <c r="AL60" s="126"/>
      <c r="AM60" s="126"/>
      <c r="AN60" s="126"/>
      <c r="AO60" s="126"/>
      <c r="AP60" s="126"/>
      <c r="AQ60" s="126"/>
      <c r="AR60" s="126"/>
      <c r="AS60" s="126"/>
      <c r="AT60" s="126"/>
      <c r="AU60" s="126"/>
      <c r="AV60" s="126"/>
      <c r="AW60" s="126"/>
      <c r="AX60" s="126"/>
      <c r="AY60" s="126"/>
      <c r="AZ60" s="126"/>
      <c r="BA60" s="126"/>
      <c r="BB60" s="126"/>
      <c r="BC60" s="126"/>
      <c r="BD60" s="126"/>
      <c r="BE60" s="126"/>
      <c r="BF60" s="126"/>
      <c r="BG60" s="126"/>
      <c r="BH60" s="126"/>
      <c r="BI60" s="126"/>
      <c r="BJ60" s="126"/>
      <c r="BK60" s="126"/>
      <c r="BL60" s="126"/>
      <c r="BM60" s="126"/>
      <c r="BN60" s="126"/>
      <c r="BO60" s="126"/>
      <c r="BP60" s="126"/>
      <c r="BQ60" s="126"/>
      <c r="BR60" s="126"/>
      <c r="BS60" s="126"/>
      <c r="BT60" s="126"/>
      <c r="BU60" s="126"/>
      <c r="BV60" s="126"/>
      <c r="BW60" s="126"/>
      <c r="BX60" s="126"/>
      <c r="BY60" s="126"/>
      <c r="BZ60" s="126"/>
      <c r="CA60" s="126"/>
      <c r="CB60" s="126"/>
      <c r="CC60" s="126"/>
      <c r="CD60" s="126"/>
      <c r="CE60" s="126"/>
      <c r="CF60" s="126"/>
      <c r="CG60" s="126"/>
      <c r="CH60" s="126"/>
      <c r="CI60" s="126"/>
      <c r="CJ60" s="126"/>
      <c r="CK60" s="126"/>
      <c r="CL60" s="126"/>
      <c r="CM60" s="126"/>
      <c r="CN60" s="126"/>
      <c r="CO60" s="126"/>
      <c r="CP60" s="126"/>
      <c r="CQ60" s="126"/>
      <c r="CR60" s="126"/>
      <c r="CS60" s="126"/>
      <c r="CT60" s="126"/>
      <c r="CU60" s="126"/>
      <c r="CV60" s="126"/>
      <c r="CW60" s="126"/>
      <c r="CX60" s="126"/>
      <c r="CY60" s="126"/>
      <c r="CZ60" s="126"/>
      <c r="DA60" s="126"/>
    </row>
    <row r="61" spans="10:105" s="38" customFormat="1">
      <c r="J61" s="126"/>
      <c r="K61" s="126"/>
      <c r="L61" s="126"/>
      <c r="M61" s="126"/>
      <c r="N61" s="126"/>
      <c r="O61" s="126"/>
      <c r="P61" s="126"/>
      <c r="Q61" s="126"/>
      <c r="R61" s="126"/>
      <c r="S61" s="126"/>
      <c r="T61" s="126"/>
      <c r="U61" s="126"/>
      <c r="V61" s="126"/>
      <c r="W61" s="126"/>
      <c r="X61" s="126"/>
      <c r="Y61" s="126"/>
      <c r="Z61" s="126"/>
      <c r="AA61" s="126"/>
      <c r="AB61" s="126"/>
      <c r="AC61" s="126"/>
      <c r="AD61" s="126"/>
      <c r="AE61" s="126"/>
      <c r="AF61" s="126"/>
      <c r="AG61" s="126"/>
      <c r="AH61" s="126"/>
      <c r="AI61" s="126"/>
      <c r="AJ61" s="126"/>
      <c r="AK61" s="126"/>
      <c r="AL61" s="126"/>
      <c r="AM61" s="126"/>
      <c r="AN61" s="126"/>
      <c r="AO61" s="126"/>
      <c r="AP61" s="126"/>
      <c r="AQ61" s="126"/>
      <c r="AR61" s="126"/>
      <c r="AS61" s="126"/>
      <c r="AT61" s="126"/>
      <c r="AU61" s="126"/>
      <c r="AV61" s="126"/>
      <c r="AW61" s="126"/>
      <c r="AX61" s="126"/>
      <c r="AY61" s="126"/>
      <c r="AZ61" s="126"/>
      <c r="BA61" s="126"/>
      <c r="BB61" s="126"/>
      <c r="BC61" s="126"/>
      <c r="BD61" s="126"/>
      <c r="BE61" s="126"/>
      <c r="BF61" s="126"/>
      <c r="BG61" s="126"/>
      <c r="BH61" s="126"/>
      <c r="BI61" s="126"/>
      <c r="BJ61" s="126"/>
      <c r="BK61" s="126"/>
      <c r="BL61" s="126"/>
      <c r="BM61" s="126"/>
      <c r="BN61" s="126"/>
      <c r="BO61" s="126"/>
      <c r="BP61" s="126"/>
      <c r="BQ61" s="126"/>
      <c r="BR61" s="126"/>
      <c r="BS61" s="126"/>
      <c r="BT61" s="126"/>
      <c r="BU61" s="126"/>
      <c r="BV61" s="126"/>
      <c r="BW61" s="126"/>
      <c r="BX61" s="126"/>
      <c r="BY61" s="126"/>
      <c r="BZ61" s="126"/>
      <c r="CA61" s="126"/>
      <c r="CB61" s="126"/>
      <c r="CC61" s="126"/>
      <c r="CD61" s="126"/>
      <c r="CE61" s="126"/>
      <c r="CF61" s="126"/>
      <c r="CG61" s="126"/>
      <c r="CH61" s="126"/>
      <c r="CI61" s="126"/>
      <c r="CJ61" s="126"/>
      <c r="CK61" s="126"/>
      <c r="CL61" s="126"/>
      <c r="CM61" s="126"/>
      <c r="CN61" s="126"/>
      <c r="CO61" s="126"/>
      <c r="CP61" s="126"/>
      <c r="CQ61" s="126"/>
      <c r="CR61" s="126"/>
      <c r="CS61" s="126"/>
      <c r="CT61" s="126"/>
      <c r="CU61" s="126"/>
      <c r="CV61" s="126"/>
      <c r="CW61" s="126"/>
      <c r="CX61" s="126"/>
      <c r="CY61" s="126"/>
      <c r="CZ61" s="126"/>
      <c r="DA61" s="126"/>
    </row>
    <row r="62" spans="10:105" s="38" customFormat="1">
      <c r="J62" s="126"/>
      <c r="K62" s="126"/>
      <c r="L62" s="126"/>
      <c r="M62" s="126"/>
      <c r="N62" s="126"/>
      <c r="O62" s="126"/>
      <c r="P62" s="126"/>
      <c r="Q62" s="126"/>
      <c r="R62" s="126"/>
      <c r="S62" s="126"/>
      <c r="T62" s="126"/>
      <c r="U62" s="126"/>
      <c r="V62" s="126"/>
      <c r="W62" s="126"/>
      <c r="X62" s="126"/>
      <c r="Y62" s="126"/>
      <c r="Z62" s="126"/>
      <c r="AA62" s="126"/>
      <c r="AB62" s="126"/>
      <c r="AC62" s="126"/>
      <c r="AD62" s="126"/>
      <c r="AE62" s="126"/>
      <c r="AF62" s="126"/>
      <c r="AG62" s="126"/>
      <c r="AH62" s="126"/>
      <c r="AI62" s="126"/>
      <c r="AJ62" s="126"/>
      <c r="AK62" s="126"/>
      <c r="AL62" s="126"/>
      <c r="AM62" s="126"/>
      <c r="AN62" s="126"/>
      <c r="AO62" s="126"/>
      <c r="AP62" s="126"/>
      <c r="AQ62" s="126"/>
      <c r="AR62" s="126"/>
      <c r="AS62" s="126"/>
      <c r="AT62" s="126"/>
      <c r="AU62" s="126"/>
      <c r="AV62" s="126"/>
      <c r="AW62" s="126"/>
      <c r="AX62" s="126"/>
      <c r="AY62" s="126"/>
      <c r="AZ62" s="126"/>
      <c r="BA62" s="126"/>
      <c r="BB62" s="126"/>
      <c r="BC62" s="126"/>
      <c r="BD62" s="126"/>
      <c r="BE62" s="126"/>
      <c r="BF62" s="126"/>
      <c r="BG62" s="126"/>
      <c r="BH62" s="126"/>
      <c r="BI62" s="126"/>
      <c r="BJ62" s="126"/>
      <c r="BK62" s="126"/>
      <c r="BL62" s="126"/>
      <c r="BM62" s="126"/>
      <c r="BN62" s="126"/>
      <c r="BO62" s="126"/>
      <c r="BP62" s="126"/>
      <c r="BQ62" s="126"/>
      <c r="BR62" s="126"/>
      <c r="BS62" s="126"/>
      <c r="BT62" s="126"/>
      <c r="BU62" s="126"/>
      <c r="BV62" s="126"/>
      <c r="BW62" s="126"/>
      <c r="BX62" s="126"/>
      <c r="BY62" s="126"/>
      <c r="BZ62" s="126"/>
      <c r="CA62" s="126"/>
      <c r="CB62" s="126"/>
      <c r="CC62" s="126"/>
      <c r="CD62" s="126"/>
      <c r="CE62" s="126"/>
      <c r="CF62" s="126"/>
      <c r="CG62" s="126"/>
      <c r="CH62" s="126"/>
      <c r="CI62" s="126"/>
      <c r="CJ62" s="126"/>
      <c r="CK62" s="126"/>
      <c r="CL62" s="126"/>
      <c r="CM62" s="126"/>
      <c r="CN62" s="126"/>
      <c r="CO62" s="126"/>
      <c r="CP62" s="126"/>
      <c r="CQ62" s="126"/>
      <c r="CR62" s="126"/>
      <c r="CS62" s="126"/>
      <c r="CT62" s="126"/>
      <c r="CU62" s="126"/>
      <c r="CV62" s="126"/>
      <c r="CW62" s="126"/>
      <c r="CX62" s="126"/>
      <c r="CY62" s="126"/>
      <c r="CZ62" s="126"/>
      <c r="DA62" s="126"/>
    </row>
    <row r="63" spans="10:105" s="38" customFormat="1">
      <c r="J63" s="126"/>
      <c r="K63" s="126"/>
      <c r="L63" s="126"/>
      <c r="M63" s="126"/>
      <c r="N63" s="126"/>
      <c r="O63" s="126"/>
      <c r="P63" s="126"/>
      <c r="Q63" s="126"/>
      <c r="R63" s="126"/>
      <c r="S63" s="126"/>
      <c r="T63" s="126"/>
      <c r="U63" s="126"/>
      <c r="V63" s="126"/>
      <c r="W63" s="126"/>
      <c r="X63" s="126"/>
      <c r="Y63" s="126"/>
      <c r="Z63" s="126"/>
      <c r="AA63" s="126"/>
      <c r="AB63" s="126"/>
      <c r="AC63" s="126"/>
      <c r="AD63" s="126"/>
      <c r="AE63" s="126"/>
      <c r="AF63" s="126"/>
      <c r="AG63" s="126"/>
      <c r="AH63" s="126"/>
      <c r="AI63" s="126"/>
      <c r="AJ63" s="126"/>
      <c r="AK63" s="126"/>
      <c r="AL63" s="126"/>
      <c r="AM63" s="126"/>
      <c r="AN63" s="126"/>
      <c r="AO63" s="126"/>
      <c r="AP63" s="126"/>
      <c r="AQ63" s="126"/>
      <c r="AR63" s="126"/>
      <c r="AS63" s="126"/>
      <c r="AT63" s="126"/>
      <c r="AU63" s="126"/>
      <c r="AV63" s="126"/>
      <c r="AW63" s="126"/>
      <c r="AX63" s="126"/>
      <c r="AY63" s="126"/>
      <c r="AZ63" s="126"/>
      <c r="BA63" s="126"/>
      <c r="BB63" s="126"/>
      <c r="BC63" s="126"/>
      <c r="BD63" s="126"/>
      <c r="BE63" s="126"/>
      <c r="BF63" s="126"/>
      <c r="BG63" s="126"/>
      <c r="BH63" s="126"/>
      <c r="BI63" s="126"/>
      <c r="BJ63" s="126"/>
      <c r="BK63" s="126"/>
      <c r="BL63" s="126"/>
      <c r="BM63" s="126"/>
      <c r="BN63" s="126"/>
      <c r="BO63" s="126"/>
      <c r="BP63" s="126"/>
      <c r="BQ63" s="126"/>
      <c r="BR63" s="126"/>
      <c r="BS63" s="126"/>
      <c r="BT63" s="126"/>
      <c r="BU63" s="126"/>
      <c r="BV63" s="126"/>
      <c r="BW63" s="126"/>
      <c r="BX63" s="126"/>
      <c r="BY63" s="126"/>
      <c r="BZ63" s="126"/>
      <c r="CA63" s="126"/>
      <c r="CB63" s="126"/>
      <c r="CC63" s="126"/>
      <c r="CD63" s="126"/>
      <c r="CE63" s="126"/>
      <c r="CF63" s="126"/>
      <c r="CG63" s="126"/>
      <c r="CH63" s="126"/>
      <c r="CI63" s="126"/>
      <c r="CJ63" s="126"/>
      <c r="CK63" s="126"/>
      <c r="CL63" s="126"/>
      <c r="CM63" s="126"/>
      <c r="CN63" s="126"/>
      <c r="CO63" s="126"/>
      <c r="CP63" s="126"/>
      <c r="CQ63" s="126"/>
      <c r="CR63" s="126"/>
      <c r="CS63" s="126"/>
      <c r="CT63" s="126"/>
      <c r="CU63" s="126"/>
      <c r="CV63" s="126"/>
      <c r="CW63" s="126"/>
      <c r="CX63" s="126"/>
      <c r="CY63" s="126"/>
      <c r="CZ63" s="126"/>
      <c r="DA63" s="126"/>
    </row>
    <row r="64" spans="10:105" s="38" customFormat="1">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6"/>
      <c r="AJ64" s="126"/>
      <c r="AK64" s="126"/>
      <c r="AL64" s="126"/>
      <c r="AM64" s="126"/>
      <c r="AN64" s="126"/>
      <c r="AO64" s="126"/>
      <c r="AP64" s="126"/>
      <c r="AQ64" s="126"/>
      <c r="AR64" s="126"/>
      <c r="AS64" s="126"/>
      <c r="AT64" s="126"/>
      <c r="AU64" s="126"/>
      <c r="AV64" s="126"/>
      <c r="AW64" s="126"/>
      <c r="AX64" s="126"/>
      <c r="AY64" s="126"/>
      <c r="AZ64" s="126"/>
      <c r="BA64" s="126"/>
      <c r="BB64" s="126"/>
      <c r="BC64" s="126"/>
      <c r="BD64" s="126"/>
      <c r="BE64" s="126"/>
      <c r="BF64" s="126"/>
      <c r="BG64" s="126"/>
      <c r="BH64" s="126"/>
      <c r="BI64" s="126"/>
      <c r="BJ64" s="126"/>
      <c r="BK64" s="126"/>
      <c r="BL64" s="126"/>
      <c r="BM64" s="126"/>
      <c r="BN64" s="126"/>
      <c r="BO64" s="126"/>
      <c r="BP64" s="126"/>
      <c r="BQ64" s="126"/>
      <c r="BR64" s="126"/>
      <c r="BS64" s="126"/>
      <c r="BT64" s="126"/>
      <c r="BU64" s="126"/>
      <c r="BV64" s="126"/>
      <c r="BW64" s="126"/>
      <c r="BX64" s="126"/>
      <c r="BY64" s="126"/>
      <c r="BZ64" s="126"/>
      <c r="CA64" s="126"/>
      <c r="CB64" s="126"/>
      <c r="CC64" s="126"/>
      <c r="CD64" s="126"/>
      <c r="CE64" s="126"/>
      <c r="CF64" s="126"/>
      <c r="CG64" s="126"/>
      <c r="CH64" s="126"/>
      <c r="CI64" s="126"/>
      <c r="CJ64" s="126"/>
      <c r="CK64" s="126"/>
      <c r="CL64" s="126"/>
      <c r="CM64" s="126"/>
      <c r="CN64" s="126"/>
      <c r="CO64" s="126"/>
      <c r="CP64" s="126"/>
      <c r="CQ64" s="126"/>
      <c r="CR64" s="126"/>
      <c r="CS64" s="126"/>
      <c r="CT64" s="126"/>
      <c r="CU64" s="126"/>
      <c r="CV64" s="126"/>
      <c r="CW64" s="126"/>
      <c r="CX64" s="126"/>
      <c r="CY64" s="126"/>
      <c r="CZ64" s="126"/>
      <c r="DA64" s="126"/>
    </row>
    <row r="65" spans="10:105" s="38" customFormat="1">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6"/>
      <c r="AJ65" s="126"/>
      <c r="AK65" s="126"/>
      <c r="AL65" s="126"/>
      <c r="AM65" s="126"/>
      <c r="AN65" s="126"/>
      <c r="AO65" s="126"/>
      <c r="AP65" s="126"/>
      <c r="AQ65" s="126"/>
      <c r="AR65" s="126"/>
      <c r="AS65" s="126"/>
      <c r="AT65" s="126"/>
      <c r="AU65" s="126"/>
      <c r="AV65" s="126"/>
      <c r="AW65" s="126"/>
      <c r="AX65" s="126"/>
      <c r="AY65" s="126"/>
      <c r="AZ65" s="126"/>
      <c r="BA65" s="126"/>
      <c r="BB65" s="126"/>
      <c r="BC65" s="126"/>
      <c r="BD65" s="126"/>
      <c r="BE65" s="126"/>
      <c r="BF65" s="126"/>
      <c r="BG65" s="126"/>
      <c r="BH65" s="126"/>
      <c r="BI65" s="126"/>
      <c r="BJ65" s="126"/>
      <c r="BK65" s="126"/>
      <c r="BL65" s="126"/>
      <c r="BM65" s="126"/>
      <c r="BN65" s="126"/>
      <c r="BO65" s="126"/>
      <c r="BP65" s="126"/>
      <c r="BQ65" s="126"/>
      <c r="BR65" s="126"/>
      <c r="BS65" s="126"/>
      <c r="BT65" s="126"/>
      <c r="BU65" s="126"/>
      <c r="BV65" s="126"/>
      <c r="BW65" s="126"/>
      <c r="BX65" s="126"/>
      <c r="BY65" s="126"/>
      <c r="BZ65" s="126"/>
      <c r="CA65" s="126"/>
      <c r="CB65" s="126"/>
      <c r="CC65" s="126"/>
      <c r="CD65" s="126"/>
      <c r="CE65" s="126"/>
      <c r="CF65" s="126"/>
      <c r="CG65" s="126"/>
      <c r="CH65" s="126"/>
      <c r="CI65" s="126"/>
      <c r="CJ65" s="126"/>
      <c r="CK65" s="126"/>
      <c r="CL65" s="126"/>
      <c r="CM65" s="126"/>
      <c r="CN65" s="126"/>
      <c r="CO65" s="126"/>
      <c r="CP65" s="126"/>
      <c r="CQ65" s="126"/>
      <c r="CR65" s="126"/>
      <c r="CS65" s="126"/>
      <c r="CT65" s="126"/>
      <c r="CU65" s="126"/>
      <c r="CV65" s="126"/>
      <c r="CW65" s="126"/>
      <c r="CX65" s="126"/>
      <c r="CY65" s="126"/>
      <c r="CZ65" s="126"/>
      <c r="DA65" s="126"/>
    </row>
    <row r="66" spans="10:105" s="38" customFormat="1">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6"/>
      <c r="AJ66" s="126"/>
      <c r="AK66" s="126"/>
      <c r="AL66" s="126"/>
      <c r="AM66" s="126"/>
      <c r="AN66" s="126"/>
      <c r="AO66" s="126"/>
      <c r="AP66" s="126"/>
      <c r="AQ66" s="126"/>
      <c r="AR66" s="126"/>
      <c r="AS66" s="126"/>
      <c r="AT66" s="126"/>
      <c r="AU66" s="126"/>
      <c r="AV66" s="126"/>
      <c r="AW66" s="126"/>
      <c r="AX66" s="126"/>
      <c r="AY66" s="126"/>
      <c r="AZ66" s="126"/>
      <c r="BA66" s="126"/>
      <c r="BB66" s="126"/>
      <c r="BC66" s="126"/>
      <c r="BD66" s="126"/>
      <c r="BE66" s="126"/>
      <c r="BF66" s="126"/>
      <c r="BG66" s="126"/>
      <c r="BH66" s="126"/>
      <c r="BI66" s="126"/>
      <c r="BJ66" s="126"/>
      <c r="BK66" s="126"/>
      <c r="BL66" s="126"/>
      <c r="BM66" s="126"/>
      <c r="BN66" s="126"/>
      <c r="BO66" s="126"/>
      <c r="BP66" s="126"/>
      <c r="BQ66" s="126"/>
      <c r="BR66" s="126"/>
      <c r="BS66" s="126"/>
      <c r="BT66" s="126"/>
      <c r="BU66" s="126"/>
      <c r="BV66" s="126"/>
      <c r="BW66" s="126"/>
      <c r="BX66" s="126"/>
      <c r="BY66" s="126"/>
      <c r="BZ66" s="126"/>
      <c r="CA66" s="126"/>
      <c r="CB66" s="126"/>
      <c r="CC66" s="126"/>
      <c r="CD66" s="126"/>
      <c r="CE66" s="126"/>
      <c r="CF66" s="126"/>
      <c r="CG66" s="126"/>
      <c r="CH66" s="126"/>
      <c r="CI66" s="126"/>
      <c r="CJ66" s="126"/>
      <c r="CK66" s="126"/>
      <c r="CL66" s="126"/>
      <c r="CM66" s="126"/>
      <c r="CN66" s="126"/>
      <c r="CO66" s="126"/>
      <c r="CP66" s="126"/>
      <c r="CQ66" s="126"/>
      <c r="CR66" s="126"/>
      <c r="CS66" s="126"/>
      <c r="CT66" s="126"/>
      <c r="CU66" s="126"/>
      <c r="CV66" s="126"/>
      <c r="CW66" s="126"/>
      <c r="CX66" s="126"/>
      <c r="CY66" s="126"/>
      <c r="CZ66" s="126"/>
      <c r="DA66" s="126"/>
    </row>
    <row r="67" spans="10:105" s="38" customFormat="1">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6"/>
      <c r="AJ67" s="126"/>
      <c r="AK67" s="126"/>
      <c r="AL67" s="126"/>
      <c r="AM67" s="126"/>
      <c r="AN67" s="126"/>
      <c r="AO67" s="126"/>
      <c r="AP67" s="126"/>
      <c r="AQ67" s="126"/>
      <c r="AR67" s="126"/>
      <c r="AS67" s="126"/>
      <c r="AT67" s="126"/>
      <c r="AU67" s="126"/>
      <c r="AV67" s="126"/>
      <c r="AW67" s="126"/>
      <c r="AX67" s="126"/>
      <c r="AY67" s="126"/>
      <c r="AZ67" s="126"/>
      <c r="BA67" s="126"/>
      <c r="BB67" s="126"/>
      <c r="BC67" s="126"/>
      <c r="BD67" s="126"/>
      <c r="BE67" s="126"/>
      <c r="BF67" s="126"/>
      <c r="BG67" s="126"/>
      <c r="BH67" s="126"/>
      <c r="BI67" s="126"/>
      <c r="BJ67" s="126"/>
      <c r="BK67" s="126"/>
      <c r="BL67" s="126"/>
      <c r="BM67" s="126"/>
      <c r="BN67" s="126"/>
      <c r="BO67" s="126"/>
      <c r="BP67" s="126"/>
      <c r="BQ67" s="126"/>
      <c r="BR67" s="126"/>
      <c r="BS67" s="126"/>
      <c r="BT67" s="126"/>
      <c r="BU67" s="126"/>
      <c r="BV67" s="126"/>
      <c r="BW67" s="126"/>
      <c r="BX67" s="126"/>
      <c r="BY67" s="126"/>
      <c r="BZ67" s="126"/>
      <c r="CA67" s="126"/>
      <c r="CB67" s="126"/>
      <c r="CC67" s="126"/>
      <c r="CD67" s="126"/>
      <c r="CE67" s="126"/>
      <c r="CF67" s="126"/>
      <c r="CG67" s="126"/>
      <c r="CH67" s="126"/>
      <c r="CI67" s="126"/>
      <c r="CJ67" s="126"/>
      <c r="CK67" s="126"/>
      <c r="CL67" s="126"/>
      <c r="CM67" s="126"/>
      <c r="CN67" s="126"/>
      <c r="CO67" s="126"/>
      <c r="CP67" s="126"/>
      <c r="CQ67" s="126"/>
      <c r="CR67" s="126"/>
      <c r="CS67" s="126"/>
      <c r="CT67" s="126"/>
      <c r="CU67" s="126"/>
      <c r="CV67" s="126"/>
      <c r="CW67" s="126"/>
      <c r="CX67" s="126"/>
      <c r="CY67" s="126"/>
      <c r="CZ67" s="126"/>
      <c r="DA67" s="126"/>
    </row>
    <row r="68" spans="10:105" s="38" customFormat="1">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6"/>
      <c r="AJ68" s="126"/>
      <c r="AK68" s="126"/>
      <c r="AL68" s="126"/>
      <c r="AM68" s="126"/>
      <c r="AN68" s="126"/>
      <c r="AO68" s="126"/>
      <c r="AP68" s="126"/>
      <c r="AQ68" s="126"/>
      <c r="AR68" s="126"/>
      <c r="AS68" s="126"/>
      <c r="AT68" s="126"/>
      <c r="AU68" s="126"/>
      <c r="AV68" s="126"/>
      <c r="AW68" s="126"/>
      <c r="AX68" s="126"/>
      <c r="AY68" s="126"/>
      <c r="AZ68" s="126"/>
      <c r="BA68" s="126"/>
      <c r="BB68" s="126"/>
      <c r="BC68" s="126"/>
      <c r="BD68" s="126"/>
      <c r="BE68" s="126"/>
      <c r="BF68" s="126"/>
      <c r="BG68" s="126"/>
      <c r="BH68" s="126"/>
      <c r="BI68" s="126"/>
      <c r="BJ68" s="126"/>
      <c r="BK68" s="126"/>
      <c r="BL68" s="126"/>
      <c r="BM68" s="126"/>
      <c r="BN68" s="126"/>
      <c r="BO68" s="126"/>
      <c r="BP68" s="126"/>
      <c r="BQ68" s="126"/>
      <c r="BR68" s="126"/>
      <c r="BS68" s="126"/>
      <c r="BT68" s="126"/>
      <c r="BU68" s="126"/>
      <c r="BV68" s="126"/>
      <c r="BW68" s="126"/>
      <c r="BX68" s="126"/>
      <c r="BY68" s="126"/>
      <c r="BZ68" s="126"/>
      <c r="CA68" s="126"/>
      <c r="CB68" s="126"/>
      <c r="CC68" s="126"/>
      <c r="CD68" s="126"/>
      <c r="CE68" s="126"/>
      <c r="CF68" s="126"/>
      <c r="CG68" s="126"/>
      <c r="CH68" s="126"/>
      <c r="CI68" s="126"/>
      <c r="CJ68" s="126"/>
      <c r="CK68" s="126"/>
      <c r="CL68" s="126"/>
      <c r="CM68" s="126"/>
      <c r="CN68" s="126"/>
      <c r="CO68" s="126"/>
      <c r="CP68" s="126"/>
      <c r="CQ68" s="126"/>
      <c r="CR68" s="126"/>
      <c r="CS68" s="126"/>
      <c r="CT68" s="126"/>
      <c r="CU68" s="126"/>
      <c r="CV68" s="126"/>
      <c r="CW68" s="126"/>
      <c r="CX68" s="126"/>
      <c r="CY68" s="126"/>
      <c r="CZ68" s="126"/>
      <c r="DA68" s="126"/>
    </row>
    <row r="69" spans="10:105" s="38" customFormat="1">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6"/>
      <c r="AJ69" s="126"/>
      <c r="AK69" s="126"/>
      <c r="AL69" s="126"/>
      <c r="AM69" s="126"/>
      <c r="AN69" s="126"/>
      <c r="AO69" s="126"/>
      <c r="AP69" s="126"/>
      <c r="AQ69" s="126"/>
      <c r="AR69" s="126"/>
      <c r="AS69" s="126"/>
      <c r="AT69" s="126"/>
      <c r="AU69" s="126"/>
      <c r="AV69" s="126"/>
      <c r="AW69" s="126"/>
      <c r="AX69" s="126"/>
      <c r="AY69" s="126"/>
      <c r="AZ69" s="126"/>
      <c r="BA69" s="126"/>
      <c r="BB69" s="126"/>
      <c r="BC69" s="126"/>
      <c r="BD69" s="126"/>
      <c r="BE69" s="126"/>
      <c r="BF69" s="126"/>
      <c r="BG69" s="126"/>
      <c r="BH69" s="126"/>
      <c r="BI69" s="126"/>
      <c r="BJ69" s="126"/>
      <c r="BK69" s="126"/>
      <c r="BL69" s="126"/>
      <c r="BM69" s="126"/>
      <c r="BN69" s="126"/>
      <c r="BO69" s="126"/>
      <c r="BP69" s="126"/>
      <c r="BQ69" s="126"/>
      <c r="BR69" s="126"/>
      <c r="BS69" s="126"/>
      <c r="BT69" s="126"/>
      <c r="BU69" s="126"/>
      <c r="BV69" s="126"/>
      <c r="BW69" s="126"/>
      <c r="BX69" s="126"/>
      <c r="BY69" s="126"/>
      <c r="BZ69" s="126"/>
      <c r="CA69" s="126"/>
      <c r="CB69" s="126"/>
      <c r="CC69" s="126"/>
      <c r="CD69" s="126"/>
      <c r="CE69" s="126"/>
      <c r="CF69" s="126"/>
      <c r="CG69" s="126"/>
      <c r="CH69" s="126"/>
      <c r="CI69" s="126"/>
      <c r="CJ69" s="126"/>
      <c r="CK69" s="126"/>
      <c r="CL69" s="126"/>
      <c r="CM69" s="126"/>
      <c r="CN69" s="126"/>
      <c r="CO69" s="126"/>
      <c r="CP69" s="126"/>
      <c r="CQ69" s="126"/>
      <c r="CR69" s="126"/>
      <c r="CS69" s="126"/>
      <c r="CT69" s="126"/>
      <c r="CU69" s="126"/>
      <c r="CV69" s="126"/>
      <c r="CW69" s="126"/>
      <c r="CX69" s="126"/>
      <c r="CY69" s="126"/>
      <c r="CZ69" s="126"/>
      <c r="DA69" s="126"/>
    </row>
    <row r="70" spans="10:105" s="38" customFormat="1">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6"/>
      <c r="AJ70" s="126"/>
      <c r="AK70" s="126"/>
      <c r="AL70" s="126"/>
      <c r="AM70" s="126"/>
      <c r="AN70" s="126"/>
      <c r="AO70" s="126"/>
      <c r="AP70" s="126"/>
      <c r="AQ70" s="126"/>
      <c r="AR70" s="126"/>
      <c r="AS70" s="126"/>
      <c r="AT70" s="126"/>
      <c r="AU70" s="126"/>
      <c r="AV70" s="126"/>
      <c r="AW70" s="126"/>
      <c r="AX70" s="126"/>
      <c r="AY70" s="126"/>
      <c r="AZ70" s="126"/>
      <c r="BA70" s="126"/>
      <c r="BB70" s="126"/>
      <c r="BC70" s="126"/>
      <c r="BD70" s="126"/>
      <c r="BE70" s="126"/>
      <c r="BF70" s="126"/>
      <c r="BG70" s="126"/>
      <c r="BH70" s="126"/>
      <c r="BI70" s="126"/>
      <c r="BJ70" s="126"/>
      <c r="BK70" s="126"/>
      <c r="BL70" s="126"/>
      <c r="BM70" s="126"/>
      <c r="BN70" s="126"/>
      <c r="BO70" s="126"/>
      <c r="BP70" s="126"/>
      <c r="BQ70" s="126"/>
      <c r="BR70" s="126"/>
      <c r="BS70" s="126"/>
      <c r="BT70" s="126"/>
      <c r="BU70" s="126"/>
      <c r="BV70" s="126"/>
      <c r="BW70" s="126"/>
      <c r="BX70" s="126"/>
      <c r="BY70" s="126"/>
      <c r="BZ70" s="126"/>
      <c r="CA70" s="126"/>
      <c r="CB70" s="126"/>
      <c r="CC70" s="126"/>
      <c r="CD70" s="126"/>
      <c r="CE70" s="126"/>
      <c r="CF70" s="126"/>
      <c r="CG70" s="126"/>
      <c r="CH70" s="126"/>
      <c r="CI70" s="126"/>
      <c r="CJ70" s="126"/>
      <c r="CK70" s="126"/>
      <c r="CL70" s="126"/>
      <c r="CM70" s="126"/>
      <c r="CN70" s="126"/>
      <c r="CO70" s="126"/>
      <c r="CP70" s="126"/>
      <c r="CQ70" s="126"/>
      <c r="CR70" s="126"/>
      <c r="CS70" s="126"/>
      <c r="CT70" s="126"/>
      <c r="CU70" s="126"/>
      <c r="CV70" s="126"/>
      <c r="CW70" s="126"/>
      <c r="CX70" s="126"/>
      <c r="CY70" s="126"/>
      <c r="CZ70" s="126"/>
      <c r="DA70" s="126"/>
    </row>
    <row r="71" spans="10:105" s="38" customFormat="1">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6"/>
      <c r="AJ71" s="126"/>
      <c r="AK71" s="126"/>
      <c r="AL71" s="126"/>
      <c r="AM71" s="126"/>
      <c r="AN71" s="126"/>
      <c r="AO71" s="126"/>
      <c r="AP71" s="126"/>
      <c r="AQ71" s="126"/>
      <c r="AR71" s="126"/>
      <c r="AS71" s="126"/>
      <c r="AT71" s="126"/>
      <c r="AU71" s="126"/>
      <c r="AV71" s="126"/>
      <c r="AW71" s="126"/>
      <c r="AX71" s="126"/>
      <c r="AY71" s="126"/>
      <c r="AZ71" s="126"/>
      <c r="BA71" s="126"/>
      <c r="BB71" s="126"/>
      <c r="BC71" s="126"/>
      <c r="BD71" s="126"/>
      <c r="BE71" s="126"/>
      <c r="BF71" s="126"/>
      <c r="BG71" s="126"/>
      <c r="BH71" s="126"/>
      <c r="BI71" s="126"/>
      <c r="BJ71" s="126"/>
      <c r="BK71" s="126"/>
      <c r="BL71" s="126"/>
      <c r="BM71" s="126"/>
      <c r="BN71" s="126"/>
      <c r="BO71" s="126"/>
      <c r="BP71" s="126"/>
      <c r="BQ71" s="126"/>
      <c r="BR71" s="126"/>
      <c r="BS71" s="126"/>
      <c r="BT71" s="126"/>
      <c r="BU71" s="126"/>
      <c r="BV71" s="126"/>
      <c r="BW71" s="126"/>
      <c r="BX71" s="126"/>
      <c r="BY71" s="126"/>
      <c r="BZ71" s="126"/>
      <c r="CA71" s="126"/>
      <c r="CB71" s="126"/>
      <c r="CC71" s="126"/>
      <c r="CD71" s="126"/>
      <c r="CE71" s="126"/>
      <c r="CF71" s="126"/>
      <c r="CG71" s="126"/>
      <c r="CH71" s="126"/>
      <c r="CI71" s="126"/>
      <c r="CJ71" s="126"/>
      <c r="CK71" s="126"/>
      <c r="CL71" s="126"/>
      <c r="CM71" s="126"/>
      <c r="CN71" s="126"/>
      <c r="CO71" s="126"/>
      <c r="CP71" s="126"/>
      <c r="CQ71" s="126"/>
      <c r="CR71" s="126"/>
      <c r="CS71" s="126"/>
      <c r="CT71" s="126"/>
      <c r="CU71" s="126"/>
      <c r="CV71" s="126"/>
      <c r="CW71" s="126"/>
      <c r="CX71" s="126"/>
      <c r="CY71" s="126"/>
      <c r="CZ71" s="126"/>
      <c r="DA71" s="126"/>
    </row>
    <row r="72" spans="10:105" s="38" customFormat="1">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6"/>
      <c r="AG72" s="126"/>
      <c r="AH72" s="126"/>
      <c r="AI72" s="126"/>
      <c r="AJ72" s="126"/>
      <c r="AK72" s="126"/>
      <c r="AL72" s="126"/>
      <c r="AM72" s="126"/>
      <c r="AN72" s="126"/>
      <c r="AO72" s="126"/>
      <c r="AP72" s="126"/>
      <c r="AQ72" s="126"/>
      <c r="AR72" s="126"/>
      <c r="AS72" s="126"/>
      <c r="AT72" s="126"/>
      <c r="AU72" s="126"/>
      <c r="AV72" s="126"/>
      <c r="AW72" s="126"/>
      <c r="AX72" s="126"/>
      <c r="AY72" s="126"/>
      <c r="AZ72" s="126"/>
      <c r="BA72" s="126"/>
      <c r="BB72" s="126"/>
      <c r="BC72" s="126"/>
      <c r="BD72" s="126"/>
      <c r="BE72" s="126"/>
      <c r="BF72" s="126"/>
      <c r="BG72" s="126"/>
      <c r="BH72" s="126"/>
      <c r="BI72" s="126"/>
      <c r="BJ72" s="126"/>
      <c r="BK72" s="126"/>
      <c r="BL72" s="126"/>
      <c r="BM72" s="126"/>
      <c r="BN72" s="126"/>
      <c r="BO72" s="126"/>
      <c r="BP72" s="126"/>
      <c r="BQ72" s="126"/>
      <c r="BR72" s="126"/>
      <c r="BS72" s="126"/>
      <c r="BT72" s="126"/>
      <c r="BU72" s="126"/>
      <c r="BV72" s="126"/>
      <c r="BW72" s="126"/>
      <c r="BX72" s="126"/>
      <c r="BY72" s="126"/>
      <c r="BZ72" s="126"/>
      <c r="CA72" s="126"/>
      <c r="CB72" s="126"/>
      <c r="CC72" s="126"/>
      <c r="CD72" s="126"/>
      <c r="CE72" s="126"/>
      <c r="CF72" s="126"/>
      <c r="CG72" s="126"/>
      <c r="CH72" s="126"/>
      <c r="CI72" s="126"/>
      <c r="CJ72" s="126"/>
      <c r="CK72" s="126"/>
      <c r="CL72" s="126"/>
      <c r="CM72" s="126"/>
      <c r="CN72" s="126"/>
      <c r="CO72" s="126"/>
      <c r="CP72" s="126"/>
      <c r="CQ72" s="126"/>
      <c r="CR72" s="126"/>
      <c r="CS72" s="126"/>
      <c r="CT72" s="126"/>
      <c r="CU72" s="126"/>
      <c r="CV72" s="126"/>
      <c r="CW72" s="126"/>
      <c r="CX72" s="126"/>
      <c r="CY72" s="126"/>
      <c r="CZ72" s="126"/>
      <c r="DA72" s="126"/>
    </row>
    <row r="73" spans="10:105" s="38" customFormat="1">
      <c r="J73" s="126"/>
      <c r="K73" s="126"/>
      <c r="L73" s="126"/>
      <c r="M73" s="126"/>
      <c r="N73" s="126"/>
      <c r="O73" s="126"/>
      <c r="P73" s="126"/>
      <c r="Q73" s="126"/>
      <c r="R73" s="126"/>
      <c r="S73" s="126"/>
      <c r="T73" s="126"/>
      <c r="U73" s="126"/>
      <c r="V73" s="126"/>
      <c r="W73" s="126"/>
      <c r="X73" s="126"/>
      <c r="Y73" s="126"/>
      <c r="Z73" s="126"/>
      <c r="AA73" s="126"/>
      <c r="AB73" s="126"/>
      <c r="AC73" s="126"/>
      <c r="AD73" s="126"/>
      <c r="AE73" s="126"/>
      <c r="AF73" s="126"/>
      <c r="AG73" s="126"/>
      <c r="AH73" s="126"/>
      <c r="AI73" s="126"/>
      <c r="AJ73" s="126"/>
      <c r="AK73" s="126"/>
      <c r="AL73" s="126"/>
      <c r="AM73" s="126"/>
      <c r="AN73" s="126"/>
      <c r="AO73" s="126"/>
      <c r="AP73" s="126"/>
      <c r="AQ73" s="126"/>
      <c r="AR73" s="126"/>
      <c r="AS73" s="126"/>
      <c r="AT73" s="126"/>
      <c r="AU73" s="126"/>
      <c r="AV73" s="126"/>
      <c r="AW73" s="126"/>
      <c r="AX73" s="126"/>
      <c r="AY73" s="126"/>
      <c r="AZ73" s="126"/>
      <c r="BA73" s="126"/>
      <c r="BB73" s="126"/>
      <c r="BC73" s="126"/>
      <c r="BD73" s="126"/>
      <c r="BE73" s="126"/>
      <c r="BF73" s="126"/>
      <c r="BG73" s="126"/>
      <c r="BH73" s="126"/>
      <c r="BI73" s="126"/>
      <c r="BJ73" s="126"/>
      <c r="BK73" s="126"/>
      <c r="BL73" s="126"/>
      <c r="BM73" s="126"/>
      <c r="BN73" s="126"/>
      <c r="BO73" s="126"/>
      <c r="BP73" s="126"/>
      <c r="BQ73" s="126"/>
      <c r="BR73" s="126"/>
      <c r="BS73" s="126"/>
      <c r="BT73" s="126"/>
      <c r="BU73" s="126"/>
      <c r="BV73" s="126"/>
      <c r="BW73" s="126"/>
      <c r="BX73" s="126"/>
      <c r="BY73" s="126"/>
      <c r="BZ73" s="126"/>
      <c r="CA73" s="126"/>
      <c r="CB73" s="126"/>
      <c r="CC73" s="126"/>
      <c r="CD73" s="126"/>
      <c r="CE73" s="126"/>
      <c r="CF73" s="126"/>
      <c r="CG73" s="126"/>
      <c r="CH73" s="126"/>
      <c r="CI73" s="126"/>
      <c r="CJ73" s="126"/>
      <c r="CK73" s="126"/>
      <c r="CL73" s="126"/>
      <c r="CM73" s="126"/>
      <c r="CN73" s="126"/>
      <c r="CO73" s="126"/>
      <c r="CP73" s="126"/>
      <c r="CQ73" s="126"/>
      <c r="CR73" s="126"/>
      <c r="CS73" s="126"/>
      <c r="CT73" s="126"/>
      <c r="CU73" s="126"/>
      <c r="CV73" s="126"/>
      <c r="CW73" s="126"/>
      <c r="CX73" s="126"/>
      <c r="CY73" s="126"/>
      <c r="CZ73" s="126"/>
      <c r="DA73" s="126"/>
    </row>
    <row r="74" spans="10:105" s="38" customFormat="1">
      <c r="J74" s="126"/>
      <c r="K74" s="126"/>
      <c r="L74" s="126"/>
      <c r="M74" s="126"/>
      <c r="N74" s="126"/>
      <c r="O74" s="126"/>
      <c r="P74" s="126"/>
      <c r="Q74" s="126"/>
      <c r="R74" s="126"/>
      <c r="S74" s="126"/>
      <c r="T74" s="126"/>
      <c r="U74" s="126"/>
      <c r="V74" s="126"/>
      <c r="W74" s="126"/>
      <c r="X74" s="126"/>
      <c r="Y74" s="126"/>
      <c r="Z74" s="126"/>
      <c r="AA74" s="126"/>
      <c r="AB74" s="126"/>
      <c r="AC74" s="126"/>
      <c r="AD74" s="126"/>
      <c r="AE74" s="126"/>
      <c r="AF74" s="126"/>
      <c r="AG74" s="126"/>
      <c r="AH74" s="126"/>
      <c r="AI74" s="126"/>
      <c r="AJ74" s="126"/>
      <c r="AK74" s="126"/>
      <c r="AL74" s="126"/>
      <c r="AM74" s="126"/>
      <c r="AN74" s="126"/>
      <c r="AO74" s="126"/>
      <c r="AP74" s="126"/>
      <c r="AQ74" s="126"/>
      <c r="AR74" s="126"/>
      <c r="AS74" s="126"/>
      <c r="AT74" s="126"/>
      <c r="AU74" s="126"/>
      <c r="AV74" s="126"/>
      <c r="AW74" s="126"/>
      <c r="AX74" s="126"/>
      <c r="AY74" s="126"/>
      <c r="AZ74" s="126"/>
      <c r="BA74" s="126"/>
      <c r="BB74" s="126"/>
      <c r="BC74" s="126"/>
      <c r="BD74" s="126"/>
      <c r="BE74" s="126"/>
      <c r="BF74" s="126"/>
      <c r="BG74" s="126"/>
      <c r="BH74" s="126"/>
      <c r="BI74" s="126"/>
      <c r="BJ74" s="126"/>
      <c r="BK74" s="126"/>
      <c r="BL74" s="126"/>
      <c r="BM74" s="126"/>
      <c r="BN74" s="126"/>
      <c r="BO74" s="126"/>
      <c r="BP74" s="126"/>
      <c r="BQ74" s="126"/>
      <c r="BR74" s="126"/>
      <c r="BS74" s="126"/>
      <c r="BT74" s="126"/>
      <c r="BU74" s="126"/>
      <c r="BV74" s="126"/>
      <c r="BW74" s="126"/>
      <c r="BX74" s="126"/>
      <c r="BY74" s="126"/>
      <c r="BZ74" s="126"/>
      <c r="CA74" s="126"/>
      <c r="CB74" s="126"/>
      <c r="CC74" s="126"/>
      <c r="CD74" s="126"/>
      <c r="CE74" s="126"/>
      <c r="CF74" s="126"/>
      <c r="CG74" s="126"/>
      <c r="CH74" s="126"/>
      <c r="CI74" s="126"/>
      <c r="CJ74" s="126"/>
      <c r="CK74" s="126"/>
      <c r="CL74" s="126"/>
      <c r="CM74" s="126"/>
      <c r="CN74" s="126"/>
      <c r="CO74" s="126"/>
      <c r="CP74" s="126"/>
      <c r="CQ74" s="126"/>
      <c r="CR74" s="126"/>
      <c r="CS74" s="126"/>
      <c r="CT74" s="126"/>
      <c r="CU74" s="126"/>
      <c r="CV74" s="126"/>
      <c r="CW74" s="126"/>
      <c r="CX74" s="126"/>
      <c r="CY74" s="126"/>
      <c r="CZ74" s="126"/>
      <c r="DA74" s="126"/>
    </row>
    <row r="75" spans="10:105" s="38" customFormat="1">
      <c r="J75" s="126"/>
      <c r="K75" s="126"/>
      <c r="L75" s="126"/>
      <c r="M75" s="126"/>
      <c r="N75" s="126"/>
      <c r="O75" s="126"/>
      <c r="P75" s="126"/>
      <c r="Q75" s="126"/>
      <c r="R75" s="126"/>
      <c r="S75" s="126"/>
      <c r="T75" s="126"/>
      <c r="U75" s="126"/>
      <c r="V75" s="126"/>
      <c r="W75" s="126"/>
      <c r="X75" s="126"/>
      <c r="Y75" s="126"/>
      <c r="Z75" s="126"/>
      <c r="AA75" s="126"/>
      <c r="AB75" s="126"/>
      <c r="AC75" s="126"/>
      <c r="AD75" s="126"/>
      <c r="AE75" s="126"/>
      <c r="AF75" s="126"/>
      <c r="AG75" s="126"/>
      <c r="AH75" s="126"/>
      <c r="AI75" s="126"/>
      <c r="AJ75" s="126"/>
      <c r="AK75" s="126"/>
      <c r="AL75" s="126"/>
      <c r="AM75" s="126"/>
      <c r="AN75" s="126"/>
      <c r="AO75" s="126"/>
      <c r="AP75" s="126"/>
      <c r="AQ75" s="126"/>
      <c r="AR75" s="126"/>
      <c r="AS75" s="126"/>
      <c r="AT75" s="126"/>
      <c r="AU75" s="126"/>
      <c r="AV75" s="126"/>
      <c r="AW75" s="126"/>
      <c r="AX75" s="126"/>
      <c r="AY75" s="126"/>
      <c r="AZ75" s="126"/>
      <c r="BA75" s="126"/>
      <c r="BB75" s="126"/>
      <c r="BC75" s="126"/>
      <c r="BD75" s="126"/>
      <c r="BE75" s="126"/>
      <c r="BF75" s="126"/>
      <c r="BG75" s="126"/>
      <c r="BH75" s="126"/>
      <c r="BI75" s="126"/>
      <c r="BJ75" s="126"/>
      <c r="BK75" s="126"/>
      <c r="BL75" s="126"/>
      <c r="BM75" s="126"/>
      <c r="BN75" s="126"/>
      <c r="BO75" s="126"/>
      <c r="BP75" s="126"/>
      <c r="BQ75" s="126"/>
      <c r="BR75" s="126"/>
      <c r="BS75" s="126"/>
      <c r="BT75" s="126"/>
      <c r="BU75" s="126"/>
      <c r="BV75" s="126"/>
      <c r="BW75" s="126"/>
      <c r="BX75" s="126"/>
      <c r="BY75" s="126"/>
      <c r="BZ75" s="126"/>
      <c r="CA75" s="126"/>
      <c r="CB75" s="126"/>
      <c r="CC75" s="126"/>
      <c r="CD75" s="126"/>
      <c r="CE75" s="126"/>
      <c r="CF75" s="126"/>
      <c r="CG75" s="126"/>
      <c r="CH75" s="126"/>
      <c r="CI75" s="126"/>
      <c r="CJ75" s="126"/>
      <c r="CK75" s="126"/>
      <c r="CL75" s="126"/>
      <c r="CM75" s="126"/>
      <c r="CN75" s="126"/>
      <c r="CO75" s="126"/>
      <c r="CP75" s="126"/>
      <c r="CQ75" s="126"/>
      <c r="CR75" s="126"/>
      <c r="CS75" s="126"/>
      <c r="CT75" s="126"/>
      <c r="CU75" s="126"/>
      <c r="CV75" s="126"/>
      <c r="CW75" s="126"/>
      <c r="CX75" s="126"/>
      <c r="CY75" s="126"/>
      <c r="CZ75" s="126"/>
      <c r="DA75" s="126"/>
    </row>
    <row r="76" spans="10:105" s="38" customFormat="1">
      <c r="J76" s="126"/>
      <c r="K76" s="126"/>
      <c r="L76" s="126"/>
      <c r="M76" s="126"/>
      <c r="N76" s="126"/>
      <c r="O76" s="126"/>
      <c r="P76" s="126"/>
      <c r="Q76" s="126"/>
      <c r="R76" s="126"/>
      <c r="S76" s="126"/>
      <c r="T76" s="126"/>
      <c r="U76" s="126"/>
      <c r="V76" s="126"/>
      <c r="W76" s="126"/>
      <c r="X76" s="126"/>
      <c r="Y76" s="126"/>
      <c r="Z76" s="126"/>
      <c r="AA76" s="126"/>
      <c r="AB76" s="126"/>
      <c r="AC76" s="126"/>
      <c r="AD76" s="126"/>
      <c r="AE76" s="126"/>
      <c r="AF76" s="126"/>
      <c r="AG76" s="126"/>
      <c r="AH76" s="126"/>
      <c r="AI76" s="126"/>
      <c r="AJ76" s="126"/>
      <c r="AK76" s="126"/>
      <c r="AL76" s="126"/>
      <c r="AM76" s="126"/>
      <c r="AN76" s="126"/>
      <c r="AO76" s="126"/>
      <c r="AP76" s="126"/>
      <c r="AQ76" s="126"/>
      <c r="AR76" s="126"/>
      <c r="AS76" s="126"/>
      <c r="AT76" s="126"/>
      <c r="AU76" s="126"/>
      <c r="AV76" s="126"/>
      <c r="AW76" s="126"/>
      <c r="AX76" s="126"/>
      <c r="AY76" s="126"/>
      <c r="AZ76" s="126"/>
      <c r="BA76" s="126"/>
      <c r="BB76" s="126"/>
      <c r="BC76" s="126"/>
      <c r="BD76" s="126"/>
      <c r="BE76" s="126"/>
      <c r="BF76" s="126"/>
      <c r="BG76" s="126"/>
      <c r="BH76" s="126"/>
      <c r="BI76" s="126"/>
      <c r="BJ76" s="126"/>
      <c r="BK76" s="126"/>
      <c r="BL76" s="126"/>
      <c r="BM76" s="126"/>
      <c r="BN76" s="126"/>
      <c r="BO76" s="126"/>
      <c r="BP76" s="126"/>
      <c r="BQ76" s="126"/>
      <c r="BR76" s="126"/>
      <c r="BS76" s="126"/>
      <c r="BT76" s="126"/>
      <c r="BU76" s="126"/>
      <c r="BV76" s="126"/>
      <c r="BW76" s="126"/>
      <c r="BX76" s="126"/>
      <c r="BY76" s="126"/>
      <c r="BZ76" s="126"/>
      <c r="CA76" s="126"/>
      <c r="CB76" s="126"/>
      <c r="CC76" s="126"/>
      <c r="CD76" s="126"/>
      <c r="CE76" s="126"/>
      <c r="CF76" s="126"/>
      <c r="CG76" s="126"/>
      <c r="CH76" s="126"/>
      <c r="CI76" s="126"/>
      <c r="CJ76" s="126"/>
      <c r="CK76" s="126"/>
      <c r="CL76" s="126"/>
      <c r="CM76" s="126"/>
      <c r="CN76" s="126"/>
      <c r="CO76" s="126"/>
      <c r="CP76" s="126"/>
      <c r="CQ76" s="126"/>
      <c r="CR76" s="126"/>
      <c r="CS76" s="126"/>
      <c r="CT76" s="126"/>
      <c r="CU76" s="126"/>
      <c r="CV76" s="126"/>
      <c r="CW76" s="126"/>
      <c r="CX76" s="126"/>
      <c r="CY76" s="126"/>
      <c r="CZ76" s="126"/>
      <c r="DA76" s="126"/>
    </row>
    <row r="77" spans="10:105" s="38" customFormat="1">
      <c r="J77" s="126"/>
      <c r="K77" s="126"/>
      <c r="L77" s="126"/>
      <c r="M77" s="126"/>
      <c r="N77" s="126"/>
      <c r="O77" s="126"/>
      <c r="P77" s="126"/>
      <c r="Q77" s="126"/>
      <c r="R77" s="126"/>
      <c r="S77" s="126"/>
      <c r="T77" s="126"/>
      <c r="U77" s="126"/>
      <c r="V77" s="126"/>
      <c r="W77" s="126"/>
      <c r="X77" s="126"/>
      <c r="Y77" s="126"/>
      <c r="Z77" s="126"/>
      <c r="AA77" s="126"/>
      <c r="AB77" s="126"/>
      <c r="AC77" s="126"/>
      <c r="AD77" s="126"/>
      <c r="AE77" s="126"/>
      <c r="AF77" s="126"/>
      <c r="AG77" s="126"/>
      <c r="AH77" s="126"/>
      <c r="AI77" s="126"/>
      <c r="AJ77" s="126"/>
      <c r="AK77" s="126"/>
      <c r="AL77" s="126"/>
      <c r="AM77" s="126"/>
      <c r="AN77" s="126"/>
      <c r="AO77" s="126"/>
      <c r="AP77" s="126"/>
      <c r="AQ77" s="126"/>
      <c r="AR77" s="126"/>
      <c r="AS77" s="126"/>
      <c r="AT77" s="126"/>
      <c r="AU77" s="126"/>
      <c r="AV77" s="126"/>
      <c r="AW77" s="126"/>
      <c r="AX77" s="126"/>
      <c r="AY77" s="126"/>
      <c r="AZ77" s="126"/>
      <c r="BA77" s="126"/>
      <c r="BB77" s="126"/>
      <c r="BC77" s="126"/>
      <c r="BD77" s="126"/>
      <c r="BE77" s="126"/>
      <c r="BF77" s="126"/>
      <c r="BG77" s="126"/>
      <c r="BH77" s="126"/>
      <c r="BI77" s="126"/>
      <c r="BJ77" s="126"/>
      <c r="BK77" s="126"/>
      <c r="BL77" s="126"/>
      <c r="BM77" s="126"/>
      <c r="BN77" s="126"/>
      <c r="BO77" s="126"/>
      <c r="BP77" s="126"/>
      <c r="BQ77" s="126"/>
      <c r="BR77" s="126"/>
      <c r="BS77" s="126"/>
      <c r="BT77" s="126"/>
      <c r="BU77" s="126"/>
      <c r="BV77" s="126"/>
      <c r="BW77" s="126"/>
      <c r="BX77" s="126"/>
      <c r="BY77" s="126"/>
      <c r="BZ77" s="126"/>
      <c r="CA77" s="126"/>
      <c r="CB77" s="126"/>
      <c r="CC77" s="126"/>
      <c r="CD77" s="126"/>
      <c r="CE77" s="126"/>
      <c r="CF77" s="126"/>
      <c r="CG77" s="126"/>
      <c r="CH77" s="126"/>
      <c r="CI77" s="126"/>
      <c r="CJ77" s="126"/>
      <c r="CK77" s="126"/>
      <c r="CL77" s="126"/>
      <c r="CM77" s="126"/>
      <c r="CN77" s="126"/>
      <c r="CO77" s="126"/>
      <c r="CP77" s="126"/>
      <c r="CQ77" s="126"/>
      <c r="CR77" s="126"/>
      <c r="CS77" s="126"/>
      <c r="CT77" s="126"/>
      <c r="CU77" s="126"/>
      <c r="CV77" s="126"/>
      <c r="CW77" s="126"/>
      <c r="CX77" s="126"/>
      <c r="CY77" s="126"/>
      <c r="CZ77" s="126"/>
      <c r="DA77" s="126"/>
    </row>
    <row r="78" spans="10:105" s="38" customFormat="1">
      <c r="J78" s="126"/>
      <c r="K78" s="126"/>
      <c r="L78" s="126"/>
      <c r="M78" s="126"/>
      <c r="N78" s="126"/>
      <c r="O78" s="126"/>
      <c r="P78" s="126"/>
      <c r="Q78" s="126"/>
      <c r="R78" s="126"/>
      <c r="S78" s="126"/>
      <c r="T78" s="126"/>
      <c r="U78" s="126"/>
      <c r="V78" s="126"/>
      <c r="W78" s="126"/>
      <c r="X78" s="126"/>
      <c r="Y78" s="126"/>
      <c r="Z78" s="126"/>
      <c r="AA78" s="126"/>
      <c r="AB78" s="126"/>
      <c r="AC78" s="126"/>
      <c r="AD78" s="126"/>
      <c r="AE78" s="126"/>
      <c r="AF78" s="126"/>
      <c r="AG78" s="126"/>
      <c r="AH78" s="126"/>
      <c r="AI78" s="126"/>
      <c r="AJ78" s="126"/>
      <c r="AK78" s="126"/>
      <c r="AL78" s="126"/>
      <c r="AM78" s="126"/>
      <c r="AN78" s="126"/>
      <c r="AO78" s="126"/>
      <c r="AP78" s="126"/>
      <c r="AQ78" s="126"/>
      <c r="AR78" s="126"/>
      <c r="AS78" s="126"/>
      <c r="AT78" s="126"/>
      <c r="AU78" s="126"/>
      <c r="AV78" s="126"/>
      <c r="AW78" s="126"/>
      <c r="AX78" s="126"/>
      <c r="AY78" s="126"/>
      <c r="AZ78" s="126"/>
      <c r="BA78" s="126"/>
      <c r="BB78" s="126"/>
      <c r="BC78" s="126"/>
      <c r="BD78" s="126"/>
      <c r="BE78" s="126"/>
      <c r="BF78" s="126"/>
      <c r="BG78" s="126"/>
      <c r="BH78" s="126"/>
      <c r="BI78" s="126"/>
      <c r="BJ78" s="126"/>
      <c r="BK78" s="126"/>
      <c r="BL78" s="126"/>
      <c r="BM78" s="126"/>
      <c r="BN78" s="126"/>
      <c r="BO78" s="126"/>
      <c r="BP78" s="126"/>
      <c r="BQ78" s="126"/>
      <c r="BR78" s="126"/>
      <c r="BS78" s="126"/>
      <c r="BT78" s="126"/>
      <c r="BU78" s="126"/>
      <c r="BV78" s="126"/>
      <c r="BW78" s="126"/>
      <c r="BX78" s="126"/>
      <c r="BY78" s="126"/>
      <c r="BZ78" s="126"/>
      <c r="CA78" s="126"/>
      <c r="CB78" s="126"/>
      <c r="CC78" s="126"/>
      <c r="CD78" s="126"/>
      <c r="CE78" s="126"/>
      <c r="CF78" s="126"/>
      <c r="CG78" s="126"/>
      <c r="CH78" s="126"/>
      <c r="CI78" s="126"/>
      <c r="CJ78" s="126"/>
      <c r="CK78" s="126"/>
      <c r="CL78" s="126"/>
      <c r="CM78" s="126"/>
      <c r="CN78" s="126"/>
      <c r="CO78" s="126"/>
      <c r="CP78" s="126"/>
      <c r="CQ78" s="126"/>
      <c r="CR78" s="126"/>
      <c r="CS78" s="126"/>
      <c r="CT78" s="126"/>
      <c r="CU78" s="126"/>
      <c r="CV78" s="126"/>
      <c r="CW78" s="126"/>
      <c r="CX78" s="126"/>
      <c r="CY78" s="126"/>
      <c r="CZ78" s="126"/>
      <c r="DA78" s="126"/>
    </row>
    <row r="79" spans="10:105" s="38" customFormat="1">
      <c r="J79" s="126"/>
      <c r="K79" s="126"/>
      <c r="L79" s="126"/>
      <c r="M79" s="126"/>
      <c r="N79" s="126"/>
      <c r="O79" s="126"/>
      <c r="P79" s="126"/>
      <c r="Q79" s="126"/>
      <c r="R79" s="126"/>
      <c r="S79" s="126"/>
      <c r="T79" s="126"/>
      <c r="U79" s="126"/>
      <c r="V79" s="126"/>
      <c r="W79" s="126"/>
      <c r="X79" s="126"/>
      <c r="Y79" s="126"/>
      <c r="Z79" s="126"/>
      <c r="AA79" s="126"/>
      <c r="AB79" s="126"/>
      <c r="AC79" s="126"/>
      <c r="AD79" s="126"/>
      <c r="AE79" s="126"/>
      <c r="AF79" s="126"/>
      <c r="AG79" s="126"/>
      <c r="AH79" s="126"/>
      <c r="AI79" s="126"/>
      <c r="AJ79" s="126"/>
      <c r="AK79" s="126"/>
      <c r="AL79" s="126"/>
      <c r="AM79" s="126"/>
      <c r="AN79" s="126"/>
      <c r="AO79" s="126"/>
      <c r="AP79" s="126"/>
      <c r="AQ79" s="126"/>
      <c r="AR79" s="126"/>
      <c r="AS79" s="126"/>
      <c r="AT79" s="126"/>
      <c r="AU79" s="126"/>
      <c r="AV79" s="126"/>
      <c r="AW79" s="126"/>
      <c r="AX79" s="126"/>
      <c r="AY79" s="126"/>
      <c r="AZ79" s="126"/>
      <c r="BA79" s="126"/>
      <c r="BB79" s="126"/>
      <c r="BC79" s="126"/>
      <c r="BD79" s="126"/>
      <c r="BE79" s="126"/>
      <c r="BF79" s="126"/>
      <c r="BG79" s="126"/>
      <c r="BH79" s="126"/>
      <c r="BI79" s="126"/>
      <c r="BJ79" s="126"/>
      <c r="BK79" s="126"/>
      <c r="BL79" s="126"/>
      <c r="BM79" s="126"/>
      <c r="BN79" s="126"/>
      <c r="BO79" s="126"/>
      <c r="BP79" s="126"/>
      <c r="BQ79" s="126"/>
      <c r="BR79" s="126"/>
      <c r="BS79" s="126"/>
      <c r="BT79" s="126"/>
      <c r="BU79" s="126"/>
      <c r="BV79" s="126"/>
      <c r="BW79" s="126"/>
      <c r="BX79" s="126"/>
      <c r="BY79" s="126"/>
      <c r="BZ79" s="126"/>
      <c r="CA79" s="126"/>
      <c r="CB79" s="126"/>
      <c r="CC79" s="126"/>
      <c r="CD79" s="126"/>
      <c r="CE79" s="126"/>
      <c r="CF79" s="126"/>
      <c r="CG79" s="126"/>
      <c r="CH79" s="126"/>
      <c r="CI79" s="126"/>
      <c r="CJ79" s="126"/>
      <c r="CK79" s="126"/>
      <c r="CL79" s="126"/>
      <c r="CM79" s="126"/>
      <c r="CN79" s="126"/>
      <c r="CO79" s="126"/>
      <c r="CP79" s="126"/>
      <c r="CQ79" s="126"/>
      <c r="CR79" s="126"/>
      <c r="CS79" s="126"/>
      <c r="CT79" s="126"/>
      <c r="CU79" s="126"/>
      <c r="CV79" s="126"/>
      <c r="CW79" s="126"/>
      <c r="CX79" s="126"/>
      <c r="CY79" s="126"/>
      <c r="CZ79" s="126"/>
      <c r="DA79" s="126"/>
    </row>
    <row r="80" spans="10:105" s="38" customFormat="1">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126"/>
      <c r="AZ80" s="126"/>
      <c r="BA80" s="126"/>
      <c r="BB80" s="126"/>
      <c r="BC80" s="126"/>
      <c r="BD80" s="126"/>
      <c r="BE80" s="126"/>
      <c r="BF80" s="126"/>
      <c r="BG80" s="126"/>
      <c r="BH80" s="126"/>
      <c r="BI80" s="126"/>
      <c r="BJ80" s="126"/>
      <c r="BK80" s="126"/>
      <c r="BL80" s="126"/>
      <c r="BM80" s="126"/>
      <c r="BN80" s="126"/>
      <c r="BO80" s="126"/>
      <c r="BP80" s="126"/>
      <c r="BQ80" s="126"/>
      <c r="BR80" s="126"/>
      <c r="BS80" s="126"/>
      <c r="BT80" s="126"/>
      <c r="BU80" s="126"/>
      <c r="BV80" s="126"/>
      <c r="BW80" s="126"/>
      <c r="BX80" s="126"/>
      <c r="BY80" s="126"/>
      <c r="BZ80" s="126"/>
      <c r="CA80" s="126"/>
      <c r="CB80" s="126"/>
      <c r="CC80" s="126"/>
      <c r="CD80" s="126"/>
      <c r="CE80" s="126"/>
      <c r="CF80" s="126"/>
      <c r="CG80" s="126"/>
      <c r="CH80" s="126"/>
      <c r="CI80" s="126"/>
      <c r="CJ80" s="126"/>
      <c r="CK80" s="126"/>
      <c r="CL80" s="126"/>
      <c r="CM80" s="126"/>
      <c r="CN80" s="126"/>
      <c r="CO80" s="126"/>
      <c r="CP80" s="126"/>
      <c r="CQ80" s="126"/>
      <c r="CR80" s="126"/>
      <c r="CS80" s="126"/>
      <c r="CT80" s="126"/>
      <c r="CU80" s="126"/>
      <c r="CV80" s="126"/>
      <c r="CW80" s="126"/>
      <c r="CX80" s="126"/>
      <c r="CY80" s="126"/>
      <c r="CZ80" s="126"/>
      <c r="DA80" s="126"/>
    </row>
    <row r="81" spans="10:105" s="38" customFormat="1">
      <c r="J81" s="126"/>
      <c r="K81" s="126"/>
      <c r="L81" s="126"/>
      <c r="M81" s="126"/>
      <c r="N81" s="126"/>
      <c r="O81" s="126"/>
      <c r="P81" s="126"/>
      <c r="Q81" s="126"/>
      <c r="R81" s="126"/>
      <c r="S81" s="126"/>
      <c r="T81" s="126"/>
      <c r="U81" s="126"/>
      <c r="V81" s="126"/>
      <c r="W81" s="126"/>
      <c r="X81" s="126"/>
      <c r="Y81" s="126"/>
      <c r="Z81" s="126"/>
      <c r="AA81" s="126"/>
      <c r="AB81" s="126"/>
      <c r="AC81" s="126"/>
      <c r="AD81" s="126"/>
      <c r="AE81" s="126"/>
      <c r="AF81" s="126"/>
      <c r="AG81" s="126"/>
      <c r="AH81" s="126"/>
      <c r="AI81" s="126"/>
      <c r="AJ81" s="126"/>
      <c r="AK81" s="126"/>
      <c r="AL81" s="126"/>
      <c r="AM81" s="126"/>
      <c r="AN81" s="126"/>
      <c r="AO81" s="126"/>
      <c r="AP81" s="126"/>
      <c r="AQ81" s="126"/>
      <c r="AR81" s="126"/>
      <c r="AS81" s="126"/>
      <c r="AT81" s="126"/>
      <c r="AU81" s="126"/>
      <c r="AV81" s="126"/>
      <c r="AW81" s="126"/>
      <c r="AX81" s="126"/>
      <c r="AY81" s="126"/>
      <c r="AZ81" s="126"/>
      <c r="BA81" s="126"/>
      <c r="BB81" s="126"/>
      <c r="BC81" s="126"/>
      <c r="BD81" s="126"/>
      <c r="BE81" s="126"/>
      <c r="BF81" s="126"/>
      <c r="BG81" s="126"/>
      <c r="BH81" s="126"/>
      <c r="BI81" s="126"/>
      <c r="BJ81" s="126"/>
      <c r="BK81" s="126"/>
      <c r="BL81" s="126"/>
      <c r="BM81" s="126"/>
      <c r="BN81" s="126"/>
      <c r="BO81" s="126"/>
      <c r="BP81" s="126"/>
      <c r="BQ81" s="126"/>
      <c r="BR81" s="126"/>
      <c r="BS81" s="126"/>
      <c r="BT81" s="126"/>
      <c r="BU81" s="126"/>
      <c r="BV81" s="126"/>
      <c r="BW81" s="126"/>
      <c r="BX81" s="126"/>
      <c r="BY81" s="126"/>
      <c r="BZ81" s="126"/>
      <c r="CA81" s="126"/>
      <c r="CB81" s="126"/>
      <c r="CC81" s="126"/>
      <c r="CD81" s="126"/>
      <c r="CE81" s="126"/>
      <c r="CF81" s="126"/>
      <c r="CG81" s="126"/>
      <c r="CH81" s="126"/>
      <c r="CI81" s="126"/>
      <c r="CJ81" s="126"/>
      <c r="CK81" s="126"/>
      <c r="CL81" s="126"/>
      <c r="CM81" s="126"/>
      <c r="CN81" s="126"/>
      <c r="CO81" s="126"/>
      <c r="CP81" s="126"/>
      <c r="CQ81" s="126"/>
      <c r="CR81" s="126"/>
      <c r="CS81" s="126"/>
      <c r="CT81" s="126"/>
      <c r="CU81" s="126"/>
      <c r="CV81" s="126"/>
      <c r="CW81" s="126"/>
      <c r="CX81" s="126"/>
      <c r="CY81" s="126"/>
      <c r="CZ81" s="126"/>
      <c r="DA81" s="126"/>
    </row>
    <row r="82" spans="10:105" s="38" customFormat="1">
      <c r="J82" s="126"/>
      <c r="K82" s="126"/>
      <c r="L82" s="126"/>
      <c r="M82" s="126"/>
      <c r="N82" s="126"/>
      <c r="O82" s="126"/>
      <c r="P82" s="126"/>
      <c r="Q82" s="126"/>
      <c r="R82" s="126"/>
      <c r="S82" s="126"/>
      <c r="T82" s="126"/>
      <c r="U82" s="126"/>
      <c r="V82" s="126"/>
      <c r="W82" s="126"/>
      <c r="X82" s="126"/>
      <c r="Y82" s="126"/>
      <c r="Z82" s="126"/>
      <c r="AA82" s="126"/>
      <c r="AB82" s="126"/>
      <c r="AC82" s="126"/>
      <c r="AD82" s="126"/>
      <c r="AE82" s="126"/>
      <c r="AF82" s="126"/>
      <c r="AG82" s="126"/>
      <c r="AH82" s="126"/>
      <c r="AI82" s="126"/>
      <c r="AJ82" s="126"/>
      <c r="AK82" s="126"/>
      <c r="AL82" s="126"/>
      <c r="AM82" s="126"/>
      <c r="AN82" s="126"/>
      <c r="AO82" s="126"/>
      <c r="AP82" s="126"/>
      <c r="AQ82" s="126"/>
      <c r="AR82" s="126"/>
      <c r="AS82" s="126"/>
      <c r="AT82" s="126"/>
      <c r="AU82" s="126"/>
      <c r="AV82" s="126"/>
      <c r="AW82" s="126"/>
      <c r="AX82" s="126"/>
      <c r="AY82" s="126"/>
      <c r="AZ82" s="126"/>
      <c r="BA82" s="126"/>
      <c r="BB82" s="126"/>
      <c r="BC82" s="126"/>
      <c r="BD82" s="126"/>
      <c r="BE82" s="126"/>
      <c r="BF82" s="126"/>
      <c r="BG82" s="126"/>
      <c r="BH82" s="126"/>
      <c r="BI82" s="126"/>
      <c r="BJ82" s="126"/>
      <c r="BK82" s="126"/>
      <c r="BL82" s="126"/>
      <c r="BM82" s="126"/>
      <c r="BN82" s="126"/>
      <c r="BO82" s="126"/>
      <c r="BP82" s="126"/>
      <c r="BQ82" s="126"/>
      <c r="BR82" s="126"/>
      <c r="BS82" s="126"/>
      <c r="BT82" s="126"/>
      <c r="BU82" s="126"/>
      <c r="BV82" s="126"/>
      <c r="BW82" s="126"/>
      <c r="BX82" s="126"/>
      <c r="BY82" s="126"/>
      <c r="BZ82" s="126"/>
      <c r="CA82" s="126"/>
      <c r="CB82" s="126"/>
      <c r="CC82" s="126"/>
      <c r="CD82" s="126"/>
      <c r="CE82" s="126"/>
      <c r="CF82" s="126"/>
      <c r="CG82" s="126"/>
      <c r="CH82" s="126"/>
      <c r="CI82" s="126"/>
      <c r="CJ82" s="126"/>
      <c r="CK82" s="126"/>
      <c r="CL82" s="126"/>
      <c r="CM82" s="126"/>
      <c r="CN82" s="126"/>
      <c r="CO82" s="126"/>
      <c r="CP82" s="126"/>
      <c r="CQ82" s="126"/>
      <c r="CR82" s="126"/>
      <c r="CS82" s="126"/>
      <c r="CT82" s="126"/>
      <c r="CU82" s="126"/>
      <c r="CV82" s="126"/>
      <c r="CW82" s="126"/>
      <c r="CX82" s="126"/>
      <c r="CY82" s="126"/>
      <c r="CZ82" s="126"/>
      <c r="DA82" s="126"/>
    </row>
    <row r="83" spans="10:105" s="38" customFormat="1">
      <c r="J83" s="126"/>
      <c r="K83" s="126"/>
      <c r="L83" s="126"/>
      <c r="M83" s="126"/>
      <c r="N83" s="126"/>
      <c r="O83" s="126"/>
      <c r="P83" s="126"/>
      <c r="Q83" s="126"/>
      <c r="R83" s="126"/>
      <c r="S83" s="126"/>
      <c r="T83" s="126"/>
      <c r="U83" s="126"/>
      <c r="V83" s="126"/>
      <c r="W83" s="126"/>
      <c r="X83" s="126"/>
      <c r="Y83" s="126"/>
      <c r="Z83" s="126"/>
      <c r="AA83" s="126"/>
      <c r="AB83" s="126"/>
      <c r="AC83" s="126"/>
      <c r="AD83" s="126"/>
      <c r="AE83" s="126"/>
      <c r="AF83" s="126"/>
      <c r="AG83" s="126"/>
      <c r="AH83" s="126"/>
      <c r="AI83" s="126"/>
      <c r="AJ83" s="126"/>
      <c r="AK83" s="126"/>
      <c r="AL83" s="126"/>
      <c r="AM83" s="126"/>
      <c r="AN83" s="126"/>
      <c r="AO83" s="126"/>
      <c r="AP83" s="126"/>
      <c r="AQ83" s="126"/>
      <c r="AR83" s="126"/>
      <c r="AS83" s="126"/>
      <c r="AT83" s="126"/>
      <c r="AU83" s="126"/>
      <c r="AV83" s="126"/>
      <c r="AW83" s="126"/>
      <c r="AX83" s="126"/>
      <c r="AY83" s="126"/>
      <c r="AZ83" s="126"/>
      <c r="BA83" s="126"/>
      <c r="BB83" s="126"/>
      <c r="BC83" s="126"/>
      <c r="BD83" s="126"/>
      <c r="BE83" s="126"/>
      <c r="BF83" s="126"/>
      <c r="BG83" s="126"/>
      <c r="BH83" s="126"/>
      <c r="BI83" s="126"/>
      <c r="BJ83" s="126"/>
      <c r="BK83" s="126"/>
      <c r="BL83" s="126"/>
      <c r="BM83" s="126"/>
      <c r="BN83" s="126"/>
      <c r="BO83" s="126"/>
      <c r="BP83" s="126"/>
      <c r="BQ83" s="126"/>
      <c r="BR83" s="126"/>
      <c r="BS83" s="126"/>
      <c r="BT83" s="126"/>
      <c r="BU83" s="126"/>
      <c r="BV83" s="126"/>
      <c r="BW83" s="126"/>
      <c r="BX83" s="126"/>
      <c r="BY83" s="126"/>
      <c r="BZ83" s="126"/>
      <c r="CA83" s="126"/>
      <c r="CB83" s="126"/>
      <c r="CC83" s="126"/>
      <c r="CD83" s="126"/>
      <c r="CE83" s="126"/>
      <c r="CF83" s="126"/>
      <c r="CG83" s="126"/>
      <c r="CH83" s="126"/>
      <c r="CI83" s="126"/>
      <c r="CJ83" s="126"/>
      <c r="CK83" s="126"/>
      <c r="CL83" s="126"/>
      <c r="CM83" s="126"/>
      <c r="CN83" s="126"/>
      <c r="CO83" s="126"/>
      <c r="CP83" s="126"/>
      <c r="CQ83" s="126"/>
      <c r="CR83" s="126"/>
      <c r="CS83" s="126"/>
      <c r="CT83" s="126"/>
      <c r="CU83" s="126"/>
      <c r="CV83" s="126"/>
      <c r="CW83" s="126"/>
      <c r="CX83" s="126"/>
      <c r="CY83" s="126"/>
      <c r="CZ83" s="126"/>
      <c r="DA83" s="126"/>
    </row>
    <row r="84" spans="10:105" s="38" customFormat="1">
      <c r="J84" s="126"/>
      <c r="K84" s="126"/>
      <c r="L84" s="126"/>
      <c r="M84" s="126"/>
      <c r="N84" s="126"/>
      <c r="O84" s="126"/>
      <c r="P84" s="126"/>
      <c r="Q84" s="126"/>
      <c r="R84" s="126"/>
      <c r="S84" s="126"/>
      <c r="T84" s="126"/>
      <c r="U84" s="126"/>
      <c r="V84" s="126"/>
      <c r="W84" s="126"/>
      <c r="X84" s="126"/>
      <c r="Y84" s="126"/>
      <c r="Z84" s="126"/>
      <c r="AA84" s="126"/>
      <c r="AB84" s="126"/>
      <c r="AC84" s="126"/>
      <c r="AD84" s="126"/>
      <c r="AE84" s="126"/>
      <c r="AF84" s="126"/>
      <c r="AG84" s="126"/>
      <c r="AH84" s="126"/>
      <c r="AI84" s="126"/>
      <c r="AJ84" s="126"/>
      <c r="AK84" s="126"/>
      <c r="AL84" s="126"/>
      <c r="AM84" s="126"/>
      <c r="AN84" s="126"/>
      <c r="AO84" s="126"/>
      <c r="AP84" s="126"/>
      <c r="AQ84" s="126"/>
      <c r="AR84" s="126"/>
      <c r="AS84" s="126"/>
      <c r="AT84" s="126"/>
      <c r="AU84" s="126"/>
      <c r="AV84" s="126"/>
      <c r="AW84" s="126"/>
      <c r="AX84" s="126"/>
      <c r="AY84" s="126"/>
      <c r="AZ84" s="126"/>
      <c r="BA84" s="126"/>
      <c r="BB84" s="126"/>
      <c r="BC84" s="126"/>
      <c r="BD84" s="126"/>
      <c r="BE84" s="126"/>
      <c r="BF84" s="126"/>
      <c r="BG84" s="126"/>
      <c r="BH84" s="126"/>
      <c r="BI84" s="126"/>
      <c r="BJ84" s="126"/>
      <c r="BK84" s="126"/>
      <c r="BL84" s="126"/>
      <c r="BM84" s="126"/>
      <c r="BN84" s="126"/>
      <c r="BO84" s="126"/>
      <c r="BP84" s="126"/>
      <c r="BQ84" s="126"/>
      <c r="BR84" s="126"/>
      <c r="BS84" s="126"/>
      <c r="BT84" s="126"/>
      <c r="BU84" s="126"/>
      <c r="BV84" s="126"/>
      <c r="BW84" s="126"/>
      <c r="BX84" s="126"/>
      <c r="BY84" s="126"/>
      <c r="BZ84" s="126"/>
      <c r="CA84" s="126"/>
      <c r="CB84" s="126"/>
      <c r="CC84" s="126"/>
      <c r="CD84" s="126"/>
      <c r="CE84" s="126"/>
      <c r="CF84" s="126"/>
      <c r="CG84" s="126"/>
      <c r="CH84" s="126"/>
      <c r="CI84" s="126"/>
      <c r="CJ84" s="126"/>
      <c r="CK84" s="126"/>
      <c r="CL84" s="126"/>
      <c r="CM84" s="126"/>
      <c r="CN84" s="126"/>
      <c r="CO84" s="126"/>
      <c r="CP84" s="126"/>
      <c r="CQ84" s="126"/>
      <c r="CR84" s="126"/>
      <c r="CS84" s="126"/>
      <c r="CT84" s="126"/>
      <c r="CU84" s="126"/>
      <c r="CV84" s="126"/>
      <c r="CW84" s="126"/>
      <c r="CX84" s="126"/>
      <c r="CY84" s="126"/>
      <c r="CZ84" s="126"/>
      <c r="DA84" s="126"/>
    </row>
    <row r="85" spans="10:105" s="38" customFormat="1">
      <c r="J85" s="126"/>
      <c r="K85" s="126"/>
      <c r="L85" s="126"/>
      <c r="M85" s="126"/>
      <c r="N85" s="126"/>
      <c r="O85" s="126"/>
      <c r="P85" s="126"/>
      <c r="Q85" s="126"/>
      <c r="R85" s="126"/>
      <c r="S85" s="126"/>
      <c r="T85" s="126"/>
      <c r="U85" s="126"/>
      <c r="V85" s="126"/>
      <c r="W85" s="126"/>
      <c r="X85" s="126"/>
      <c r="Y85" s="126"/>
      <c r="Z85" s="126"/>
      <c r="AA85" s="126"/>
      <c r="AB85" s="126"/>
      <c r="AC85" s="126"/>
      <c r="AD85" s="126"/>
      <c r="AE85" s="126"/>
      <c r="AF85" s="126"/>
      <c r="AG85" s="126"/>
      <c r="AH85" s="126"/>
      <c r="AI85" s="126"/>
      <c r="AJ85" s="126"/>
      <c r="AK85" s="126"/>
      <c r="AL85" s="126"/>
      <c r="AM85" s="126"/>
      <c r="AN85" s="126"/>
      <c r="AO85" s="126"/>
      <c r="AP85" s="126"/>
      <c r="AQ85" s="126"/>
      <c r="AR85" s="126"/>
      <c r="AS85" s="126"/>
      <c r="AT85" s="126"/>
      <c r="AU85" s="126"/>
      <c r="AV85" s="126"/>
      <c r="AW85" s="126"/>
      <c r="AX85" s="126"/>
      <c r="AY85" s="126"/>
      <c r="AZ85" s="126"/>
      <c r="BA85" s="126"/>
      <c r="BB85" s="126"/>
      <c r="BC85" s="126"/>
      <c r="BD85" s="126"/>
      <c r="BE85" s="126"/>
      <c r="BF85" s="126"/>
      <c r="BG85" s="126"/>
      <c r="BH85" s="126"/>
      <c r="BI85" s="126"/>
      <c r="BJ85" s="126"/>
      <c r="BK85" s="126"/>
      <c r="BL85" s="126"/>
      <c r="BM85" s="126"/>
      <c r="BN85" s="126"/>
      <c r="BO85" s="126"/>
      <c r="BP85" s="126"/>
      <c r="BQ85" s="126"/>
      <c r="BR85" s="126"/>
      <c r="BS85" s="126"/>
      <c r="BT85" s="126"/>
      <c r="BU85" s="126"/>
      <c r="BV85" s="126"/>
      <c r="BW85" s="126"/>
      <c r="BX85" s="126"/>
      <c r="BY85" s="126"/>
      <c r="BZ85" s="126"/>
      <c r="CA85" s="126"/>
      <c r="CB85" s="126"/>
      <c r="CC85" s="126"/>
      <c r="CD85" s="126"/>
      <c r="CE85" s="126"/>
      <c r="CF85" s="126"/>
      <c r="CG85" s="126"/>
      <c r="CH85" s="126"/>
      <c r="CI85" s="126"/>
      <c r="CJ85" s="126"/>
      <c r="CK85" s="126"/>
      <c r="CL85" s="126"/>
      <c r="CM85" s="126"/>
      <c r="CN85" s="126"/>
      <c r="CO85" s="126"/>
      <c r="CP85" s="126"/>
      <c r="CQ85" s="126"/>
      <c r="CR85" s="126"/>
      <c r="CS85" s="126"/>
      <c r="CT85" s="126"/>
      <c r="CU85" s="126"/>
      <c r="CV85" s="126"/>
      <c r="CW85" s="126"/>
      <c r="CX85" s="126"/>
      <c r="CY85" s="126"/>
      <c r="CZ85" s="126"/>
      <c r="DA85" s="126"/>
    </row>
    <row r="86" spans="10:105" s="38" customFormat="1">
      <c r="J86" s="126"/>
      <c r="K86" s="126"/>
      <c r="L86" s="126"/>
      <c r="M86" s="126"/>
      <c r="N86" s="126"/>
      <c r="O86" s="126"/>
      <c r="P86" s="126"/>
      <c r="Q86" s="126"/>
      <c r="R86" s="126"/>
      <c r="S86" s="126"/>
      <c r="T86" s="126"/>
      <c r="U86" s="126"/>
      <c r="V86" s="126"/>
      <c r="W86" s="126"/>
      <c r="X86" s="126"/>
      <c r="Y86" s="126"/>
      <c r="Z86" s="126"/>
      <c r="AA86" s="126"/>
      <c r="AB86" s="126"/>
      <c r="AC86" s="126"/>
      <c r="AD86" s="126"/>
      <c r="AE86" s="126"/>
      <c r="AF86" s="126"/>
      <c r="AG86" s="126"/>
      <c r="AH86" s="126"/>
      <c r="AI86" s="126"/>
      <c r="AJ86" s="126"/>
      <c r="AK86" s="126"/>
      <c r="AL86" s="126"/>
      <c r="AM86" s="126"/>
      <c r="AN86" s="126"/>
      <c r="AO86" s="126"/>
      <c r="AP86" s="126"/>
      <c r="AQ86" s="126"/>
      <c r="AR86" s="126"/>
      <c r="AS86" s="126"/>
      <c r="AT86" s="126"/>
      <c r="AU86" s="126"/>
      <c r="AV86" s="126"/>
      <c r="AW86" s="126"/>
      <c r="AX86" s="126"/>
      <c r="AY86" s="126"/>
      <c r="AZ86" s="126"/>
      <c r="BA86" s="126"/>
      <c r="BB86" s="126"/>
      <c r="BC86" s="126"/>
      <c r="BD86" s="126"/>
      <c r="BE86" s="126"/>
      <c r="BF86" s="126"/>
      <c r="BG86" s="126"/>
      <c r="BH86" s="126"/>
      <c r="BI86" s="126"/>
      <c r="BJ86" s="126"/>
      <c r="BK86" s="126"/>
      <c r="BL86" s="126"/>
      <c r="BM86" s="126"/>
      <c r="BN86" s="126"/>
      <c r="BO86" s="126"/>
      <c r="BP86" s="126"/>
      <c r="BQ86" s="126"/>
      <c r="BR86" s="126"/>
      <c r="BS86" s="126"/>
      <c r="BT86" s="126"/>
      <c r="BU86" s="126"/>
      <c r="BV86" s="126"/>
      <c r="BW86" s="126"/>
      <c r="BX86" s="126"/>
      <c r="BY86" s="126"/>
      <c r="BZ86" s="126"/>
      <c r="CA86" s="126"/>
      <c r="CB86" s="126"/>
      <c r="CC86" s="126"/>
      <c r="CD86" s="126"/>
      <c r="CE86" s="126"/>
      <c r="CF86" s="126"/>
      <c r="CG86" s="126"/>
      <c r="CH86" s="126"/>
      <c r="CI86" s="126"/>
      <c r="CJ86" s="126"/>
      <c r="CK86" s="126"/>
      <c r="CL86" s="126"/>
      <c r="CM86" s="126"/>
      <c r="CN86" s="126"/>
      <c r="CO86" s="126"/>
      <c r="CP86" s="126"/>
      <c r="CQ86" s="126"/>
      <c r="CR86" s="126"/>
      <c r="CS86" s="126"/>
      <c r="CT86" s="126"/>
      <c r="CU86" s="126"/>
      <c r="CV86" s="126"/>
      <c r="CW86" s="126"/>
      <c r="CX86" s="126"/>
      <c r="CY86" s="126"/>
      <c r="CZ86" s="126"/>
      <c r="DA86" s="126"/>
    </row>
    <row r="87" spans="10:105" s="38" customFormat="1">
      <c r="J87" s="126"/>
      <c r="K87" s="126"/>
      <c r="L87" s="126"/>
      <c r="M87" s="126"/>
      <c r="N87" s="126"/>
      <c r="O87" s="126"/>
      <c r="P87" s="126"/>
      <c r="Q87" s="126"/>
      <c r="R87" s="126"/>
      <c r="S87" s="126"/>
      <c r="T87" s="126"/>
      <c r="U87" s="126"/>
      <c r="V87" s="126"/>
      <c r="W87" s="126"/>
      <c r="X87" s="126"/>
      <c r="Y87" s="126"/>
      <c r="Z87" s="126"/>
      <c r="AA87" s="126"/>
      <c r="AB87" s="126"/>
      <c r="AC87" s="126"/>
      <c r="AD87" s="126"/>
      <c r="AE87" s="126"/>
      <c r="AF87" s="126"/>
      <c r="AG87" s="126"/>
      <c r="AH87" s="126"/>
      <c r="AI87" s="126"/>
      <c r="AJ87" s="126"/>
      <c r="AK87" s="126"/>
      <c r="AL87" s="126"/>
      <c r="AM87" s="126"/>
      <c r="AN87" s="126"/>
      <c r="AO87" s="126"/>
      <c r="AP87" s="126"/>
      <c r="AQ87" s="126"/>
      <c r="AR87" s="126"/>
      <c r="AS87" s="126"/>
      <c r="AT87" s="126"/>
      <c r="AU87" s="126"/>
      <c r="AV87" s="126"/>
      <c r="AW87" s="126"/>
      <c r="AX87" s="126"/>
      <c r="AY87" s="126"/>
      <c r="AZ87" s="126"/>
      <c r="BA87" s="126"/>
      <c r="BB87" s="126"/>
      <c r="BC87" s="126"/>
      <c r="BD87" s="126"/>
      <c r="BE87" s="126"/>
      <c r="BF87" s="126"/>
      <c r="BG87" s="126"/>
      <c r="BH87" s="126"/>
      <c r="BI87" s="126"/>
      <c r="BJ87" s="126"/>
      <c r="BK87" s="126"/>
      <c r="BL87" s="126"/>
      <c r="BM87" s="126"/>
      <c r="BN87" s="126"/>
      <c r="BO87" s="126"/>
      <c r="BP87" s="126"/>
      <c r="BQ87" s="126"/>
      <c r="BR87" s="126"/>
      <c r="BS87" s="126"/>
      <c r="BT87" s="126"/>
      <c r="BU87" s="126"/>
      <c r="BV87" s="126"/>
      <c r="BW87" s="126"/>
      <c r="BX87" s="126"/>
      <c r="BY87" s="126"/>
      <c r="BZ87" s="126"/>
      <c r="CA87" s="126"/>
      <c r="CB87" s="126"/>
      <c r="CC87" s="126"/>
      <c r="CD87" s="126"/>
      <c r="CE87" s="126"/>
      <c r="CF87" s="126"/>
      <c r="CG87" s="126"/>
      <c r="CH87" s="126"/>
      <c r="CI87" s="126"/>
      <c r="CJ87" s="126"/>
      <c r="CK87" s="126"/>
      <c r="CL87" s="126"/>
      <c r="CM87" s="126"/>
      <c r="CN87" s="126"/>
      <c r="CO87" s="126"/>
      <c r="CP87" s="126"/>
      <c r="CQ87" s="126"/>
      <c r="CR87" s="126"/>
      <c r="CS87" s="126"/>
      <c r="CT87" s="126"/>
      <c r="CU87" s="126"/>
      <c r="CV87" s="126"/>
      <c r="CW87" s="126"/>
      <c r="CX87" s="126"/>
      <c r="CY87" s="126"/>
      <c r="CZ87" s="126"/>
      <c r="DA87" s="126"/>
    </row>
    <row r="88" spans="10:105" s="38" customFormat="1">
      <c r="J88" s="126"/>
      <c r="K88" s="126"/>
      <c r="L88" s="126"/>
      <c r="M88" s="126"/>
      <c r="N88" s="126"/>
      <c r="O88" s="126"/>
      <c r="P88" s="126"/>
      <c r="Q88" s="126"/>
      <c r="R88" s="126"/>
      <c r="S88" s="126"/>
      <c r="T88" s="126"/>
      <c r="U88" s="126"/>
      <c r="V88" s="126"/>
      <c r="W88" s="126"/>
      <c r="X88" s="126"/>
      <c r="Y88" s="126"/>
      <c r="Z88" s="126"/>
      <c r="AA88" s="126"/>
      <c r="AB88" s="126"/>
      <c r="AC88" s="126"/>
      <c r="AD88" s="126"/>
      <c r="AE88" s="126"/>
      <c r="AF88" s="126"/>
      <c r="AG88" s="126"/>
      <c r="AH88" s="126"/>
      <c r="AI88" s="126"/>
      <c r="AJ88" s="126"/>
      <c r="AK88" s="126"/>
      <c r="AL88" s="126"/>
      <c r="AM88" s="126"/>
      <c r="AN88" s="126"/>
      <c r="AO88" s="126"/>
      <c r="AP88" s="126"/>
      <c r="AQ88" s="126"/>
      <c r="AR88" s="126"/>
      <c r="AS88" s="126"/>
      <c r="AT88" s="126"/>
      <c r="AU88" s="126"/>
      <c r="AV88" s="126"/>
      <c r="AW88" s="126"/>
      <c r="AX88" s="126"/>
      <c r="AY88" s="126"/>
      <c r="AZ88" s="126"/>
      <c r="BA88" s="126"/>
      <c r="BB88" s="126"/>
      <c r="BC88" s="126"/>
      <c r="BD88" s="126"/>
      <c r="BE88" s="126"/>
      <c r="BF88" s="126"/>
      <c r="BG88" s="126"/>
      <c r="BH88" s="126"/>
      <c r="BI88" s="126"/>
      <c r="BJ88" s="126"/>
      <c r="BK88" s="126"/>
      <c r="BL88" s="126"/>
      <c r="BM88" s="126"/>
      <c r="BN88" s="126"/>
      <c r="BO88" s="126"/>
      <c r="BP88" s="126"/>
      <c r="BQ88" s="126"/>
      <c r="BR88" s="126"/>
      <c r="BS88" s="126"/>
      <c r="BT88" s="126"/>
      <c r="BU88" s="126"/>
      <c r="BV88" s="126"/>
      <c r="BW88" s="126"/>
      <c r="BX88" s="126"/>
      <c r="BY88" s="126"/>
      <c r="BZ88" s="126"/>
      <c r="CA88" s="126"/>
      <c r="CB88" s="126"/>
      <c r="CC88" s="126"/>
      <c r="CD88" s="126"/>
      <c r="CE88" s="126"/>
      <c r="CF88" s="126"/>
      <c r="CG88" s="126"/>
      <c r="CH88" s="126"/>
      <c r="CI88" s="126"/>
      <c r="CJ88" s="126"/>
      <c r="CK88" s="126"/>
      <c r="CL88" s="126"/>
      <c r="CM88" s="126"/>
      <c r="CN88" s="126"/>
      <c r="CO88" s="126"/>
      <c r="CP88" s="126"/>
      <c r="CQ88" s="126"/>
      <c r="CR88" s="126"/>
      <c r="CS88" s="126"/>
      <c r="CT88" s="126"/>
      <c r="CU88" s="126"/>
      <c r="CV88" s="126"/>
      <c r="CW88" s="126"/>
      <c r="CX88" s="126"/>
      <c r="CY88" s="126"/>
      <c r="CZ88" s="126"/>
      <c r="DA88" s="126"/>
    </row>
    <row r="89" spans="10:105" s="38" customFormat="1">
      <c r="J89" s="126"/>
      <c r="K89" s="126"/>
      <c r="L89" s="126"/>
      <c r="M89" s="126"/>
      <c r="N89" s="126"/>
      <c r="O89" s="126"/>
      <c r="P89" s="126"/>
      <c r="Q89" s="126"/>
      <c r="R89" s="126"/>
      <c r="S89" s="126"/>
      <c r="T89" s="126"/>
      <c r="U89" s="126"/>
      <c r="V89" s="126"/>
      <c r="W89" s="126"/>
      <c r="X89" s="126"/>
      <c r="Y89" s="126"/>
      <c r="Z89" s="126"/>
      <c r="AA89" s="126"/>
      <c r="AB89" s="126"/>
      <c r="AC89" s="126"/>
      <c r="AD89" s="126"/>
      <c r="AE89" s="126"/>
      <c r="AF89" s="126"/>
      <c r="AG89" s="126"/>
      <c r="AH89" s="126"/>
      <c r="AI89" s="126"/>
      <c r="AJ89" s="126"/>
      <c r="AK89" s="126"/>
      <c r="AL89" s="126"/>
      <c r="AM89" s="126"/>
      <c r="AN89" s="126"/>
      <c r="AO89" s="126"/>
      <c r="AP89" s="126"/>
      <c r="AQ89" s="126"/>
      <c r="AR89" s="126"/>
      <c r="AS89" s="126"/>
      <c r="AT89" s="126"/>
      <c r="AU89" s="126"/>
      <c r="AV89" s="126"/>
      <c r="AW89" s="126"/>
      <c r="AX89" s="126"/>
      <c r="AY89" s="126"/>
      <c r="AZ89" s="126"/>
      <c r="BA89" s="126"/>
      <c r="BB89" s="126"/>
      <c r="BC89" s="126"/>
      <c r="BD89" s="126"/>
      <c r="BE89" s="126"/>
      <c r="BF89" s="126"/>
      <c r="BG89" s="126"/>
      <c r="BH89" s="126"/>
      <c r="BI89" s="126"/>
      <c r="BJ89" s="126"/>
      <c r="BK89" s="126"/>
      <c r="BL89" s="126"/>
      <c r="BM89" s="126"/>
      <c r="BN89" s="126"/>
      <c r="BO89" s="126"/>
      <c r="BP89" s="126"/>
      <c r="BQ89" s="126"/>
      <c r="BR89" s="126"/>
      <c r="BS89" s="126"/>
      <c r="BT89" s="126"/>
      <c r="BU89" s="126"/>
      <c r="BV89" s="126"/>
      <c r="BW89" s="126"/>
      <c r="BX89" s="126"/>
      <c r="BY89" s="126"/>
      <c r="BZ89" s="126"/>
      <c r="CA89" s="126"/>
      <c r="CB89" s="126"/>
      <c r="CC89" s="126"/>
      <c r="CD89" s="126"/>
      <c r="CE89" s="126"/>
      <c r="CF89" s="126"/>
      <c r="CG89" s="126"/>
      <c r="CH89" s="126"/>
      <c r="CI89" s="126"/>
      <c r="CJ89" s="126"/>
      <c r="CK89" s="126"/>
      <c r="CL89" s="126"/>
      <c r="CM89" s="126"/>
      <c r="CN89" s="126"/>
      <c r="CO89" s="126"/>
      <c r="CP89" s="126"/>
      <c r="CQ89" s="126"/>
      <c r="CR89" s="126"/>
      <c r="CS89" s="126"/>
      <c r="CT89" s="126"/>
      <c r="CU89" s="126"/>
      <c r="CV89" s="126"/>
      <c r="CW89" s="126"/>
      <c r="CX89" s="126"/>
      <c r="CY89" s="126"/>
      <c r="CZ89" s="126"/>
      <c r="DA89" s="126"/>
    </row>
    <row r="90" spans="10:105" s="38" customFormat="1">
      <c r="J90" s="126"/>
      <c r="K90" s="126"/>
      <c r="L90" s="126"/>
      <c r="M90" s="126"/>
      <c r="N90" s="126"/>
      <c r="O90" s="126"/>
      <c r="P90" s="126"/>
      <c r="Q90" s="126"/>
      <c r="R90" s="126"/>
      <c r="S90" s="126"/>
      <c r="T90" s="126"/>
      <c r="U90" s="126"/>
      <c r="V90" s="126"/>
      <c r="W90" s="126"/>
      <c r="X90" s="126"/>
      <c r="Y90" s="126"/>
      <c r="Z90" s="126"/>
      <c r="AA90" s="126"/>
      <c r="AB90" s="126"/>
      <c r="AC90" s="126"/>
      <c r="AD90" s="126"/>
      <c r="AE90" s="126"/>
      <c r="AF90" s="126"/>
      <c r="AG90" s="126"/>
      <c r="AH90" s="126"/>
      <c r="AI90" s="126"/>
      <c r="AJ90" s="126"/>
      <c r="AK90" s="126"/>
      <c r="AL90" s="126"/>
      <c r="AM90" s="126"/>
      <c r="AN90" s="126"/>
      <c r="AO90" s="126"/>
      <c r="AP90" s="126"/>
      <c r="AQ90" s="126"/>
      <c r="AR90" s="126"/>
      <c r="AS90" s="126"/>
      <c r="AT90" s="126"/>
      <c r="AU90" s="126"/>
      <c r="AV90" s="126"/>
      <c r="AW90" s="126"/>
      <c r="AX90" s="126"/>
      <c r="AY90" s="126"/>
      <c r="AZ90" s="126"/>
      <c r="BA90" s="126"/>
      <c r="BB90" s="126"/>
      <c r="BC90" s="126"/>
      <c r="BD90" s="126"/>
      <c r="BE90" s="126"/>
      <c r="BF90" s="126"/>
      <c r="BG90" s="126"/>
      <c r="BH90" s="126"/>
      <c r="BI90" s="126"/>
      <c r="BJ90" s="126"/>
      <c r="BK90" s="126"/>
      <c r="BL90" s="126"/>
      <c r="BM90" s="126"/>
      <c r="BN90" s="126"/>
      <c r="BO90" s="126"/>
      <c r="BP90" s="126"/>
      <c r="BQ90" s="126"/>
      <c r="BR90" s="126"/>
      <c r="BS90" s="126"/>
      <c r="BT90" s="126"/>
      <c r="BU90" s="126"/>
      <c r="BV90" s="126"/>
      <c r="BW90" s="126"/>
      <c r="BX90" s="126"/>
      <c r="BY90" s="126"/>
      <c r="BZ90" s="126"/>
      <c r="CA90" s="126"/>
      <c r="CB90" s="126"/>
      <c r="CC90" s="126"/>
      <c r="CD90" s="126"/>
      <c r="CE90" s="126"/>
      <c r="CF90" s="126"/>
      <c r="CG90" s="126"/>
      <c r="CH90" s="126"/>
      <c r="CI90" s="126"/>
      <c r="CJ90" s="126"/>
      <c r="CK90" s="126"/>
      <c r="CL90" s="126"/>
      <c r="CM90" s="126"/>
      <c r="CN90" s="126"/>
      <c r="CO90" s="126"/>
      <c r="CP90" s="126"/>
      <c r="CQ90" s="126"/>
      <c r="CR90" s="126"/>
      <c r="CS90" s="126"/>
      <c r="CT90" s="126"/>
      <c r="CU90" s="126"/>
      <c r="CV90" s="126"/>
      <c r="CW90" s="126"/>
      <c r="CX90" s="126"/>
      <c r="CY90" s="126"/>
      <c r="CZ90" s="126"/>
      <c r="DA90" s="126"/>
    </row>
    <row r="91" spans="10:105" s="38" customFormat="1">
      <c r="J91" s="126"/>
      <c r="K91" s="126"/>
      <c r="L91" s="126"/>
      <c r="M91" s="126"/>
      <c r="N91" s="126"/>
      <c r="O91" s="126"/>
      <c r="P91" s="126"/>
      <c r="Q91" s="126"/>
      <c r="R91" s="126"/>
      <c r="S91" s="126"/>
      <c r="T91" s="126"/>
      <c r="U91" s="126"/>
      <c r="V91" s="126"/>
      <c r="W91" s="126"/>
      <c r="X91" s="126"/>
      <c r="Y91" s="126"/>
      <c r="Z91" s="126"/>
      <c r="AA91" s="126"/>
      <c r="AB91" s="126"/>
      <c r="AC91" s="126"/>
      <c r="AD91" s="126"/>
      <c r="AE91" s="126"/>
      <c r="AF91" s="126"/>
      <c r="AG91" s="126"/>
      <c r="AH91" s="126"/>
      <c r="AI91" s="126"/>
      <c r="AJ91" s="126"/>
      <c r="AK91" s="126"/>
      <c r="AL91" s="126"/>
      <c r="AM91" s="126"/>
      <c r="AN91" s="126"/>
      <c r="AO91" s="126"/>
      <c r="AP91" s="126"/>
      <c r="AQ91" s="126"/>
      <c r="AR91" s="126"/>
      <c r="AS91" s="126"/>
      <c r="AT91" s="126"/>
      <c r="AU91" s="126"/>
      <c r="AV91" s="126"/>
      <c r="AW91" s="126"/>
      <c r="AX91" s="126"/>
      <c r="AY91" s="126"/>
      <c r="AZ91" s="126"/>
      <c r="BA91" s="126"/>
      <c r="BB91" s="126"/>
      <c r="BC91" s="126"/>
      <c r="BD91" s="126"/>
      <c r="BE91" s="126"/>
      <c r="BF91" s="126"/>
      <c r="BG91" s="126"/>
      <c r="BH91" s="126"/>
      <c r="BI91" s="126"/>
      <c r="BJ91" s="126"/>
      <c r="BK91" s="126"/>
      <c r="BL91" s="126"/>
      <c r="BM91" s="126"/>
      <c r="BN91" s="126"/>
      <c r="BO91" s="126"/>
      <c r="BP91" s="126"/>
      <c r="BQ91" s="126"/>
      <c r="BR91" s="126"/>
      <c r="BS91" s="126"/>
      <c r="BT91" s="126"/>
      <c r="BU91" s="126"/>
      <c r="BV91" s="126"/>
      <c r="BW91" s="126"/>
      <c r="BX91" s="126"/>
      <c r="BY91" s="126"/>
      <c r="BZ91" s="126"/>
      <c r="CA91" s="126"/>
      <c r="CB91" s="126"/>
      <c r="CC91" s="126"/>
      <c r="CD91" s="126"/>
      <c r="CE91" s="126"/>
      <c r="CF91" s="126"/>
      <c r="CG91" s="126"/>
      <c r="CH91" s="126"/>
      <c r="CI91" s="126"/>
      <c r="CJ91" s="126"/>
      <c r="CK91" s="126"/>
      <c r="CL91" s="126"/>
      <c r="CM91" s="126"/>
      <c r="CN91" s="126"/>
      <c r="CO91" s="126"/>
      <c r="CP91" s="126"/>
      <c r="CQ91" s="126"/>
      <c r="CR91" s="126"/>
      <c r="CS91" s="126"/>
      <c r="CT91" s="126"/>
      <c r="CU91" s="126"/>
      <c r="CV91" s="126"/>
      <c r="CW91" s="126"/>
      <c r="CX91" s="126"/>
      <c r="CY91" s="126"/>
      <c r="CZ91" s="126"/>
      <c r="DA91" s="126"/>
    </row>
    <row r="92" spans="10:105" s="38" customFormat="1">
      <c r="J92" s="126"/>
      <c r="K92" s="126"/>
      <c r="L92" s="126"/>
      <c r="M92" s="126"/>
      <c r="N92" s="126"/>
      <c r="O92" s="126"/>
      <c r="P92" s="126"/>
      <c r="Q92" s="126"/>
      <c r="R92" s="126"/>
      <c r="S92" s="126"/>
      <c r="T92" s="126"/>
      <c r="U92" s="126"/>
      <c r="V92" s="126"/>
      <c r="W92" s="126"/>
      <c r="X92" s="126"/>
      <c r="Y92" s="126"/>
      <c r="Z92" s="126"/>
      <c r="AA92" s="126"/>
      <c r="AB92" s="126"/>
      <c r="AC92" s="126"/>
      <c r="AD92" s="126"/>
      <c r="AE92" s="126"/>
      <c r="AF92" s="126"/>
      <c r="AG92" s="126"/>
      <c r="AH92" s="126"/>
      <c r="AI92" s="126"/>
      <c r="AJ92" s="126"/>
      <c r="AK92" s="126"/>
      <c r="AL92" s="126"/>
      <c r="AM92" s="126"/>
      <c r="AN92" s="126"/>
      <c r="AO92" s="126"/>
      <c r="AP92" s="126"/>
      <c r="AQ92" s="126"/>
      <c r="AR92" s="126"/>
      <c r="AS92" s="126"/>
      <c r="AT92" s="126"/>
      <c r="AU92" s="126"/>
      <c r="AV92" s="126"/>
      <c r="AW92" s="126"/>
      <c r="AX92" s="126"/>
      <c r="AY92" s="126"/>
      <c r="AZ92" s="126"/>
      <c r="BA92" s="126"/>
      <c r="BB92" s="126"/>
      <c r="BC92" s="126"/>
      <c r="BD92" s="126"/>
      <c r="BE92" s="126"/>
      <c r="BF92" s="126"/>
      <c r="BG92" s="126"/>
      <c r="BH92" s="126"/>
      <c r="BI92" s="126"/>
      <c r="BJ92" s="126"/>
      <c r="BK92" s="126"/>
      <c r="BL92" s="126"/>
      <c r="BM92" s="126"/>
      <c r="BN92" s="126"/>
      <c r="BO92" s="126"/>
      <c r="BP92" s="126"/>
      <c r="BQ92" s="126"/>
      <c r="BR92" s="126"/>
      <c r="BS92" s="126"/>
      <c r="BT92" s="126"/>
      <c r="BU92" s="126"/>
      <c r="BV92" s="126"/>
      <c r="BW92" s="126"/>
      <c r="BX92" s="126"/>
      <c r="BY92" s="126"/>
      <c r="BZ92" s="126"/>
      <c r="CA92" s="126"/>
      <c r="CB92" s="126"/>
      <c r="CC92" s="126"/>
      <c r="CD92" s="126"/>
      <c r="CE92" s="126"/>
      <c r="CF92" s="126"/>
      <c r="CG92" s="126"/>
      <c r="CH92" s="126"/>
      <c r="CI92" s="126"/>
      <c r="CJ92" s="126"/>
      <c r="CK92" s="126"/>
      <c r="CL92" s="126"/>
      <c r="CM92" s="126"/>
      <c r="CN92" s="126"/>
      <c r="CO92" s="126"/>
      <c r="CP92" s="126"/>
      <c r="CQ92" s="126"/>
      <c r="CR92" s="126"/>
      <c r="CS92" s="126"/>
      <c r="CT92" s="126"/>
      <c r="CU92" s="126"/>
      <c r="CV92" s="126"/>
      <c r="CW92" s="126"/>
      <c r="CX92" s="126"/>
      <c r="CY92" s="126"/>
      <c r="CZ92" s="126"/>
      <c r="DA92" s="126"/>
    </row>
    <row r="93" spans="10:105" s="38" customFormat="1">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6"/>
      <c r="AG93" s="126"/>
      <c r="AH93" s="126"/>
      <c r="AI93" s="126"/>
      <c r="AJ93" s="126"/>
      <c r="AK93" s="126"/>
      <c r="AL93" s="126"/>
      <c r="AM93" s="126"/>
      <c r="AN93" s="126"/>
      <c r="AO93" s="126"/>
      <c r="AP93" s="126"/>
      <c r="AQ93" s="126"/>
      <c r="AR93" s="126"/>
      <c r="AS93" s="126"/>
      <c r="AT93" s="126"/>
      <c r="AU93" s="126"/>
      <c r="AV93" s="126"/>
      <c r="AW93" s="126"/>
      <c r="AX93" s="126"/>
      <c r="AY93" s="126"/>
      <c r="AZ93" s="126"/>
      <c r="BA93" s="126"/>
      <c r="BB93" s="126"/>
      <c r="BC93" s="126"/>
      <c r="BD93" s="126"/>
      <c r="BE93" s="126"/>
      <c r="BF93" s="126"/>
      <c r="BG93" s="126"/>
      <c r="BH93" s="126"/>
      <c r="BI93" s="126"/>
      <c r="BJ93" s="126"/>
      <c r="BK93" s="126"/>
      <c r="BL93" s="126"/>
      <c r="BM93" s="126"/>
      <c r="BN93" s="126"/>
      <c r="BO93" s="126"/>
      <c r="BP93" s="126"/>
      <c r="BQ93" s="126"/>
      <c r="BR93" s="126"/>
      <c r="BS93" s="126"/>
      <c r="BT93" s="126"/>
      <c r="BU93" s="126"/>
      <c r="BV93" s="126"/>
      <c r="BW93" s="126"/>
      <c r="BX93" s="126"/>
      <c r="BY93" s="126"/>
      <c r="BZ93" s="126"/>
      <c r="CA93" s="126"/>
      <c r="CB93" s="126"/>
      <c r="CC93" s="126"/>
      <c r="CD93" s="126"/>
      <c r="CE93" s="126"/>
      <c r="CF93" s="126"/>
      <c r="CG93" s="126"/>
      <c r="CH93" s="126"/>
      <c r="CI93" s="126"/>
      <c r="CJ93" s="126"/>
      <c r="CK93" s="126"/>
      <c r="CL93" s="126"/>
      <c r="CM93" s="126"/>
      <c r="CN93" s="126"/>
      <c r="CO93" s="126"/>
      <c r="CP93" s="126"/>
      <c r="CQ93" s="126"/>
      <c r="CR93" s="126"/>
      <c r="CS93" s="126"/>
      <c r="CT93" s="126"/>
      <c r="CU93" s="126"/>
      <c r="CV93" s="126"/>
      <c r="CW93" s="126"/>
      <c r="CX93" s="126"/>
      <c r="CY93" s="126"/>
      <c r="CZ93" s="126"/>
      <c r="DA93" s="126"/>
    </row>
    <row r="94" spans="10:105" s="38" customFormat="1">
      <c r="J94" s="126"/>
      <c r="K94" s="126"/>
      <c r="L94" s="126"/>
      <c r="M94" s="126"/>
      <c r="N94" s="126"/>
      <c r="O94" s="126"/>
      <c r="P94" s="126"/>
      <c r="Q94" s="126"/>
      <c r="R94" s="126"/>
      <c r="S94" s="126"/>
      <c r="T94" s="126"/>
      <c r="U94" s="126"/>
      <c r="V94" s="126"/>
      <c r="W94" s="126"/>
      <c r="X94" s="126"/>
      <c r="Y94" s="126"/>
      <c r="Z94" s="126"/>
      <c r="AA94" s="126"/>
      <c r="AB94" s="126"/>
      <c r="AC94" s="126"/>
      <c r="AD94" s="126"/>
      <c r="AE94" s="126"/>
      <c r="AF94" s="126"/>
      <c r="AG94" s="126"/>
      <c r="AH94" s="126"/>
      <c r="AI94" s="126"/>
      <c r="AJ94" s="126"/>
      <c r="AK94" s="126"/>
      <c r="AL94" s="126"/>
      <c r="AM94" s="126"/>
      <c r="AN94" s="126"/>
      <c r="AO94" s="126"/>
      <c r="AP94" s="126"/>
      <c r="AQ94" s="126"/>
      <c r="AR94" s="126"/>
      <c r="AS94" s="126"/>
      <c r="AT94" s="126"/>
      <c r="AU94" s="126"/>
      <c r="AV94" s="126"/>
      <c r="AW94" s="126"/>
      <c r="AX94" s="126"/>
      <c r="AY94" s="126"/>
      <c r="AZ94" s="126"/>
      <c r="BA94" s="126"/>
      <c r="BB94" s="126"/>
      <c r="BC94" s="126"/>
      <c r="BD94" s="126"/>
      <c r="BE94" s="126"/>
      <c r="BF94" s="126"/>
      <c r="BG94" s="126"/>
      <c r="BH94" s="126"/>
      <c r="BI94" s="126"/>
      <c r="BJ94" s="126"/>
      <c r="BK94" s="126"/>
      <c r="BL94" s="126"/>
      <c r="BM94" s="126"/>
      <c r="BN94" s="126"/>
      <c r="BO94" s="126"/>
      <c r="BP94" s="126"/>
      <c r="BQ94" s="126"/>
      <c r="BR94" s="126"/>
      <c r="BS94" s="126"/>
      <c r="BT94" s="126"/>
      <c r="BU94" s="126"/>
      <c r="BV94" s="126"/>
      <c r="BW94" s="126"/>
      <c r="BX94" s="126"/>
      <c r="BY94" s="126"/>
      <c r="BZ94" s="126"/>
      <c r="CA94" s="126"/>
      <c r="CB94" s="126"/>
      <c r="CC94" s="126"/>
      <c r="CD94" s="126"/>
      <c r="CE94" s="126"/>
      <c r="CF94" s="126"/>
      <c r="CG94" s="126"/>
      <c r="CH94" s="126"/>
      <c r="CI94" s="126"/>
      <c r="CJ94" s="126"/>
      <c r="CK94" s="126"/>
      <c r="CL94" s="126"/>
      <c r="CM94" s="126"/>
      <c r="CN94" s="126"/>
      <c r="CO94" s="126"/>
      <c r="CP94" s="126"/>
      <c r="CQ94" s="126"/>
      <c r="CR94" s="126"/>
      <c r="CS94" s="126"/>
      <c r="CT94" s="126"/>
      <c r="CU94" s="126"/>
      <c r="CV94" s="126"/>
      <c r="CW94" s="126"/>
      <c r="CX94" s="126"/>
      <c r="CY94" s="126"/>
      <c r="CZ94" s="126"/>
      <c r="DA94" s="126"/>
    </row>
    <row r="95" spans="10:105" s="38" customFormat="1">
      <c r="J95" s="126"/>
      <c r="K95" s="126"/>
      <c r="L95" s="126"/>
      <c r="M95" s="126"/>
      <c r="N95" s="126"/>
      <c r="O95" s="126"/>
      <c r="P95" s="126"/>
      <c r="Q95" s="126"/>
      <c r="R95" s="126"/>
      <c r="S95" s="126"/>
      <c r="T95" s="126"/>
      <c r="U95" s="126"/>
      <c r="V95" s="126"/>
      <c r="W95" s="126"/>
      <c r="X95" s="126"/>
      <c r="Y95" s="126"/>
      <c r="Z95" s="126"/>
      <c r="AA95" s="126"/>
      <c r="AB95" s="126"/>
      <c r="AC95" s="126"/>
      <c r="AD95" s="126"/>
      <c r="AE95" s="126"/>
      <c r="AF95" s="126"/>
      <c r="AG95" s="126"/>
      <c r="AH95" s="126"/>
      <c r="AI95" s="126"/>
      <c r="AJ95" s="126"/>
      <c r="AK95" s="126"/>
      <c r="AL95" s="126"/>
      <c r="AM95" s="126"/>
      <c r="AN95" s="126"/>
      <c r="AO95" s="126"/>
      <c r="AP95" s="126"/>
      <c r="AQ95" s="126"/>
      <c r="AR95" s="126"/>
      <c r="AS95" s="126"/>
      <c r="AT95" s="126"/>
      <c r="AU95" s="126"/>
      <c r="AV95" s="126"/>
      <c r="AW95" s="126"/>
      <c r="AX95" s="126"/>
      <c r="AY95" s="126"/>
      <c r="AZ95" s="126"/>
      <c r="BA95" s="126"/>
      <c r="BB95" s="126"/>
      <c r="BC95" s="126"/>
      <c r="BD95" s="126"/>
      <c r="BE95" s="126"/>
      <c r="BF95" s="126"/>
      <c r="BG95" s="126"/>
      <c r="BH95" s="126"/>
      <c r="BI95" s="126"/>
      <c r="BJ95" s="126"/>
      <c r="BK95" s="126"/>
      <c r="BL95" s="126"/>
      <c r="BM95" s="126"/>
      <c r="BN95" s="126"/>
      <c r="BO95" s="126"/>
      <c r="BP95" s="126"/>
      <c r="BQ95" s="126"/>
      <c r="BR95" s="126"/>
      <c r="BS95" s="126"/>
      <c r="BT95" s="126"/>
      <c r="BU95" s="126"/>
      <c r="BV95" s="126"/>
      <c r="BW95" s="126"/>
      <c r="BX95" s="126"/>
      <c r="BY95" s="126"/>
      <c r="BZ95" s="126"/>
      <c r="CA95" s="126"/>
      <c r="CB95" s="126"/>
      <c r="CC95" s="126"/>
      <c r="CD95" s="126"/>
      <c r="CE95" s="126"/>
      <c r="CF95" s="126"/>
      <c r="CG95" s="126"/>
      <c r="CH95" s="126"/>
      <c r="CI95" s="126"/>
      <c r="CJ95" s="126"/>
      <c r="CK95" s="126"/>
      <c r="CL95" s="126"/>
      <c r="CM95" s="126"/>
      <c r="CN95" s="126"/>
      <c r="CO95" s="126"/>
      <c r="CP95" s="126"/>
      <c r="CQ95" s="126"/>
      <c r="CR95" s="126"/>
      <c r="CS95" s="126"/>
      <c r="CT95" s="126"/>
      <c r="CU95" s="126"/>
      <c r="CV95" s="126"/>
      <c r="CW95" s="126"/>
      <c r="CX95" s="126"/>
      <c r="CY95" s="126"/>
      <c r="CZ95" s="126"/>
      <c r="DA95" s="126"/>
    </row>
    <row r="96" spans="10:105" s="38" customFormat="1">
      <c r="J96" s="126"/>
      <c r="K96" s="126"/>
      <c r="L96" s="126"/>
      <c r="M96" s="126"/>
      <c r="N96" s="126"/>
      <c r="O96" s="126"/>
      <c r="P96" s="126"/>
      <c r="Q96" s="126"/>
      <c r="R96" s="126"/>
      <c r="S96" s="126"/>
      <c r="T96" s="126"/>
      <c r="U96" s="126"/>
      <c r="V96" s="126"/>
      <c r="W96" s="126"/>
      <c r="X96" s="126"/>
      <c r="Y96" s="126"/>
      <c r="Z96" s="126"/>
      <c r="AA96" s="126"/>
      <c r="AB96" s="126"/>
      <c r="AC96" s="126"/>
      <c r="AD96" s="126"/>
      <c r="AE96" s="126"/>
      <c r="AF96" s="126"/>
      <c r="AG96" s="126"/>
      <c r="AH96" s="126"/>
      <c r="AI96" s="126"/>
      <c r="AJ96" s="126"/>
      <c r="AK96" s="126"/>
      <c r="AL96" s="126"/>
      <c r="AM96" s="126"/>
      <c r="AN96" s="126"/>
      <c r="AO96" s="126"/>
      <c r="AP96" s="126"/>
      <c r="AQ96" s="126"/>
      <c r="AR96" s="126"/>
      <c r="AS96" s="126"/>
      <c r="AT96" s="126"/>
      <c r="AU96" s="126"/>
      <c r="AV96" s="126"/>
      <c r="AW96" s="126"/>
      <c r="AX96" s="126"/>
      <c r="AY96" s="126"/>
      <c r="AZ96" s="126"/>
      <c r="BA96" s="126"/>
      <c r="BB96" s="126"/>
      <c r="BC96" s="126"/>
      <c r="BD96" s="126"/>
      <c r="BE96" s="126"/>
      <c r="BF96" s="126"/>
      <c r="BG96" s="126"/>
      <c r="BH96" s="126"/>
      <c r="BI96" s="126"/>
      <c r="BJ96" s="126"/>
      <c r="BK96" s="126"/>
      <c r="BL96" s="126"/>
      <c r="BM96" s="126"/>
      <c r="BN96" s="126"/>
      <c r="BO96" s="126"/>
      <c r="BP96" s="126"/>
      <c r="BQ96" s="126"/>
      <c r="BR96" s="126"/>
      <c r="BS96" s="126"/>
      <c r="BT96" s="126"/>
      <c r="BU96" s="126"/>
      <c r="BV96" s="126"/>
      <c r="BW96" s="126"/>
      <c r="BX96" s="126"/>
      <c r="BY96" s="126"/>
      <c r="BZ96" s="126"/>
      <c r="CA96" s="126"/>
      <c r="CB96" s="126"/>
      <c r="CC96" s="126"/>
      <c r="CD96" s="126"/>
      <c r="CE96" s="126"/>
      <c r="CF96" s="126"/>
      <c r="CG96" s="126"/>
      <c r="CH96" s="126"/>
      <c r="CI96" s="126"/>
      <c r="CJ96" s="126"/>
      <c r="CK96" s="126"/>
      <c r="CL96" s="126"/>
      <c r="CM96" s="126"/>
      <c r="CN96" s="126"/>
      <c r="CO96" s="126"/>
      <c r="CP96" s="126"/>
      <c r="CQ96" s="126"/>
      <c r="CR96" s="126"/>
      <c r="CS96" s="126"/>
      <c r="CT96" s="126"/>
      <c r="CU96" s="126"/>
      <c r="CV96" s="126"/>
      <c r="CW96" s="126"/>
      <c r="CX96" s="126"/>
      <c r="CY96" s="126"/>
      <c r="CZ96" s="126"/>
      <c r="DA96" s="126"/>
    </row>
    <row r="97" spans="10:105" s="38" customFormat="1">
      <c r="J97" s="126"/>
      <c r="K97" s="126"/>
      <c r="L97" s="126"/>
      <c r="M97" s="126"/>
      <c r="N97" s="126"/>
      <c r="O97" s="126"/>
      <c r="P97" s="126"/>
      <c r="Q97" s="126"/>
      <c r="R97" s="126"/>
      <c r="S97" s="126"/>
      <c r="T97" s="126"/>
      <c r="U97" s="126"/>
      <c r="V97" s="126"/>
      <c r="W97" s="126"/>
      <c r="X97" s="126"/>
      <c r="Y97" s="126"/>
      <c r="Z97" s="126"/>
      <c r="AA97" s="126"/>
      <c r="AB97" s="126"/>
      <c r="AC97" s="126"/>
      <c r="AD97" s="126"/>
      <c r="AE97" s="126"/>
      <c r="AF97" s="126"/>
      <c r="AG97" s="126"/>
      <c r="AH97" s="126"/>
      <c r="AI97" s="126"/>
      <c r="AJ97" s="126"/>
      <c r="AK97" s="126"/>
      <c r="AL97" s="126"/>
      <c r="AM97" s="126"/>
      <c r="AN97" s="126"/>
      <c r="AO97" s="126"/>
      <c r="AP97" s="126"/>
      <c r="AQ97" s="126"/>
      <c r="AR97" s="126"/>
      <c r="AS97" s="126"/>
      <c r="AT97" s="126"/>
      <c r="AU97" s="126"/>
      <c r="AV97" s="126"/>
      <c r="AW97" s="126"/>
      <c r="AX97" s="126"/>
      <c r="AY97" s="126"/>
      <c r="AZ97" s="126"/>
      <c r="BA97" s="126"/>
      <c r="BB97" s="126"/>
      <c r="BC97" s="126"/>
      <c r="BD97" s="126"/>
      <c r="BE97" s="126"/>
      <c r="BF97" s="126"/>
      <c r="BG97" s="126"/>
      <c r="BH97" s="126"/>
      <c r="BI97" s="126"/>
      <c r="BJ97" s="126"/>
      <c r="BK97" s="126"/>
      <c r="BL97" s="126"/>
      <c r="BM97" s="126"/>
      <c r="BN97" s="126"/>
      <c r="BO97" s="126"/>
      <c r="BP97" s="126"/>
      <c r="BQ97" s="126"/>
      <c r="BR97" s="126"/>
      <c r="BS97" s="126"/>
      <c r="BT97" s="126"/>
      <c r="BU97" s="126"/>
      <c r="BV97" s="126"/>
      <c r="BW97" s="126"/>
      <c r="BX97" s="126"/>
      <c r="BY97" s="126"/>
      <c r="BZ97" s="126"/>
      <c r="CA97" s="126"/>
      <c r="CB97" s="126"/>
      <c r="CC97" s="126"/>
      <c r="CD97" s="126"/>
      <c r="CE97" s="126"/>
      <c r="CF97" s="126"/>
      <c r="CG97" s="126"/>
      <c r="CH97" s="126"/>
      <c r="CI97" s="126"/>
      <c r="CJ97" s="126"/>
      <c r="CK97" s="126"/>
      <c r="CL97" s="126"/>
      <c r="CM97" s="126"/>
      <c r="CN97" s="126"/>
      <c r="CO97" s="126"/>
      <c r="CP97" s="126"/>
      <c r="CQ97" s="126"/>
      <c r="CR97" s="126"/>
      <c r="CS97" s="126"/>
      <c r="CT97" s="126"/>
      <c r="CU97" s="126"/>
      <c r="CV97" s="126"/>
      <c r="CW97" s="126"/>
      <c r="CX97" s="126"/>
      <c r="CY97" s="126"/>
      <c r="CZ97" s="126"/>
      <c r="DA97" s="126"/>
    </row>
    <row r="98" spans="10:105" s="38" customFormat="1">
      <c r="J98" s="126"/>
      <c r="K98" s="126"/>
      <c r="L98" s="126"/>
      <c r="M98" s="126"/>
      <c r="N98" s="126"/>
      <c r="O98" s="126"/>
      <c r="P98" s="126"/>
      <c r="Q98" s="126"/>
      <c r="R98" s="126"/>
      <c r="S98" s="126"/>
      <c r="T98" s="126"/>
      <c r="U98" s="126"/>
      <c r="V98" s="126"/>
      <c r="W98" s="126"/>
      <c r="X98" s="126"/>
      <c r="Y98" s="126"/>
      <c r="Z98" s="126"/>
      <c r="AA98" s="126"/>
      <c r="AB98" s="126"/>
      <c r="AC98" s="126"/>
      <c r="AD98" s="126"/>
      <c r="AE98" s="126"/>
      <c r="AF98" s="126"/>
      <c r="AG98" s="126"/>
      <c r="AH98" s="126"/>
      <c r="AI98" s="126"/>
      <c r="AJ98" s="126"/>
      <c r="AK98" s="126"/>
      <c r="AL98" s="126"/>
      <c r="AM98" s="126"/>
      <c r="AN98" s="126"/>
      <c r="AO98" s="126"/>
      <c r="AP98" s="126"/>
      <c r="AQ98" s="126"/>
      <c r="AR98" s="126"/>
      <c r="AS98" s="126"/>
      <c r="AT98" s="126"/>
      <c r="AU98" s="126"/>
      <c r="AV98" s="126"/>
      <c r="AW98" s="126"/>
      <c r="AX98" s="126"/>
      <c r="AY98" s="126"/>
      <c r="AZ98" s="126"/>
      <c r="BA98" s="126"/>
      <c r="BB98" s="126"/>
      <c r="BC98" s="126"/>
      <c r="BD98" s="126"/>
      <c r="BE98" s="126"/>
      <c r="BF98" s="126"/>
      <c r="BG98" s="126"/>
      <c r="BH98" s="126"/>
      <c r="BI98" s="126"/>
      <c r="BJ98" s="126"/>
      <c r="BK98" s="126"/>
      <c r="BL98" s="126"/>
      <c r="BM98" s="126"/>
      <c r="BN98" s="126"/>
      <c r="BO98" s="126"/>
      <c r="BP98" s="126"/>
      <c r="BQ98" s="126"/>
      <c r="BR98" s="126"/>
      <c r="BS98" s="126"/>
      <c r="BT98" s="126"/>
      <c r="BU98" s="126"/>
      <c r="BV98" s="126"/>
      <c r="BW98" s="126"/>
      <c r="BX98" s="126"/>
      <c r="BY98" s="126"/>
      <c r="BZ98" s="126"/>
      <c r="CA98" s="126"/>
      <c r="CB98" s="126"/>
      <c r="CC98" s="126"/>
      <c r="CD98" s="126"/>
      <c r="CE98" s="126"/>
      <c r="CF98" s="126"/>
      <c r="CG98" s="126"/>
      <c r="CH98" s="126"/>
      <c r="CI98" s="126"/>
      <c r="CJ98" s="126"/>
      <c r="CK98" s="126"/>
      <c r="CL98" s="126"/>
      <c r="CM98" s="126"/>
      <c r="CN98" s="126"/>
      <c r="CO98" s="126"/>
      <c r="CP98" s="126"/>
      <c r="CQ98" s="126"/>
      <c r="CR98" s="126"/>
      <c r="CS98" s="126"/>
      <c r="CT98" s="126"/>
      <c r="CU98" s="126"/>
      <c r="CV98" s="126"/>
      <c r="CW98" s="126"/>
      <c r="CX98" s="126"/>
      <c r="CY98" s="126"/>
      <c r="CZ98" s="126"/>
      <c r="DA98" s="126"/>
    </row>
    <row r="99" spans="10:105" s="38" customFormat="1">
      <c r="J99" s="126"/>
      <c r="K99" s="126"/>
      <c r="L99" s="126"/>
      <c r="M99" s="126"/>
      <c r="N99" s="126"/>
      <c r="O99" s="126"/>
      <c r="P99" s="126"/>
      <c r="Q99" s="126"/>
      <c r="R99" s="126"/>
      <c r="S99" s="126"/>
      <c r="T99" s="126"/>
      <c r="U99" s="126"/>
      <c r="V99" s="126"/>
      <c r="W99" s="126"/>
      <c r="X99" s="126"/>
      <c r="Y99" s="126"/>
      <c r="Z99" s="126"/>
      <c r="AA99" s="126"/>
      <c r="AB99" s="126"/>
      <c r="AC99" s="126"/>
      <c r="AD99" s="126"/>
      <c r="AE99" s="126"/>
      <c r="AF99" s="126"/>
      <c r="AG99" s="126"/>
      <c r="AH99" s="126"/>
      <c r="AI99" s="126"/>
      <c r="AJ99" s="126"/>
      <c r="AK99" s="126"/>
      <c r="AL99" s="126"/>
      <c r="AM99" s="126"/>
      <c r="AN99" s="126"/>
      <c r="AO99" s="126"/>
      <c r="AP99" s="126"/>
      <c r="AQ99" s="126"/>
      <c r="AR99" s="126"/>
      <c r="AS99" s="126"/>
      <c r="AT99" s="126"/>
      <c r="AU99" s="126"/>
      <c r="AV99" s="126"/>
      <c r="AW99" s="126"/>
      <c r="AX99" s="126"/>
      <c r="AY99" s="126"/>
      <c r="AZ99" s="126"/>
      <c r="BA99" s="126"/>
      <c r="BB99" s="126"/>
      <c r="BC99" s="126"/>
      <c r="BD99" s="126"/>
      <c r="BE99" s="126"/>
      <c r="BF99" s="126"/>
      <c r="BG99" s="126"/>
      <c r="BH99" s="126"/>
      <c r="BI99" s="126"/>
      <c r="BJ99" s="126"/>
      <c r="BK99" s="126"/>
      <c r="BL99" s="126"/>
      <c r="BM99" s="126"/>
      <c r="BN99" s="126"/>
      <c r="BO99" s="126"/>
      <c r="BP99" s="126"/>
      <c r="BQ99" s="126"/>
      <c r="BR99" s="126"/>
      <c r="BS99" s="126"/>
      <c r="BT99" s="126"/>
      <c r="BU99" s="126"/>
      <c r="BV99" s="126"/>
      <c r="BW99" s="126"/>
      <c r="BX99" s="126"/>
      <c r="BY99" s="126"/>
      <c r="BZ99" s="126"/>
      <c r="CA99" s="126"/>
      <c r="CB99" s="126"/>
      <c r="CC99" s="126"/>
      <c r="CD99" s="126"/>
      <c r="CE99" s="126"/>
      <c r="CF99" s="126"/>
      <c r="CG99" s="126"/>
      <c r="CH99" s="126"/>
      <c r="CI99" s="126"/>
      <c r="CJ99" s="126"/>
      <c r="CK99" s="126"/>
      <c r="CL99" s="126"/>
      <c r="CM99" s="126"/>
      <c r="CN99" s="126"/>
      <c r="CO99" s="126"/>
      <c r="CP99" s="126"/>
      <c r="CQ99" s="126"/>
      <c r="CR99" s="126"/>
      <c r="CS99" s="126"/>
      <c r="CT99" s="126"/>
      <c r="CU99" s="126"/>
      <c r="CV99" s="126"/>
      <c r="CW99" s="126"/>
      <c r="CX99" s="126"/>
      <c r="CY99" s="126"/>
      <c r="CZ99" s="126"/>
      <c r="DA99" s="126"/>
    </row>
  </sheetData>
  <mergeCells count="5">
    <mergeCell ref="B2:E2"/>
    <mergeCell ref="B4:E4"/>
    <mergeCell ref="F6:H6"/>
    <mergeCell ref="E7:H7"/>
    <mergeCell ref="D8:H8"/>
  </mergeCells>
  <conditionalFormatting sqref="I10">
    <cfRule type="expression" dxfId="99" priority="26">
      <formula>($D10=0)</formula>
    </cfRule>
    <cfRule type="expression" dxfId="98" priority="27">
      <formula>($D10=1)</formula>
    </cfRule>
    <cfRule type="expression" dxfId="97" priority="28">
      <formula>($D10=2)</formula>
    </cfRule>
    <cfRule type="expression" dxfId="96" priority="29">
      <formula>($D10=3)</formula>
    </cfRule>
    <cfRule type="expression" dxfId="95" priority="30">
      <formula>($D10=4)</formula>
    </cfRule>
  </conditionalFormatting>
  <conditionalFormatting sqref="I12">
    <cfRule type="expression" dxfId="94" priority="21">
      <formula>($E12=0)</formula>
    </cfRule>
    <cfRule type="expression" dxfId="93" priority="22">
      <formula>($E12=1)</formula>
    </cfRule>
    <cfRule type="expression" dxfId="92" priority="23">
      <formula>($E12=2)</formula>
    </cfRule>
    <cfRule type="expression" dxfId="91" priority="24">
      <formula>($E12=3)</formula>
    </cfRule>
    <cfRule type="expression" dxfId="90" priority="25">
      <formula>($E12=4)</formula>
    </cfRule>
  </conditionalFormatting>
  <conditionalFormatting sqref="I14">
    <cfRule type="expression" dxfId="89" priority="16">
      <formula>($E14=0)</formula>
    </cfRule>
    <cfRule type="expression" dxfId="88" priority="17">
      <formula>($E14=1)</formula>
    </cfRule>
    <cfRule type="expression" dxfId="87" priority="18">
      <formula>($E14=2)</formula>
    </cfRule>
    <cfRule type="expression" dxfId="86" priority="19">
      <formula>($E14=3)</formula>
    </cfRule>
    <cfRule type="expression" dxfId="85" priority="20">
      <formula>($E14=4)</formula>
    </cfRule>
  </conditionalFormatting>
  <conditionalFormatting sqref="I16">
    <cfRule type="expression" dxfId="84" priority="11">
      <formula>($E16=0)</formula>
    </cfRule>
    <cfRule type="expression" dxfId="83" priority="12">
      <formula>($E16=1)</formula>
    </cfRule>
    <cfRule type="expression" dxfId="82" priority="13">
      <formula>($E16=2)</formula>
    </cfRule>
    <cfRule type="expression" dxfId="81" priority="14">
      <formula>($E16=3)</formula>
    </cfRule>
    <cfRule type="expression" dxfId="80" priority="15">
      <formula>($E16=4)</formula>
    </cfRule>
  </conditionalFormatting>
  <conditionalFormatting sqref="I18">
    <cfRule type="expression" dxfId="79" priority="6">
      <formula>($E18=0)</formula>
    </cfRule>
    <cfRule type="expression" dxfId="78" priority="7">
      <formula>($E18=1)</formula>
    </cfRule>
    <cfRule type="expression" dxfId="77" priority="8">
      <formula>($E18=2)</formula>
    </cfRule>
    <cfRule type="expression" dxfId="76" priority="9">
      <formula>($E18=3)</formula>
    </cfRule>
    <cfRule type="expression" dxfId="75" priority="10">
      <formula>($E18=4)</formula>
    </cfRule>
  </conditionalFormatting>
  <conditionalFormatting sqref="I20">
    <cfRule type="expression" dxfId="74" priority="1">
      <formula>($E20=0)</formula>
    </cfRule>
    <cfRule type="expression" dxfId="73" priority="2">
      <formula>($E20=1)</formula>
    </cfRule>
    <cfRule type="expression" dxfId="72" priority="3">
      <formula>($E20=2)</formula>
    </cfRule>
    <cfRule type="expression" dxfId="71" priority="4">
      <formula>($E20=3)</formula>
    </cfRule>
    <cfRule type="expression" dxfId="70" priority="5">
      <formula>($E20=4)</formula>
    </cfRule>
  </conditionalFormatting>
  <dataValidations disablePrompts="1" count="6">
    <dataValidation type="list" allowBlank="1" showInputMessage="1" showErrorMessage="1" sqref="I10" xr:uid="{718A97E0-B229-454D-B45E-21D1CBCEDF79}">
      <formula1>$C$10:$H$10</formula1>
    </dataValidation>
    <dataValidation type="list" allowBlank="1" showInputMessage="1" showErrorMessage="1" sqref="I12" xr:uid="{25674032-8E02-4440-AE9C-72910E89906D}">
      <formula1>$C$12:$H$12</formula1>
    </dataValidation>
    <dataValidation type="list" allowBlank="1" showInputMessage="1" showErrorMessage="1" sqref="I14" xr:uid="{47F3046E-2C7D-42BE-AE22-A5B97234BE52}">
      <formula1>$C$14:$H$14</formula1>
    </dataValidation>
    <dataValidation type="list" allowBlank="1" showInputMessage="1" showErrorMessage="1" sqref="I16" xr:uid="{C010E158-0A0F-4F55-B641-8BE3BE0ED2E4}">
      <formula1>$C$16:$H$16</formula1>
    </dataValidation>
    <dataValidation type="list" allowBlank="1" showInputMessage="1" showErrorMessage="1" sqref="I18" xr:uid="{D0A26A3E-242F-45E5-8B23-8FF8C76F79F1}">
      <formula1>$C$18:$H$18</formula1>
    </dataValidation>
    <dataValidation type="list" allowBlank="1" showInputMessage="1" showErrorMessage="1" sqref="I20" xr:uid="{05E5AC42-4E15-48CA-80BE-73A2F72A57BB}">
      <formula1>$C$20:$H$20</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287B-D198-4693-B446-5AAB8C083D09}">
  <dimension ref="A1:Y47"/>
  <sheetViews>
    <sheetView zoomScaleNormal="100" workbookViewId="0"/>
  </sheetViews>
  <sheetFormatPr defaultColWidth="9" defaultRowHeight="13.8"/>
  <cols>
    <col min="1" max="1" width="7.59765625" style="20" customWidth="1"/>
    <col min="2" max="2" width="14" style="20" customWidth="1"/>
    <col min="3" max="3" width="11.69921875" style="20" customWidth="1"/>
    <col min="4" max="4" width="9" style="20"/>
    <col min="5" max="5" width="2.69921875" style="20" customWidth="1"/>
    <col min="6" max="6" width="26.19921875" style="20" customWidth="1"/>
    <col min="7" max="7" width="3.69921875" style="20" customWidth="1"/>
    <col min="8" max="8" width="2.59765625" style="20" customWidth="1"/>
    <col min="9" max="11" width="4.3984375" style="20" customWidth="1"/>
    <col min="12" max="12" width="3.69921875" style="20" customWidth="1"/>
    <col min="13" max="15" width="4.3984375" style="20" customWidth="1"/>
    <col min="16" max="16" width="3.69921875" style="20" customWidth="1"/>
    <col min="17" max="19" width="4.3984375" style="20" customWidth="1"/>
    <col min="20" max="20" width="5.09765625" style="20" customWidth="1"/>
    <col min="21" max="32" width="4.3984375" style="20" customWidth="1"/>
    <col min="33" max="16384" width="9" style="20"/>
  </cols>
  <sheetData>
    <row r="1" spans="1:25" s="144" customFormat="1" ht="31.95" customHeight="1">
      <c r="A1" s="141" t="s">
        <v>117</v>
      </c>
    </row>
    <row r="2" spans="1:25" ht="15" customHeight="1">
      <c r="A2" s="38" t="s">
        <v>89</v>
      </c>
      <c r="B2" s="38"/>
      <c r="C2" s="174" t="str">
        <f>'Agent Capabilities Assessment '!B2</f>
        <v>&lt;agent name&gt;</v>
      </c>
      <c r="D2" s="174"/>
      <c r="E2" s="174"/>
      <c r="F2" s="174"/>
      <c r="G2" s="38"/>
    </row>
    <row r="3" spans="1:25" ht="24" customHeight="1">
      <c r="A3" s="114" t="s">
        <v>109</v>
      </c>
      <c r="B3" s="113"/>
      <c r="C3" s="176" t="str">
        <f>'Agent Capabilities Assessment '!B3</f>
        <v>&lt;agent role&gt;</v>
      </c>
      <c r="D3" s="176"/>
      <c r="E3" s="176"/>
      <c r="F3" s="176"/>
      <c r="I3" s="57"/>
    </row>
    <row r="4" spans="1:25" ht="39.75" customHeight="1">
      <c r="A4" s="62" t="s">
        <v>90</v>
      </c>
      <c r="B4" s="38"/>
      <c r="C4" s="175" t="str">
        <f>'Agent Capabilities Assessment '!B4</f>
        <v>&lt;agent description&gt;</v>
      </c>
      <c r="D4" s="175"/>
      <c r="E4" s="175"/>
      <c r="F4" s="175"/>
      <c r="G4" s="38"/>
    </row>
    <row r="5" spans="1:25" ht="33" customHeight="1">
      <c r="A5" s="62" t="s">
        <v>155</v>
      </c>
      <c r="B5" s="38"/>
      <c r="C5" s="175" t="str">
        <f>'Agent Capabilities Assessment '!B5</f>
        <v>&lt;agent context&gt;</v>
      </c>
      <c r="D5" s="175"/>
      <c r="E5" s="175"/>
      <c r="F5" s="175"/>
      <c r="G5" s="38"/>
    </row>
    <row r="6" spans="1:25" ht="42.75" customHeight="1">
      <c r="A6" s="10" t="s">
        <v>93</v>
      </c>
      <c r="B6" s="42"/>
      <c r="C6" s="43" t="s">
        <v>11</v>
      </c>
      <c r="D6" s="39"/>
      <c r="E6" s="10"/>
      <c r="F6" s="10" t="s">
        <v>200</v>
      </c>
      <c r="G6" s="38"/>
      <c r="I6" s="50" t="str">
        <f>"Anatomy of " &amp; C2</f>
        <v>Anatomy of &lt;agent name&gt;</v>
      </c>
    </row>
    <row r="7" spans="1:25" ht="15" customHeight="1">
      <c r="A7" s="170"/>
      <c r="B7" s="171" t="str">
        <f>'Agent Capabilities Assessment '!$A$10</f>
        <v>Perception</v>
      </c>
      <c r="C7" s="171" t="str">
        <f>'Agent Capabilities Assessment '!$I$10</f>
        <v>&lt;select level&gt;</v>
      </c>
      <c r="D7" s="172">
        <f>MAX(0,_xlfn.XMATCH(C7,'Agent Capabilities Assessment '!C10:H10)-2)</f>
        <v>0</v>
      </c>
      <c r="E7" s="38"/>
      <c r="F7" s="173" t="s">
        <v>95</v>
      </c>
      <c r="G7" s="34"/>
      <c r="H7" s="35"/>
      <c r="I7" s="36"/>
      <c r="U7" s="48"/>
      <c r="V7" s="168" t="str">
        <f>IF($F7="", "", $F7)</f>
        <v>&lt;label&gt;</v>
      </c>
      <c r="W7" s="168"/>
      <c r="X7" s="47"/>
    </row>
    <row r="8" spans="1:25" ht="15" customHeight="1">
      <c r="A8" s="170"/>
      <c r="B8" s="171"/>
      <c r="C8" s="171"/>
      <c r="D8" s="172"/>
      <c r="E8" s="38"/>
      <c r="F8" s="173"/>
      <c r="G8" s="34"/>
      <c r="H8" s="35"/>
      <c r="I8" s="36"/>
      <c r="X8" s="166" t="s">
        <v>96</v>
      </c>
      <c r="Y8" s="167"/>
    </row>
    <row r="9" spans="1:25" ht="15" customHeight="1">
      <c r="A9" s="170"/>
      <c r="B9" s="171" t="str">
        <f>'Agent Capabilities Assessment '!$A$12</f>
        <v>Decisioning</v>
      </c>
      <c r="C9" s="171" t="str">
        <f>'Agent Capabilities Assessment '!$I$12</f>
        <v>&lt;select level&gt;</v>
      </c>
      <c r="D9" s="172">
        <f>MAX(0, _xlfn.XMATCH(C9,'Agent Capabilities Assessment '!C12:H12) - 2)</f>
        <v>0</v>
      </c>
      <c r="E9" s="33"/>
      <c r="F9" s="173" t="s">
        <v>95</v>
      </c>
      <c r="G9" s="34"/>
      <c r="H9" s="35"/>
      <c r="U9" s="41"/>
      <c r="V9" s="41"/>
      <c r="W9" s="41"/>
    </row>
    <row r="10" spans="1:25" ht="15" customHeight="1">
      <c r="A10" s="170"/>
      <c r="B10" s="171"/>
      <c r="C10" s="171"/>
      <c r="D10" s="172"/>
      <c r="E10" s="33"/>
      <c r="F10" s="173"/>
      <c r="G10" s="34"/>
      <c r="H10" s="35"/>
      <c r="U10" s="165" t="str">
        <f>B7</f>
        <v>Perception</v>
      </c>
      <c r="V10" s="165"/>
      <c r="W10" s="165"/>
    </row>
    <row r="11" spans="1:25" ht="15" customHeight="1">
      <c r="A11" s="170"/>
      <c r="B11" s="171" t="str">
        <f>'Agent Capabilities Assessment '!$A$14</f>
        <v>Actioning</v>
      </c>
      <c r="C11" s="171" t="str">
        <f>'Agent Capabilities Assessment '!$I$14</f>
        <v>&lt;select level&gt;</v>
      </c>
      <c r="D11" s="172">
        <f>MAX(0, _xlfn.XMATCH(C11,'Agent Capabilities Assessment '!C14:H14) - 2)</f>
        <v>0</v>
      </c>
      <c r="E11" s="38"/>
      <c r="F11" s="173" t="s">
        <v>95</v>
      </c>
      <c r="G11" s="38"/>
      <c r="I11" s="36"/>
    </row>
    <row r="12" spans="1:25" ht="15" customHeight="1">
      <c r="A12" s="170"/>
      <c r="B12" s="171"/>
      <c r="C12" s="171"/>
      <c r="D12" s="172"/>
      <c r="E12" s="38"/>
      <c r="F12" s="173"/>
      <c r="G12" s="38"/>
      <c r="I12" s="36"/>
    </row>
    <row r="13" spans="1:25" ht="15" customHeight="1">
      <c r="A13" s="170"/>
      <c r="B13" s="171" t="str">
        <f>'Agent Capabilities Assessment '!$A$16</f>
        <v>Agency</v>
      </c>
      <c r="C13" s="171" t="str">
        <f>'Agent Capabilities Assessment '!$I$16</f>
        <v>&lt;select level&gt;</v>
      </c>
      <c r="D13" s="172">
        <f>MAX(0, _xlfn.XMATCH(C13,'Agent Capabilities Assessment '!C16:H16) - 2)</f>
        <v>0</v>
      </c>
      <c r="E13" s="33"/>
      <c r="F13" s="173" t="s">
        <v>95</v>
      </c>
      <c r="G13" s="34"/>
      <c r="H13" s="35"/>
      <c r="J13" s="169" t="str">
        <f>IF($F13="", "", $F13)</f>
        <v>&lt;label&gt;</v>
      </c>
      <c r="K13" s="169"/>
      <c r="L13" s="49"/>
      <c r="N13" s="168" t="str">
        <f>IF($F15="", "", $F15)</f>
        <v>&lt;label&gt;</v>
      </c>
      <c r="O13" s="168"/>
      <c r="P13" s="47"/>
      <c r="Q13" s="48"/>
      <c r="R13" s="168" t="str">
        <f>IF($F17="", "", $F17)</f>
        <v>&lt;label&gt;</v>
      </c>
      <c r="S13" s="168"/>
      <c r="T13" s="47"/>
      <c r="U13" s="48"/>
      <c r="V13" s="168" t="str">
        <f>IF($F9="", "", $F9)</f>
        <v>&lt;label&gt;</v>
      </c>
      <c r="W13" s="168"/>
      <c r="X13" s="47"/>
    </row>
    <row r="14" spans="1:25" ht="15" customHeight="1">
      <c r="A14" s="170"/>
      <c r="B14" s="171"/>
      <c r="C14" s="171"/>
      <c r="D14" s="172"/>
      <c r="E14" s="33"/>
      <c r="F14" s="173"/>
      <c r="G14" s="34"/>
      <c r="H14" s="35"/>
      <c r="L14" s="46"/>
      <c r="P14" s="46"/>
      <c r="T14" s="46"/>
    </row>
    <row r="15" spans="1:25" ht="15" customHeight="1">
      <c r="A15" s="170"/>
      <c r="B15" s="171" t="str">
        <f>'Agent Capabilities Assessment '!$A$18</f>
        <v>Adaptability</v>
      </c>
      <c r="C15" s="171" t="str">
        <f>'Agent Capabilities Assessment '!$I$18</f>
        <v>&lt;select level&gt;</v>
      </c>
      <c r="D15" s="172">
        <f>MAX(0, _xlfn.XMATCH(C15,'Agent Capabilities Assessment '!C18:H18) - 2)</f>
        <v>0</v>
      </c>
      <c r="E15" s="33"/>
      <c r="F15" s="173" t="s">
        <v>95</v>
      </c>
      <c r="G15" s="34"/>
      <c r="H15" s="35"/>
      <c r="I15" s="41"/>
      <c r="J15" s="41"/>
      <c r="K15" s="41"/>
      <c r="L15" s="46"/>
      <c r="M15" s="41"/>
      <c r="N15" s="41"/>
      <c r="O15" s="41"/>
      <c r="P15" s="46"/>
      <c r="Q15" s="41"/>
      <c r="R15" s="41"/>
      <c r="S15" s="41"/>
      <c r="T15" s="46"/>
      <c r="U15" s="41"/>
      <c r="V15" s="41"/>
      <c r="W15" s="41"/>
    </row>
    <row r="16" spans="1:25" ht="15" customHeight="1">
      <c r="A16" s="170"/>
      <c r="B16" s="171"/>
      <c r="C16" s="171"/>
      <c r="D16" s="172"/>
      <c r="E16" s="33"/>
      <c r="F16" s="173"/>
      <c r="G16" s="34"/>
      <c r="H16" s="35"/>
      <c r="I16" s="165" t="str">
        <f>B13</f>
        <v>Agency</v>
      </c>
      <c r="J16" s="165"/>
      <c r="K16" s="165"/>
      <c r="M16" s="165" t="str">
        <f>B15</f>
        <v>Adaptability</v>
      </c>
      <c r="N16" s="165"/>
      <c r="O16" s="165"/>
      <c r="P16" s="37"/>
      <c r="Q16" s="165" t="str">
        <f>B17</f>
        <v>Knowledge</v>
      </c>
      <c r="R16" s="165"/>
      <c r="S16" s="165"/>
      <c r="T16" s="37"/>
      <c r="U16" s="165" t="str">
        <f>B9</f>
        <v>Decisioning</v>
      </c>
      <c r="V16" s="165"/>
      <c r="W16" s="165"/>
    </row>
    <row r="17" spans="1:25" ht="15" customHeight="1">
      <c r="A17" s="170"/>
      <c r="B17" s="171" t="str">
        <f>'Agent Capabilities Assessment '!$A$20</f>
        <v>Knowledge</v>
      </c>
      <c r="C17" s="171" t="str">
        <f>'Agent Capabilities Assessment '!$I$20</f>
        <v>&lt;select level&gt;</v>
      </c>
      <c r="D17" s="172">
        <f>MAX(0, _xlfn.XMATCH(C17,'Agent Capabilities Assessment '!C20:H20) - 2)</f>
        <v>0</v>
      </c>
      <c r="E17" s="38"/>
      <c r="F17" s="173" t="s">
        <v>95</v>
      </c>
      <c r="G17" s="38"/>
      <c r="I17" s="44"/>
      <c r="J17" s="45"/>
      <c r="K17" s="45"/>
    </row>
    <row r="18" spans="1:25" ht="15" customHeight="1">
      <c r="A18" s="170"/>
      <c r="B18" s="171"/>
      <c r="C18" s="171"/>
      <c r="D18" s="172"/>
      <c r="E18" s="38"/>
      <c r="F18" s="173"/>
      <c r="G18" s="38"/>
      <c r="I18" s="45"/>
      <c r="J18" s="45"/>
      <c r="K18" s="45"/>
    </row>
    <row r="19" spans="1:25">
      <c r="A19" s="38"/>
      <c r="B19" s="38"/>
      <c r="C19" s="38"/>
      <c r="D19" s="38"/>
      <c r="E19" s="38"/>
      <c r="F19" s="38"/>
      <c r="G19" s="38"/>
      <c r="U19" s="48"/>
      <c r="V19" s="168" t="str">
        <f>IF($F11="", "", $F11)</f>
        <v>&lt;label&gt;</v>
      </c>
      <c r="W19" s="168"/>
    </row>
    <row r="20" spans="1:25">
      <c r="A20" s="10" t="s">
        <v>116</v>
      </c>
      <c r="B20" s="39"/>
      <c r="C20" s="39"/>
      <c r="D20" s="39"/>
      <c r="E20" s="39"/>
      <c r="F20" s="39"/>
      <c r="G20" s="38"/>
    </row>
    <row r="21" spans="1:25">
      <c r="A21" s="38" t="s">
        <v>113</v>
      </c>
      <c r="B21" s="38"/>
      <c r="C21" s="38" t="str">
        <f>MID(_xlfn.XLOOKUP("Level " &amp; D21 &amp; "*", 'Agent Capabilities Assessment '!D$9:H$9, 'Agent Capabilities Assessment '!D$9:H$9,,2), 11, 20)</f>
        <v xml:space="preserve">
Minimal</v>
      </c>
      <c r="D21" s="60">
        <f>MIN(D7:D17)</f>
        <v>0</v>
      </c>
      <c r="E21" s="38"/>
      <c r="F21" s="38"/>
      <c r="G21" s="38"/>
      <c r="U21" s="41"/>
      <c r="V21" s="41"/>
      <c r="W21" s="41"/>
    </row>
    <row r="22" spans="1:25">
      <c r="A22" s="38" t="s">
        <v>114</v>
      </c>
      <c r="B22" s="38"/>
      <c r="C22" s="38" t="str">
        <f>MID(_xlfn.XLOOKUP("Level " &amp; D22 &amp; "*", 'Agent Capabilities Assessment '!D$9:H$9, 'Agent Capabilities Assessment '!D$9:H$9,,2), 11, 20)</f>
        <v xml:space="preserve">
Minimal</v>
      </c>
      <c r="D22" s="60">
        <f>ROUND(AVERAGE(D7:D17), 0)</f>
        <v>0</v>
      </c>
      <c r="E22" s="38"/>
      <c r="F22" s="38"/>
      <c r="G22" s="38"/>
      <c r="U22" s="165" t="str">
        <f>B11</f>
        <v>Actioning</v>
      </c>
      <c r="V22" s="165"/>
      <c r="W22" s="165"/>
      <c r="X22" s="168" t="s">
        <v>97</v>
      </c>
      <c r="Y22" s="168"/>
    </row>
    <row r="23" spans="1:25">
      <c r="A23" s="38" t="s">
        <v>115</v>
      </c>
      <c r="B23" s="38"/>
      <c r="C23" s="38" t="str">
        <f>MID(_xlfn.XLOOKUP("Level " &amp; D23 &amp; "*", 'Agent Capabilities Assessment '!D$9:H$9, 'Agent Capabilities Assessment '!D$9:H$9,,2), 11, 20)</f>
        <v xml:space="preserve">
Minimal</v>
      </c>
      <c r="D23" s="60">
        <f>MAX(D7:D17)</f>
        <v>0</v>
      </c>
      <c r="E23" s="38"/>
      <c r="F23" s="38"/>
      <c r="G23" s="38"/>
    </row>
    <row r="24" spans="1:25">
      <c r="A24" s="38"/>
      <c r="B24" s="38"/>
      <c r="C24" s="38"/>
      <c r="D24" s="38"/>
      <c r="E24" s="38"/>
      <c r="F24" s="38"/>
      <c r="G24" s="38"/>
    </row>
    <row r="25" spans="1:25">
      <c r="A25" s="40" t="s">
        <v>92</v>
      </c>
      <c r="B25" s="38"/>
      <c r="C25" s="10" t="str">
        <f>IF(D$21&gt;0, "YES", "NO")</f>
        <v>NO</v>
      </c>
      <c r="D25" s="38"/>
      <c r="E25" s="38"/>
      <c r="F25" s="38"/>
      <c r="G25" s="38"/>
      <c r="K25" s="52" t="s">
        <v>187</v>
      </c>
      <c r="T25" s="164" t="s">
        <v>133</v>
      </c>
      <c r="U25" s="164"/>
      <c r="V25" s="164"/>
      <c r="W25" s="164"/>
    </row>
    <row r="26" spans="1:25">
      <c r="A26" s="40" t="s">
        <v>164</v>
      </c>
      <c r="B26" s="38"/>
      <c r="C26" s="10" t="str">
        <f>IF(D$21&gt;1, "YES", "NO")</f>
        <v>NO</v>
      </c>
      <c r="D26" s="38"/>
      <c r="E26" s="38"/>
      <c r="F26" s="38"/>
      <c r="G26" s="38"/>
      <c r="K26" s="52" t="s">
        <v>186</v>
      </c>
    </row>
    <row r="27" spans="1:25">
      <c r="A27" s="109"/>
      <c r="B27" s="110"/>
      <c r="C27" s="109"/>
      <c r="D27" s="109"/>
      <c r="E27" s="109"/>
      <c r="F27" s="109"/>
      <c r="G27" s="109"/>
      <c r="H27" s="109"/>
      <c r="I27" s="109"/>
      <c r="J27" s="109"/>
      <c r="K27" s="52" t="s">
        <v>185</v>
      </c>
      <c r="L27" s="109"/>
      <c r="M27" s="109"/>
      <c r="N27" s="109"/>
    </row>
    <row r="28" spans="1:25">
      <c r="A28" s="109"/>
      <c r="B28" s="109"/>
      <c r="C28" s="109"/>
      <c r="D28" s="109"/>
      <c r="E28" s="109"/>
      <c r="F28" s="109"/>
      <c r="G28" s="109"/>
      <c r="H28" s="109"/>
      <c r="I28" s="109"/>
      <c r="J28" s="109"/>
      <c r="K28" s="109"/>
      <c r="L28" s="109"/>
      <c r="M28" s="109"/>
      <c r="N28" s="109"/>
    </row>
    <row r="29" spans="1:25">
      <c r="A29" s="109"/>
      <c r="B29" s="109"/>
      <c r="C29" s="109"/>
      <c r="D29" s="109"/>
      <c r="E29" s="109"/>
      <c r="F29" s="109"/>
      <c r="G29" s="109"/>
      <c r="H29" s="109"/>
      <c r="I29" s="109"/>
      <c r="J29" s="109"/>
      <c r="K29" s="109"/>
      <c r="L29" s="109"/>
      <c r="M29" s="109"/>
      <c r="N29" s="109"/>
      <c r="T29" s="177"/>
      <c r="U29" s="177"/>
      <c r="V29" s="177"/>
      <c r="W29" s="177"/>
    </row>
    <row r="30" spans="1:25">
      <c r="A30" s="109"/>
      <c r="B30" s="109"/>
      <c r="C30" s="109"/>
      <c r="D30" s="109"/>
      <c r="E30" s="109"/>
      <c r="F30" s="109"/>
      <c r="G30" s="109"/>
      <c r="H30" s="109"/>
      <c r="I30" s="109"/>
      <c r="J30" s="109"/>
      <c r="K30" s="109"/>
      <c r="L30" s="109"/>
      <c r="M30" s="109"/>
      <c r="N30" s="109"/>
      <c r="T30" s="177"/>
      <c r="U30" s="177"/>
      <c r="V30" s="177"/>
      <c r="W30" s="177"/>
    </row>
    <row r="31" spans="1:25">
      <c r="A31" s="109"/>
      <c r="B31" s="109"/>
      <c r="C31" s="109"/>
      <c r="D31" s="109"/>
      <c r="E31" s="109"/>
      <c r="F31" s="109"/>
      <c r="G31" s="109"/>
      <c r="H31" s="109"/>
      <c r="I31" s="109"/>
      <c r="J31" s="109"/>
      <c r="K31" s="109"/>
      <c r="L31" s="109"/>
      <c r="M31" s="109"/>
      <c r="N31" s="109"/>
      <c r="O31" s="64"/>
      <c r="T31" s="178"/>
      <c r="U31" s="178"/>
      <c r="V31" s="178"/>
      <c r="W31" s="178"/>
    </row>
    <row r="32" spans="1:25">
      <c r="A32" s="109"/>
      <c r="B32" s="109"/>
      <c r="C32" s="109"/>
      <c r="D32" s="109"/>
      <c r="E32" s="109"/>
      <c r="F32" s="109"/>
      <c r="G32" s="109"/>
      <c r="H32" s="109"/>
      <c r="I32" s="109"/>
      <c r="J32" s="109"/>
      <c r="K32" s="109"/>
      <c r="L32" s="109"/>
      <c r="M32" s="109"/>
      <c r="N32" s="109"/>
      <c r="T32" s="178"/>
      <c r="U32" s="178"/>
      <c r="V32" s="178"/>
      <c r="W32" s="178"/>
    </row>
    <row r="33" spans="1:23">
      <c r="A33" s="109"/>
      <c r="B33" s="109"/>
      <c r="C33" s="109"/>
      <c r="D33" s="109"/>
      <c r="E33" s="109"/>
      <c r="F33" s="109"/>
      <c r="G33" s="109"/>
      <c r="H33" s="109"/>
      <c r="I33" s="109"/>
      <c r="J33" s="109"/>
      <c r="K33" s="109"/>
      <c r="L33" s="109"/>
      <c r="M33" s="109"/>
      <c r="N33" s="109"/>
      <c r="T33" s="178"/>
      <c r="U33" s="178"/>
      <c r="V33" s="178"/>
      <c r="W33" s="178"/>
    </row>
    <row r="34" spans="1:23">
      <c r="A34" s="109"/>
      <c r="B34" s="109"/>
      <c r="C34" s="109"/>
      <c r="D34" s="109"/>
      <c r="E34" s="109"/>
      <c r="F34" s="109"/>
      <c r="G34" s="109"/>
      <c r="H34" s="109"/>
      <c r="I34" s="109"/>
      <c r="J34" s="109"/>
      <c r="K34" s="109"/>
      <c r="L34" s="109"/>
      <c r="M34" s="109"/>
      <c r="N34" s="109"/>
      <c r="T34" s="63"/>
      <c r="U34" s="63"/>
      <c r="V34" s="64"/>
      <c r="W34" s="64"/>
    </row>
    <row r="35" spans="1:23">
      <c r="A35" s="109"/>
      <c r="B35" s="109"/>
      <c r="C35" s="109"/>
      <c r="D35" s="109"/>
      <c r="E35" s="109"/>
      <c r="F35" s="109"/>
      <c r="G35" s="109"/>
      <c r="H35" s="109"/>
      <c r="I35" s="109"/>
      <c r="J35" s="109"/>
      <c r="K35" s="109"/>
      <c r="L35" s="109"/>
      <c r="M35" s="109"/>
      <c r="N35" s="109"/>
    </row>
    <row r="36" spans="1:23">
      <c r="A36" s="109"/>
      <c r="B36" s="109"/>
      <c r="C36" s="109"/>
      <c r="D36" s="109"/>
      <c r="E36" s="109"/>
      <c r="F36" s="109"/>
      <c r="G36" s="109"/>
      <c r="H36" s="109"/>
      <c r="I36" s="109"/>
      <c r="J36" s="109"/>
      <c r="K36" s="109"/>
      <c r="L36" s="109"/>
      <c r="M36" s="109"/>
      <c r="N36" s="109"/>
    </row>
    <row r="37" spans="1:23">
      <c r="A37" s="109"/>
      <c r="B37" s="109"/>
      <c r="C37" s="109"/>
      <c r="D37" s="109"/>
      <c r="E37" s="109"/>
      <c r="F37" s="109"/>
      <c r="G37" s="109"/>
      <c r="H37" s="109"/>
      <c r="I37" s="109"/>
      <c r="J37" s="109"/>
      <c r="K37" s="109"/>
      <c r="L37" s="109"/>
      <c r="M37" s="109"/>
      <c r="N37" s="109"/>
    </row>
    <row r="38" spans="1:23" ht="15" customHeight="1">
      <c r="A38" s="109"/>
      <c r="B38" s="109"/>
      <c r="C38" s="109"/>
      <c r="D38" s="109"/>
      <c r="E38" s="109"/>
      <c r="F38" s="109"/>
      <c r="G38" s="109"/>
      <c r="H38" s="109"/>
      <c r="I38" s="109"/>
      <c r="J38" s="109"/>
      <c r="K38" s="109"/>
      <c r="L38" s="109"/>
      <c r="M38" s="109"/>
      <c r="N38" s="109"/>
    </row>
    <row r="39" spans="1:23" ht="15" customHeight="1">
      <c r="A39" s="66"/>
      <c r="B39" s="111" t="s">
        <v>104</v>
      </c>
      <c r="C39" s="108" t="s">
        <v>106</v>
      </c>
      <c r="D39" s="108" t="s">
        <v>107</v>
      </c>
      <c r="E39" s="109"/>
      <c r="F39" s="109"/>
      <c r="G39" s="109"/>
      <c r="H39" s="109"/>
      <c r="I39" s="109"/>
      <c r="J39" s="109"/>
      <c r="K39" s="109"/>
      <c r="L39" s="109"/>
      <c r="M39" s="109"/>
      <c r="N39" s="109"/>
    </row>
    <row r="40" spans="1:23" ht="15" customHeight="1">
      <c r="A40" s="66" t="str">
        <f>B7</f>
        <v>Perception</v>
      </c>
      <c r="B40" s="66">
        <f>D7</f>
        <v>0</v>
      </c>
      <c r="C40" s="66">
        <v>1</v>
      </c>
      <c r="D40" s="66">
        <v>2</v>
      </c>
      <c r="E40" s="109"/>
      <c r="F40" s="109"/>
      <c r="G40" s="109"/>
      <c r="H40" s="109"/>
      <c r="I40" s="109"/>
      <c r="J40" s="109"/>
      <c r="K40" s="109"/>
      <c r="L40" s="109"/>
      <c r="M40" s="109"/>
      <c r="N40" s="109"/>
    </row>
    <row r="41" spans="1:23" ht="15" customHeight="1">
      <c r="A41" s="66" t="str">
        <f>B9</f>
        <v>Decisioning</v>
      </c>
      <c r="B41" s="66">
        <f>D9</f>
        <v>0</v>
      </c>
      <c r="C41" s="66">
        <v>1</v>
      </c>
      <c r="D41" s="66">
        <v>2</v>
      </c>
      <c r="E41" s="109"/>
      <c r="F41" s="109"/>
      <c r="G41" s="109"/>
      <c r="H41" s="109"/>
      <c r="I41" s="109"/>
      <c r="J41" s="109"/>
      <c r="K41" s="109"/>
      <c r="L41" s="109"/>
      <c r="M41" s="109"/>
      <c r="N41" s="109"/>
    </row>
    <row r="42" spans="1:23" ht="15" customHeight="1">
      <c r="A42" s="66" t="str">
        <f>B11</f>
        <v>Actioning</v>
      </c>
      <c r="B42" s="66">
        <f>D11</f>
        <v>0</v>
      </c>
      <c r="C42" s="66">
        <v>1</v>
      </c>
      <c r="D42" s="66">
        <v>2</v>
      </c>
      <c r="E42" s="109"/>
      <c r="F42" s="109"/>
      <c r="G42" s="109"/>
      <c r="H42" s="109"/>
      <c r="I42" s="109"/>
      <c r="J42" s="109"/>
      <c r="K42" s="109"/>
      <c r="L42" s="109"/>
      <c r="M42" s="109"/>
      <c r="N42" s="109"/>
    </row>
    <row r="43" spans="1:23" ht="15" customHeight="1">
      <c r="A43" s="66" t="str">
        <f>B13</f>
        <v>Agency</v>
      </c>
      <c r="B43" s="66">
        <f>D13</f>
        <v>0</v>
      </c>
      <c r="C43" s="66">
        <v>1</v>
      </c>
      <c r="D43" s="66">
        <v>2</v>
      </c>
      <c r="E43" s="109"/>
      <c r="F43" s="109"/>
      <c r="G43" s="109"/>
      <c r="H43" s="109"/>
      <c r="I43" s="109"/>
      <c r="J43" s="109"/>
      <c r="K43" s="109"/>
      <c r="L43" s="109"/>
      <c r="M43" s="109"/>
      <c r="N43" s="109"/>
    </row>
    <row r="44" spans="1:23" ht="15" customHeight="1">
      <c r="A44" s="66" t="str">
        <f>B15</f>
        <v>Adaptability</v>
      </c>
      <c r="B44" s="66">
        <f>D15</f>
        <v>0</v>
      </c>
      <c r="C44" s="66">
        <v>1</v>
      </c>
      <c r="D44" s="66">
        <v>2</v>
      </c>
      <c r="E44" s="109"/>
      <c r="F44" s="109"/>
      <c r="G44" s="109"/>
      <c r="H44" s="109"/>
      <c r="I44" s="109"/>
      <c r="J44" s="109"/>
      <c r="K44" s="109"/>
      <c r="L44" s="109"/>
      <c r="M44" s="109"/>
      <c r="N44" s="109"/>
    </row>
    <row r="45" spans="1:23" ht="15" customHeight="1">
      <c r="A45" s="66" t="str">
        <f>B17</f>
        <v>Knowledge</v>
      </c>
      <c r="B45" s="66">
        <f>D17</f>
        <v>0</v>
      </c>
      <c r="C45" s="66">
        <v>1</v>
      </c>
      <c r="D45" s="66">
        <v>2</v>
      </c>
      <c r="E45" s="109"/>
      <c r="F45" s="109"/>
      <c r="G45" s="109"/>
      <c r="H45" s="109"/>
      <c r="I45" s="109"/>
      <c r="J45" s="109"/>
      <c r="K45" s="109"/>
      <c r="L45" s="109"/>
      <c r="M45" s="109"/>
      <c r="N45" s="109"/>
    </row>
    <row r="46" spans="1:23">
      <c r="A46" s="109"/>
      <c r="B46" s="109"/>
      <c r="C46" s="109"/>
      <c r="D46" s="109"/>
      <c r="E46" s="109"/>
      <c r="F46" s="109"/>
      <c r="G46" s="109"/>
      <c r="H46" s="109"/>
      <c r="I46" s="109"/>
      <c r="J46" s="109"/>
      <c r="K46" s="109"/>
      <c r="L46" s="109"/>
      <c r="M46" s="109"/>
      <c r="N46" s="109"/>
    </row>
    <row r="47" spans="1:23">
      <c r="A47" s="109"/>
      <c r="B47" s="109"/>
      <c r="C47" s="109"/>
      <c r="D47" s="109"/>
      <c r="E47" s="109"/>
      <c r="F47" s="109"/>
      <c r="G47" s="109"/>
      <c r="H47" s="109"/>
      <c r="I47" s="109"/>
      <c r="J47" s="109"/>
      <c r="K47" s="109"/>
      <c r="L47" s="109"/>
      <c r="M47" s="109"/>
      <c r="N47" s="109"/>
    </row>
  </sheetData>
  <mergeCells count="54">
    <mergeCell ref="T29:W29"/>
    <mergeCell ref="T30:W30"/>
    <mergeCell ref="T31:W31"/>
    <mergeCell ref="T32:W32"/>
    <mergeCell ref="T33:W33"/>
    <mergeCell ref="F11:F12"/>
    <mergeCell ref="C2:F2"/>
    <mergeCell ref="B7:B8"/>
    <mergeCell ref="C7:C8"/>
    <mergeCell ref="D7:D8"/>
    <mergeCell ref="B9:B10"/>
    <mergeCell ref="C9:C10"/>
    <mergeCell ref="D9:D10"/>
    <mergeCell ref="F7:F8"/>
    <mergeCell ref="F9:F10"/>
    <mergeCell ref="C4:F4"/>
    <mergeCell ref="C3:F3"/>
    <mergeCell ref="C5:F5"/>
    <mergeCell ref="F13:F14"/>
    <mergeCell ref="A15:A16"/>
    <mergeCell ref="B15:B16"/>
    <mergeCell ref="C15:C16"/>
    <mergeCell ref="D15:D16"/>
    <mergeCell ref="F15:F16"/>
    <mergeCell ref="A7:A8"/>
    <mergeCell ref="A13:A14"/>
    <mergeCell ref="B13:B14"/>
    <mergeCell ref="C13:C14"/>
    <mergeCell ref="D13:D14"/>
    <mergeCell ref="A9:A10"/>
    <mergeCell ref="A11:A12"/>
    <mergeCell ref="B11:B12"/>
    <mergeCell ref="C11:C12"/>
    <mergeCell ref="D11:D12"/>
    <mergeCell ref="A17:A18"/>
    <mergeCell ref="B17:B18"/>
    <mergeCell ref="C17:C18"/>
    <mergeCell ref="D17:D18"/>
    <mergeCell ref="F17:F18"/>
    <mergeCell ref="V7:W7"/>
    <mergeCell ref="U10:W10"/>
    <mergeCell ref="V19:W19"/>
    <mergeCell ref="I16:K16"/>
    <mergeCell ref="M16:O16"/>
    <mergeCell ref="Q16:S16"/>
    <mergeCell ref="U16:W16"/>
    <mergeCell ref="J13:K13"/>
    <mergeCell ref="T25:W25"/>
    <mergeCell ref="U22:W22"/>
    <mergeCell ref="X8:Y8"/>
    <mergeCell ref="X22:Y22"/>
    <mergeCell ref="N13:O13"/>
    <mergeCell ref="R13:S13"/>
    <mergeCell ref="V13:W13"/>
  </mergeCells>
  <conditionalFormatting sqref="C25">
    <cfRule type="cellIs" dxfId="69" priority="49" operator="equal">
      <formula>"YES"</formula>
    </cfRule>
  </conditionalFormatting>
  <conditionalFormatting sqref="C26">
    <cfRule type="cellIs" dxfId="68" priority="48" operator="equal">
      <formula>"YES"</formula>
    </cfRule>
  </conditionalFormatting>
  <conditionalFormatting sqref="C7:D7 C9:D9 C11:D11 C13:D13 C15:D15 C17:D17 C21:D23">
    <cfRule type="expression" dxfId="67" priority="54">
      <formula>($D7=4)</formula>
    </cfRule>
    <cfRule type="expression" dxfId="66" priority="53">
      <formula>($D7=3)</formula>
    </cfRule>
    <cfRule type="expression" dxfId="65" priority="52">
      <formula>($D7=2)</formula>
    </cfRule>
    <cfRule type="expression" dxfId="64" priority="51">
      <formula>($D7=1)</formula>
    </cfRule>
    <cfRule type="expression" dxfId="63" priority="50">
      <formula>($D7=0)</formula>
    </cfRule>
  </conditionalFormatting>
  <conditionalFormatting sqref="I14:K15 I16">
    <cfRule type="expression" dxfId="62" priority="42">
      <formula>$D$13=0</formula>
    </cfRule>
    <cfRule type="expression" dxfId="61" priority="47">
      <formula>$D$13=4</formula>
    </cfRule>
    <cfRule type="expression" dxfId="60" priority="45">
      <formula>$D$13=3</formula>
    </cfRule>
    <cfRule type="expression" dxfId="59" priority="44">
      <formula>$D$13=2</formula>
    </cfRule>
    <cfRule type="expression" dxfId="58" priority="43">
      <formula>$D$13=1</formula>
    </cfRule>
  </conditionalFormatting>
  <conditionalFormatting sqref="J13">
    <cfRule type="expression" dxfId="57" priority="46">
      <formula>$F$13&lt;&gt; ""</formula>
    </cfRule>
  </conditionalFormatting>
  <conditionalFormatting sqref="M14:O16">
    <cfRule type="expression" dxfId="56" priority="36">
      <formula>$D$15=0</formula>
    </cfRule>
    <cfRule type="expression" dxfId="55" priority="41">
      <formula>$D$15=4</formula>
    </cfRule>
    <cfRule type="expression" dxfId="54" priority="40">
      <formula>$D$15=3</formula>
    </cfRule>
    <cfRule type="expression" dxfId="53" priority="39">
      <formula>$D$15=2</formula>
    </cfRule>
    <cfRule type="expression" dxfId="52" priority="38">
      <formula>$D$15=1</formula>
    </cfRule>
  </conditionalFormatting>
  <conditionalFormatting sqref="N13">
    <cfRule type="expression" dxfId="51" priority="30">
      <formula>$F$15&lt;&gt; ""</formula>
    </cfRule>
  </conditionalFormatting>
  <conditionalFormatting sqref="Q14:S16">
    <cfRule type="expression" dxfId="50" priority="31">
      <formula>$D$17=0</formula>
    </cfRule>
    <cfRule type="expression" dxfId="49" priority="32">
      <formula>$D$17=1</formula>
    </cfRule>
    <cfRule type="expression" dxfId="48" priority="33">
      <formula>$D$17=2</formula>
    </cfRule>
    <cfRule type="expression" dxfId="47" priority="34">
      <formula>$D$17=3</formula>
    </cfRule>
    <cfRule type="expression" dxfId="46" priority="35">
      <formula>$D$17=4</formula>
    </cfRule>
  </conditionalFormatting>
  <conditionalFormatting sqref="R13">
    <cfRule type="expression" dxfId="45" priority="29">
      <formula>$F$17&lt;&gt; ""</formula>
    </cfRule>
  </conditionalFormatting>
  <conditionalFormatting sqref="U22">
    <cfRule type="expression" dxfId="44" priority="7">
      <formula>$D$15=0</formula>
    </cfRule>
    <cfRule type="expression" dxfId="43" priority="11">
      <formula>$D$15=4</formula>
    </cfRule>
    <cfRule type="expression" dxfId="42" priority="10">
      <formula>$D$15=3</formula>
    </cfRule>
    <cfRule type="expression" dxfId="41" priority="9">
      <formula>$D$15=2</formula>
    </cfRule>
    <cfRule type="expression" dxfId="40" priority="8">
      <formula>$D$15=1</formula>
    </cfRule>
  </conditionalFormatting>
  <conditionalFormatting sqref="U8:W10">
    <cfRule type="expression" dxfId="39" priority="17">
      <formula>$D$7=4</formula>
    </cfRule>
    <cfRule type="expression" dxfId="38" priority="16">
      <formula>$D$7=3</formula>
    </cfRule>
    <cfRule type="expression" dxfId="37" priority="15">
      <formula>$D$7=2</formula>
    </cfRule>
    <cfRule type="expression" dxfId="36" priority="14">
      <formula>$D$7=1</formula>
    </cfRule>
    <cfRule type="expression" dxfId="35" priority="13">
      <formula>$D$7=0</formula>
    </cfRule>
  </conditionalFormatting>
  <conditionalFormatting sqref="U14:W16">
    <cfRule type="expression" dxfId="34" priority="24">
      <formula>$D$9=0</formula>
    </cfRule>
    <cfRule type="expression" dxfId="33" priority="28">
      <formula>$D$9=4</formula>
    </cfRule>
    <cfRule type="expression" dxfId="32" priority="27">
      <formula>$D$9=3</formula>
    </cfRule>
    <cfRule type="expression" dxfId="31" priority="26">
      <formula>$D$9=2</formula>
    </cfRule>
    <cfRule type="expression" dxfId="30" priority="25">
      <formula>$D$9=1</formula>
    </cfRule>
  </conditionalFormatting>
  <conditionalFormatting sqref="U20:W22">
    <cfRule type="expression" dxfId="29" priority="2">
      <formula>$D$11=0</formula>
    </cfRule>
    <cfRule type="expression" dxfId="28" priority="3">
      <formula>$D$11=1</formula>
    </cfRule>
    <cfRule type="expression" dxfId="27" priority="4">
      <formula>$D$11=2</formula>
    </cfRule>
    <cfRule type="expression" dxfId="26" priority="5">
      <formula>$D$11=3</formula>
    </cfRule>
    <cfRule type="expression" dxfId="25" priority="6">
      <formula>$D$11=4</formula>
    </cfRule>
  </conditionalFormatting>
  <conditionalFormatting sqref="V7">
    <cfRule type="expression" dxfId="24" priority="12">
      <formula>$F$7&lt;&gt; ""</formula>
    </cfRule>
  </conditionalFormatting>
  <conditionalFormatting sqref="V13">
    <cfRule type="expression" dxfId="23" priority="23">
      <formula>$F$9&lt;&gt; ""</formula>
    </cfRule>
  </conditionalFormatting>
  <conditionalFormatting sqref="V19">
    <cfRule type="expression" dxfId="22" priority="1">
      <formula>$F$11&lt;&gt; ""</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E23DE-F43C-4B42-B347-FE879B33DE97}">
  <dimension ref="A1:Z100"/>
  <sheetViews>
    <sheetView zoomScaleNormal="100" workbookViewId="0"/>
  </sheetViews>
  <sheetFormatPr defaultColWidth="9" defaultRowHeight="13.2"/>
  <cols>
    <col min="1" max="1" width="36" style="8" customWidth="1"/>
    <col min="2" max="2" width="37.3984375" style="8" hidden="1" customWidth="1"/>
    <col min="3" max="7" width="30.5" style="8" customWidth="1"/>
    <col min="8" max="8" width="32.5" style="8" customWidth="1"/>
    <col min="9" max="26" width="9" style="38"/>
    <col min="27" max="16384" width="9" style="8"/>
  </cols>
  <sheetData>
    <row r="1" spans="1:9" s="144" customFormat="1" ht="31.95" customHeight="1">
      <c r="A1" s="141" t="s">
        <v>160</v>
      </c>
      <c r="B1" s="142"/>
      <c r="C1" s="143"/>
      <c r="D1" s="143"/>
      <c r="I1" s="143"/>
    </row>
    <row r="2" spans="1:9" s="20" customFormat="1" ht="16.5" customHeight="1" thickBot="1">
      <c r="A2" s="62" t="s">
        <v>156</v>
      </c>
      <c r="B2" s="38"/>
      <c r="C2" s="179" t="s">
        <v>132</v>
      </c>
      <c r="D2" s="179"/>
      <c r="E2" s="115"/>
      <c r="F2" s="115"/>
      <c r="G2" s="38"/>
    </row>
    <row r="3" spans="1:9" ht="30" customHeight="1" thickBot="1">
      <c r="A3" s="18" t="s">
        <v>101</v>
      </c>
      <c r="B3" s="18" t="s">
        <v>99</v>
      </c>
      <c r="C3" s="51" t="str">
        <f>MID('Agent Capabilities Assessment '!D9, 1, 7)</f>
        <v>Level 0</v>
      </c>
      <c r="D3" s="17" t="str">
        <f>MID('Agent Capabilities Assessment '!E9, 1, 7)</f>
        <v>Level 1</v>
      </c>
      <c r="E3" s="14" t="str">
        <f>MID('Agent Capabilities Assessment '!F9, 1, 7)</f>
        <v>Level 2</v>
      </c>
      <c r="F3" s="15" t="str">
        <f>MID('Agent Capabilities Assessment '!G9, 1, 7)</f>
        <v>Level 3</v>
      </c>
      <c r="G3" s="16" t="str">
        <f>MID('Agent Capabilities Assessment '!H9, 1, 7)</f>
        <v>Level 4</v>
      </c>
      <c r="H3" s="59" t="str">
        <f>"Select Level for " &amp; C2</f>
        <v>Select Level for &lt;use case title&gt;</v>
      </c>
    </row>
    <row r="4" spans="1:9" ht="15" customHeight="1" thickBot="1">
      <c r="A4" s="73" t="s">
        <v>68</v>
      </c>
      <c r="B4" s="72"/>
      <c r="C4" s="67"/>
      <c r="D4" s="68"/>
      <c r="E4" s="69"/>
      <c r="F4" s="70"/>
      <c r="G4" s="71"/>
      <c r="H4" s="103" t="s">
        <v>99</v>
      </c>
    </row>
    <row r="5" spans="1:9" ht="53.25" customHeight="1" thickBot="1">
      <c r="A5" s="74" t="s">
        <v>189</v>
      </c>
      <c r="B5" s="75"/>
      <c r="C5" s="76" t="s">
        <v>69</v>
      </c>
      <c r="D5" s="77" t="s">
        <v>188</v>
      </c>
      <c r="E5" s="78" t="s">
        <v>190</v>
      </c>
      <c r="F5" s="79" t="s">
        <v>191</v>
      </c>
      <c r="G5" s="80" t="s">
        <v>139</v>
      </c>
      <c r="H5" s="102" t="s">
        <v>100</v>
      </c>
    </row>
    <row r="6" spans="1:9" ht="15" customHeight="1" thickBot="1">
      <c r="A6" s="73" t="s">
        <v>71</v>
      </c>
      <c r="B6" s="72"/>
      <c r="C6" s="67"/>
      <c r="D6" s="68"/>
      <c r="E6" s="69"/>
      <c r="F6" s="70"/>
      <c r="G6" s="71"/>
      <c r="H6" s="65" t="s">
        <v>99</v>
      </c>
    </row>
    <row r="7" spans="1:9" ht="54.75" customHeight="1" thickBot="1">
      <c r="A7" s="74" t="s">
        <v>72</v>
      </c>
      <c r="B7" s="75"/>
      <c r="C7" s="76" t="s">
        <v>73</v>
      </c>
      <c r="D7" s="77" t="s">
        <v>74</v>
      </c>
      <c r="E7" s="78" t="s">
        <v>192</v>
      </c>
      <c r="F7" s="79" t="s">
        <v>127</v>
      </c>
      <c r="G7" s="80" t="s">
        <v>193</v>
      </c>
      <c r="H7" s="102" t="s">
        <v>100</v>
      </c>
    </row>
    <row r="8" spans="1:9" ht="15" customHeight="1" thickBot="1">
      <c r="A8" s="73" t="s">
        <v>162</v>
      </c>
      <c r="B8" s="72"/>
      <c r="C8" s="67"/>
      <c r="D8" s="68"/>
      <c r="E8" s="69"/>
      <c r="F8" s="70"/>
      <c r="G8" s="71"/>
      <c r="H8" s="65" t="s">
        <v>99</v>
      </c>
    </row>
    <row r="9" spans="1:9" ht="53.25" customHeight="1" thickBot="1">
      <c r="A9" s="74" t="s">
        <v>161</v>
      </c>
      <c r="B9" s="75"/>
      <c r="C9" s="76" t="s">
        <v>145</v>
      </c>
      <c r="D9" s="77" t="s">
        <v>78</v>
      </c>
      <c r="E9" s="78" t="s">
        <v>79</v>
      </c>
      <c r="F9" s="79" t="s">
        <v>80</v>
      </c>
      <c r="G9" s="80" t="s">
        <v>140</v>
      </c>
      <c r="H9" s="102" t="s">
        <v>100</v>
      </c>
    </row>
    <row r="10" spans="1:9" ht="15" customHeight="1" thickBot="1">
      <c r="A10" s="73" t="s">
        <v>81</v>
      </c>
      <c r="B10" s="72"/>
      <c r="C10" s="67"/>
      <c r="D10" s="68"/>
      <c r="E10" s="69"/>
      <c r="F10" s="70"/>
      <c r="G10" s="71"/>
      <c r="H10" s="65" t="s">
        <v>99</v>
      </c>
    </row>
    <row r="11" spans="1:9" ht="45.75" customHeight="1" thickBot="1">
      <c r="A11" s="74" t="s">
        <v>82</v>
      </c>
      <c r="B11" s="75"/>
      <c r="C11" s="76" t="s">
        <v>83</v>
      </c>
      <c r="D11" s="77" t="s">
        <v>194</v>
      </c>
      <c r="E11" s="78" t="s">
        <v>195</v>
      </c>
      <c r="F11" s="79" t="s">
        <v>196</v>
      </c>
      <c r="G11" s="80" t="s">
        <v>197</v>
      </c>
      <c r="H11" s="102" t="s">
        <v>100</v>
      </c>
    </row>
    <row r="12" spans="1:9" ht="15" customHeight="1" thickBot="1">
      <c r="A12" s="73" t="s">
        <v>84</v>
      </c>
      <c r="B12" s="72"/>
      <c r="C12" s="67"/>
      <c r="D12" s="68"/>
      <c r="E12" s="69"/>
      <c r="F12" s="70"/>
      <c r="G12" s="71"/>
      <c r="H12" s="65" t="s">
        <v>99</v>
      </c>
    </row>
    <row r="13" spans="1:9" ht="48.75" customHeight="1" thickBot="1">
      <c r="A13" s="74" t="s">
        <v>85</v>
      </c>
      <c r="B13" s="75"/>
      <c r="C13" s="76" t="s">
        <v>87</v>
      </c>
      <c r="D13" s="77" t="s">
        <v>88</v>
      </c>
      <c r="E13" s="78" t="s">
        <v>134</v>
      </c>
      <c r="F13" s="79" t="s">
        <v>141</v>
      </c>
      <c r="G13" s="80" t="s">
        <v>142</v>
      </c>
      <c r="H13" s="102" t="s">
        <v>100</v>
      </c>
    </row>
    <row r="14" spans="1:9" ht="15" customHeight="1" thickBot="1">
      <c r="A14" s="73" t="s">
        <v>124</v>
      </c>
      <c r="B14" s="72"/>
      <c r="C14" s="67"/>
      <c r="D14" s="68"/>
      <c r="E14" s="69"/>
      <c r="F14" s="70"/>
      <c r="G14" s="71"/>
      <c r="H14" s="65" t="s">
        <v>99</v>
      </c>
    </row>
    <row r="15" spans="1:9" ht="48.75" customHeight="1" thickBot="1">
      <c r="A15" s="74" t="s">
        <v>198</v>
      </c>
      <c r="B15" s="75"/>
      <c r="C15" s="76" t="s">
        <v>199</v>
      </c>
      <c r="D15" s="77" t="s">
        <v>125</v>
      </c>
      <c r="E15" s="78" t="s">
        <v>146</v>
      </c>
      <c r="F15" s="79" t="s">
        <v>143</v>
      </c>
      <c r="G15" s="80" t="s">
        <v>144</v>
      </c>
      <c r="H15" s="102" t="s">
        <v>100</v>
      </c>
    </row>
    <row r="16" spans="1:9" s="38" customFormat="1"/>
    <row r="17" s="38" customFormat="1"/>
    <row r="18" s="38" customFormat="1"/>
    <row r="19" s="38" customFormat="1"/>
    <row r="20" s="38" customFormat="1"/>
    <row r="21" s="38" customFormat="1"/>
    <row r="22" s="38" customFormat="1"/>
    <row r="23" s="38" customFormat="1"/>
    <row r="24" s="38" customFormat="1"/>
    <row r="25" s="38" customFormat="1"/>
    <row r="26" s="38" customFormat="1"/>
    <row r="27" s="38" customFormat="1"/>
    <row r="28" s="38" customFormat="1"/>
    <row r="29" s="38" customFormat="1"/>
    <row r="30" s="38" customFormat="1"/>
    <row r="31" s="38" customFormat="1"/>
    <row r="32" s="38" customFormat="1"/>
    <row r="33" s="38" customFormat="1"/>
    <row r="34" s="38" customFormat="1"/>
    <row r="35" s="38" customFormat="1"/>
    <row r="36" s="38" customFormat="1"/>
    <row r="37" s="38" customFormat="1"/>
    <row r="38" s="38" customFormat="1"/>
    <row r="39" s="38" customFormat="1"/>
    <row r="40" s="38" customFormat="1"/>
    <row r="41" s="38" customFormat="1"/>
    <row r="42" s="38" customFormat="1"/>
    <row r="43" s="38" customFormat="1"/>
    <row r="44" s="38" customFormat="1"/>
    <row r="45" s="38" customFormat="1"/>
    <row r="46" s="38" customFormat="1"/>
    <row r="47" s="38" customFormat="1"/>
    <row r="48" s="38" customFormat="1"/>
    <row r="49" s="38" customFormat="1"/>
    <row r="50" s="38" customFormat="1"/>
    <row r="51" s="38" customFormat="1"/>
    <row r="52" s="38" customFormat="1"/>
    <row r="53" s="38" customFormat="1"/>
    <row r="54" s="38" customFormat="1"/>
    <row r="55" s="38" customFormat="1"/>
    <row r="56" s="38" customFormat="1"/>
    <row r="57" s="38" customFormat="1"/>
    <row r="58" s="38" customFormat="1"/>
    <row r="59" s="38" customFormat="1"/>
    <row r="60" s="38" customFormat="1"/>
    <row r="61" s="38" customFormat="1"/>
    <row r="62" s="38" customFormat="1"/>
    <row r="63" s="38" customFormat="1"/>
    <row r="64" s="38" customFormat="1"/>
    <row r="65" s="38" customFormat="1"/>
    <row r="66" s="38" customFormat="1"/>
    <row r="67" s="38" customFormat="1"/>
    <row r="68" s="38" customFormat="1"/>
    <row r="69" s="38" customFormat="1"/>
    <row r="70" s="38" customFormat="1"/>
    <row r="71" s="38" customFormat="1"/>
    <row r="72" s="38" customFormat="1"/>
    <row r="73" s="38" customFormat="1"/>
    <row r="74" s="38" customFormat="1"/>
    <row r="75" s="38" customFormat="1"/>
    <row r="76" s="38" customFormat="1"/>
    <row r="77" s="38" customFormat="1"/>
    <row r="78" s="38" customFormat="1"/>
    <row r="79" s="38" customFormat="1"/>
    <row r="80" s="38" customFormat="1"/>
    <row r="81" s="38" customFormat="1"/>
    <row r="82" s="38" customFormat="1"/>
    <row r="83" s="38" customFormat="1"/>
    <row r="84" s="38" customFormat="1"/>
    <row r="85" s="38" customFormat="1"/>
    <row r="86" s="38" customFormat="1"/>
    <row r="87" s="38" customFormat="1"/>
    <row r="88" s="38" customFormat="1"/>
    <row r="89" s="38" customFormat="1"/>
    <row r="90" s="38" customFormat="1"/>
    <row r="91" s="38" customFormat="1"/>
    <row r="92" s="38" customFormat="1"/>
    <row r="93" s="38" customFormat="1"/>
    <row r="94" s="38" customFormat="1"/>
    <row r="95" s="38" customFormat="1"/>
    <row r="96" s="38" customFormat="1"/>
    <row r="97" s="38" customFormat="1"/>
    <row r="98" s="38" customFormat="1"/>
    <row r="99" s="38" customFormat="1"/>
    <row r="100" s="38" customFormat="1"/>
  </sheetData>
  <mergeCells count="1">
    <mergeCell ref="C2:D2"/>
  </mergeCells>
  <dataValidations count="1">
    <dataValidation type="list" allowBlank="1" showInputMessage="1" showErrorMessage="1" sqref="H4 H6 H8 H10 H12 H14" xr:uid="{029F896E-0192-4617-A4AF-E679D19964CB}">
      <formula1>$B$3:$G$3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5E720-4270-4C4E-B30E-7F2B64E288E0}">
  <dimension ref="A1:G41"/>
  <sheetViews>
    <sheetView workbookViewId="0"/>
  </sheetViews>
  <sheetFormatPr defaultColWidth="9" defaultRowHeight="13.8"/>
  <cols>
    <col min="1" max="1" width="24" style="20" customWidth="1"/>
    <col min="2" max="2" width="5.8984375" style="20" customWidth="1"/>
    <col min="3" max="3" width="13.69921875" style="20" customWidth="1"/>
    <col min="4" max="4" width="17.69921875" style="20" customWidth="1"/>
    <col min="5" max="16384" width="9" style="20"/>
  </cols>
  <sheetData>
    <row r="1" spans="1:7" s="144" customFormat="1" ht="31.95" customHeight="1">
      <c r="A1" s="141" t="s">
        <v>158</v>
      </c>
      <c r="B1" s="142"/>
    </row>
    <row r="2" spans="1:7" ht="28.5" customHeight="1">
      <c r="A2" s="62" t="s">
        <v>156</v>
      </c>
      <c r="B2" s="38"/>
      <c r="C2" s="180" t="str">
        <f>'Use Case Reqs Assessment'!C2</f>
        <v>&lt;use case title&gt;</v>
      </c>
      <c r="D2" s="180"/>
      <c r="E2" s="180"/>
      <c r="F2" s="115"/>
      <c r="G2" s="38"/>
    </row>
    <row r="3" spans="1:7">
      <c r="A3" s="10" t="s">
        <v>101</v>
      </c>
      <c r="B3" s="43" t="s">
        <v>11</v>
      </c>
      <c r="C3" s="107"/>
      <c r="D3" s="107"/>
      <c r="E3" s="107"/>
      <c r="G3" s="40"/>
    </row>
    <row r="4" spans="1:7">
      <c r="A4" s="181" t="str">
        <f>'Use Case Reqs Assessment'!A$4</f>
        <v>Complexity of environment</v>
      </c>
      <c r="B4" s="172">
        <f>MAX(0, _xlfn.XMATCH('Use Case Reqs Assessment'!H$4, 'Use Case Reqs Assessment'!$B$3:$G$3,0) - 2)</f>
        <v>0</v>
      </c>
      <c r="C4" s="171"/>
      <c r="D4" s="171"/>
      <c r="E4" s="171"/>
      <c r="G4" s="38"/>
    </row>
    <row r="5" spans="1:7">
      <c r="A5" s="181"/>
      <c r="B5" s="172"/>
      <c r="C5" s="171"/>
      <c r="D5" s="171"/>
      <c r="E5" s="171"/>
      <c r="G5" s="38"/>
    </row>
    <row r="6" spans="1:7">
      <c r="A6" s="181" t="str">
        <f>'Use Case Reqs Assessment'!A$6</f>
        <v>Complexity of goals</v>
      </c>
      <c r="B6" s="172">
        <f>MAX(0, _xlfn.XMATCH('Use Case Reqs Assessment'!H$6, 'Use Case Reqs Assessment'!$B$3:$G$3,0) - 2)</f>
        <v>0</v>
      </c>
      <c r="C6" s="171"/>
      <c r="D6" s="171"/>
      <c r="E6" s="171"/>
      <c r="G6" s="33"/>
    </row>
    <row r="7" spans="1:7">
      <c r="A7" s="181"/>
      <c r="B7" s="172"/>
      <c r="C7" s="171"/>
      <c r="D7" s="171"/>
      <c r="E7" s="171"/>
      <c r="G7" s="33"/>
    </row>
    <row r="8" spans="1:7">
      <c r="A8" s="181" t="str">
        <f>'Use Case Reqs Assessment'!A$8</f>
        <v xml:space="preserve">Execution variability </v>
      </c>
      <c r="B8" s="172">
        <f>MAX(0, _xlfn.XMATCH('Use Case Reqs Assessment'!H$8, 'Use Case Reqs Assessment'!$B$3:$G$3,0) - 2)</f>
        <v>0</v>
      </c>
      <c r="C8" s="171"/>
      <c r="D8" s="171"/>
      <c r="E8" s="171"/>
      <c r="G8" s="38"/>
    </row>
    <row r="9" spans="1:7">
      <c r="A9" s="181"/>
      <c r="B9" s="172"/>
      <c r="C9" s="171"/>
      <c r="D9" s="171"/>
      <c r="E9" s="171"/>
      <c r="G9" s="38"/>
    </row>
    <row r="10" spans="1:7">
      <c r="A10" s="181" t="str">
        <f>'Use Case Reqs Assessment'!A$10</f>
        <v>Degree of autonomy</v>
      </c>
      <c r="B10" s="172">
        <f>MAX(0, _xlfn.XMATCH('Use Case Reqs Assessment'!H$10, 'Use Case Reqs Assessment'!$B$3:$G$3,0) - 2)</f>
        <v>0</v>
      </c>
      <c r="C10" s="171"/>
      <c r="D10" s="171"/>
      <c r="E10" s="171"/>
      <c r="G10" s="33"/>
    </row>
    <row r="11" spans="1:7">
      <c r="A11" s="181"/>
      <c r="B11" s="172"/>
      <c r="C11" s="171"/>
      <c r="D11" s="171"/>
      <c r="E11" s="171"/>
      <c r="G11" s="33"/>
    </row>
    <row r="12" spans="1:7">
      <c r="A12" s="181" t="str">
        <f>'Use Case Reqs Assessment'!A$12</f>
        <v xml:space="preserve">Dynamics of environment </v>
      </c>
      <c r="B12" s="172">
        <f>MAX(0, _xlfn.XMATCH('Use Case Reqs Assessment'!H$12, 'Use Case Reqs Assessment'!$B$3:$G$3,0) - 2)</f>
        <v>0</v>
      </c>
      <c r="C12" s="171"/>
      <c r="D12" s="171"/>
      <c r="E12" s="171"/>
      <c r="G12" s="33"/>
    </row>
    <row r="13" spans="1:7">
      <c r="A13" s="181"/>
      <c r="B13" s="172"/>
      <c r="C13" s="171"/>
      <c r="D13" s="171"/>
      <c r="E13" s="171"/>
      <c r="G13" s="33"/>
    </row>
    <row r="14" spans="1:7">
      <c r="A14" s="181" t="str">
        <f>'Use Case Reqs Assessment'!A$14</f>
        <v xml:space="preserve">Versatility </v>
      </c>
      <c r="B14" s="172">
        <f>MAX(0, _xlfn.XMATCH('Use Case Reqs Assessment'!H$14, 'Use Case Reqs Assessment'!$B$3:$G$3,0) - 2)</f>
        <v>0</v>
      </c>
      <c r="C14" s="171"/>
      <c r="D14" s="171"/>
      <c r="E14" s="171"/>
      <c r="G14" s="38"/>
    </row>
    <row r="15" spans="1:7">
      <c r="A15" s="181"/>
      <c r="B15" s="172"/>
      <c r="C15" s="171"/>
      <c r="D15" s="171"/>
      <c r="E15" s="171"/>
      <c r="G15" s="38"/>
    </row>
    <row r="16" spans="1:7">
      <c r="A16" s="38"/>
      <c r="B16" s="38"/>
      <c r="C16" s="38"/>
      <c r="D16" s="38"/>
      <c r="E16" s="38"/>
      <c r="F16" s="38"/>
      <c r="G16" s="38"/>
    </row>
    <row r="17" spans="1:7">
      <c r="A17" s="10" t="s">
        <v>103</v>
      </c>
      <c r="B17" s="10"/>
      <c r="C17" s="38"/>
      <c r="D17" s="38"/>
      <c r="E17" s="38"/>
      <c r="F17" s="38"/>
      <c r="G17" s="38"/>
    </row>
    <row r="18" spans="1:7">
      <c r="A18" s="38"/>
      <c r="B18" s="38"/>
      <c r="C18" s="38"/>
      <c r="D18" s="38"/>
      <c r="E18" s="38"/>
      <c r="F18" s="38"/>
      <c r="G18" s="38"/>
    </row>
    <row r="19" spans="1:7">
      <c r="A19" s="40" t="s">
        <v>102</v>
      </c>
      <c r="B19" s="10" t="str">
        <f>IF(MAX(B$4:B$15) &gt; 0, "YES", "NO")</f>
        <v>NO</v>
      </c>
      <c r="C19" s="38"/>
      <c r="D19" s="38"/>
      <c r="E19" s="38"/>
      <c r="F19" s="38"/>
      <c r="G19" s="38"/>
    </row>
    <row r="20" spans="1:7">
      <c r="A20" s="40" t="s">
        <v>159</v>
      </c>
      <c r="B20" s="10" t="str">
        <f>IF(MAX(B$4:B$15) &gt; 1, "YES", "NO")</f>
        <v>NO</v>
      </c>
      <c r="C20" s="38"/>
      <c r="D20" s="38"/>
      <c r="E20" s="38"/>
      <c r="F20" s="38"/>
      <c r="G20" s="38"/>
    </row>
    <row r="22" spans="1:7">
      <c r="A22" s="109"/>
      <c r="B22" s="109"/>
      <c r="C22" s="109"/>
      <c r="D22" s="109"/>
      <c r="E22" s="109"/>
      <c r="F22" s="109"/>
      <c r="G22" s="109"/>
    </row>
    <row r="23" spans="1:7">
      <c r="A23" s="109"/>
      <c r="B23" s="109"/>
      <c r="C23" s="109"/>
      <c r="D23" s="109"/>
      <c r="E23" s="109"/>
      <c r="F23" s="109"/>
      <c r="G23" s="109"/>
    </row>
    <row r="24" spans="1:7">
      <c r="A24" s="109"/>
      <c r="B24" s="109"/>
      <c r="C24" s="109"/>
      <c r="D24" s="109"/>
      <c r="E24" s="109"/>
      <c r="F24" s="109"/>
      <c r="G24" s="109"/>
    </row>
    <row r="25" spans="1:7">
      <c r="A25" s="120"/>
      <c r="B25" s="120"/>
      <c r="C25" s="121" t="str">
        <f>C2</f>
        <v>&lt;use case title&gt;</v>
      </c>
      <c r="D25" s="121" t="s">
        <v>106</v>
      </c>
      <c r="E25" s="121" t="s">
        <v>107</v>
      </c>
      <c r="F25" s="109"/>
      <c r="G25" s="109"/>
    </row>
    <row r="26" spans="1:7">
      <c r="A26" s="120" t="str">
        <f>A4</f>
        <v>Complexity of environment</v>
      </c>
      <c r="B26" s="120"/>
      <c r="C26" s="120">
        <f>B4</f>
        <v>0</v>
      </c>
      <c r="D26" s="120">
        <v>1</v>
      </c>
      <c r="E26" s="120">
        <v>2</v>
      </c>
      <c r="F26" s="109"/>
      <c r="G26" s="109"/>
    </row>
    <row r="27" spans="1:7">
      <c r="A27" s="120" t="str">
        <f>A6</f>
        <v>Complexity of goals</v>
      </c>
      <c r="B27" s="120"/>
      <c r="C27" s="120">
        <f>B6</f>
        <v>0</v>
      </c>
      <c r="D27" s="120">
        <v>1</v>
      </c>
      <c r="E27" s="120">
        <v>2</v>
      </c>
      <c r="F27" s="109"/>
      <c r="G27" s="109"/>
    </row>
    <row r="28" spans="1:7">
      <c r="A28" s="120" t="str">
        <f>A8</f>
        <v xml:space="preserve">Execution variability </v>
      </c>
      <c r="B28" s="120"/>
      <c r="C28" s="120">
        <f>B8</f>
        <v>0</v>
      </c>
      <c r="D28" s="120">
        <v>1</v>
      </c>
      <c r="E28" s="120">
        <v>2</v>
      </c>
      <c r="F28" s="109"/>
      <c r="G28" s="109"/>
    </row>
    <row r="29" spans="1:7">
      <c r="A29" s="120" t="str">
        <f>A10</f>
        <v>Degree of autonomy</v>
      </c>
      <c r="B29" s="120"/>
      <c r="C29" s="120">
        <f>B10</f>
        <v>0</v>
      </c>
      <c r="D29" s="120">
        <v>1</v>
      </c>
      <c r="E29" s="120">
        <v>2</v>
      </c>
      <c r="F29" s="109"/>
      <c r="G29" s="109"/>
    </row>
    <row r="30" spans="1:7">
      <c r="A30" s="120" t="str">
        <f>A12</f>
        <v xml:space="preserve">Dynamics of environment </v>
      </c>
      <c r="B30" s="120"/>
      <c r="C30" s="120">
        <f>B12</f>
        <v>0</v>
      </c>
      <c r="D30" s="120">
        <v>1</v>
      </c>
      <c r="E30" s="120">
        <v>2</v>
      </c>
      <c r="F30" s="109"/>
      <c r="G30" s="109"/>
    </row>
    <row r="31" spans="1:7">
      <c r="A31" s="120" t="str">
        <f>A14</f>
        <v xml:space="preserve">Versatility </v>
      </c>
      <c r="B31" s="120"/>
      <c r="C31" s="120">
        <f>B14</f>
        <v>0</v>
      </c>
      <c r="D31" s="120">
        <v>1</v>
      </c>
      <c r="E31" s="120">
        <v>2</v>
      </c>
      <c r="F31" s="109"/>
      <c r="G31" s="109"/>
    </row>
    <row r="32" spans="1:7">
      <c r="A32" s="109"/>
      <c r="B32" s="109"/>
      <c r="C32" s="109"/>
      <c r="D32" s="109"/>
      <c r="E32" s="109"/>
      <c r="F32" s="109"/>
      <c r="G32" s="109"/>
    </row>
    <row r="33" spans="1:7">
      <c r="A33" s="109"/>
      <c r="B33" s="109"/>
      <c r="C33" s="109"/>
      <c r="D33" s="109"/>
      <c r="E33" s="109"/>
      <c r="F33" s="109"/>
      <c r="G33" s="109"/>
    </row>
    <row r="34" spans="1:7">
      <c r="A34" s="109"/>
      <c r="B34" s="109"/>
      <c r="C34" s="109"/>
      <c r="D34" s="109"/>
      <c r="E34" s="109"/>
      <c r="F34" s="109"/>
      <c r="G34" s="109"/>
    </row>
    <row r="35" spans="1:7">
      <c r="A35" s="109"/>
      <c r="B35" s="109"/>
      <c r="C35" s="109"/>
      <c r="D35" s="109"/>
      <c r="E35" s="109"/>
      <c r="F35" s="109"/>
      <c r="G35" s="109"/>
    </row>
    <row r="36" spans="1:7">
      <c r="A36" s="109"/>
      <c r="B36" s="109"/>
      <c r="C36" s="109"/>
      <c r="D36" s="109"/>
      <c r="E36" s="109"/>
      <c r="F36" s="109"/>
      <c r="G36" s="109"/>
    </row>
    <row r="37" spans="1:7">
      <c r="A37" s="109"/>
      <c r="B37" s="109"/>
      <c r="C37" s="109"/>
      <c r="D37" s="109"/>
      <c r="E37" s="109"/>
      <c r="F37" s="109"/>
      <c r="G37" s="109"/>
    </row>
    <row r="38" spans="1:7">
      <c r="A38" s="109"/>
      <c r="B38" s="109"/>
      <c r="C38" s="109"/>
      <c r="D38" s="109"/>
      <c r="E38" s="109"/>
      <c r="F38" s="109"/>
      <c r="G38" s="109"/>
    </row>
    <row r="39" spans="1:7">
      <c r="A39" s="109"/>
      <c r="B39" s="109"/>
      <c r="C39" s="109"/>
      <c r="D39" s="109"/>
      <c r="E39" s="109"/>
      <c r="F39" s="109"/>
      <c r="G39" s="109"/>
    </row>
    <row r="40" spans="1:7">
      <c r="A40" s="109"/>
      <c r="B40" s="109"/>
      <c r="C40" s="109"/>
      <c r="D40" s="109"/>
      <c r="E40" s="109"/>
      <c r="F40" s="109"/>
      <c r="G40" s="109"/>
    </row>
    <row r="41" spans="1:7">
      <c r="A41" s="109"/>
      <c r="B41" s="109"/>
      <c r="C41" s="109"/>
      <c r="D41" s="109"/>
      <c r="E41" s="109"/>
      <c r="F41" s="109"/>
      <c r="G41" s="109"/>
    </row>
  </sheetData>
  <mergeCells count="31">
    <mergeCell ref="A4:A5"/>
    <mergeCell ref="C4:C5"/>
    <mergeCell ref="B4:B5"/>
    <mergeCell ref="D4:D5"/>
    <mergeCell ref="A8:A9"/>
    <mergeCell ref="C8:C9"/>
    <mergeCell ref="B8:B9"/>
    <mergeCell ref="D8:D9"/>
    <mergeCell ref="A6:A7"/>
    <mergeCell ref="C6:C7"/>
    <mergeCell ref="B6:B7"/>
    <mergeCell ref="D6:D7"/>
    <mergeCell ref="A10:A11"/>
    <mergeCell ref="C10:C11"/>
    <mergeCell ref="B10:B11"/>
    <mergeCell ref="D10:D11"/>
    <mergeCell ref="A14:A15"/>
    <mergeCell ref="C14:C15"/>
    <mergeCell ref="B14:B15"/>
    <mergeCell ref="A12:A13"/>
    <mergeCell ref="C12:C13"/>
    <mergeCell ref="B12:B13"/>
    <mergeCell ref="D12:D13"/>
    <mergeCell ref="C2:E2"/>
    <mergeCell ref="E14:E15"/>
    <mergeCell ref="D14:D15"/>
    <mergeCell ref="E12:E13"/>
    <mergeCell ref="E4:E5"/>
    <mergeCell ref="E6:E7"/>
    <mergeCell ref="E8:E9"/>
    <mergeCell ref="E10:E11"/>
  </mergeCells>
  <conditionalFormatting sqref="B4 B6 B8 B10 B12 B14">
    <cfRule type="expression" dxfId="21" priority="55">
      <formula>($B4=0)</formula>
    </cfRule>
    <cfRule type="expression" dxfId="20" priority="56">
      <formula>($B4=1)</formula>
    </cfRule>
    <cfRule type="expression" dxfId="19" priority="57">
      <formula>($B4=2)</formula>
    </cfRule>
    <cfRule type="expression" dxfId="18" priority="58">
      <formula>($B4=3)</formula>
    </cfRule>
    <cfRule type="expression" dxfId="17" priority="59">
      <formula>($B4=4)</formula>
    </cfRule>
  </conditionalFormatting>
  <conditionalFormatting sqref="B19">
    <cfRule type="cellIs" dxfId="16" priority="2" operator="equal">
      <formula>"YES"</formula>
    </cfRule>
  </conditionalFormatting>
  <conditionalFormatting sqref="B20">
    <cfRule type="cellIs" dxfId="15" priority="1" operator="equal">
      <formula>"YES"</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FA224-B95D-4FC3-9BE7-96A82EB9D50C}">
  <dimension ref="A1:I56"/>
  <sheetViews>
    <sheetView workbookViewId="0"/>
  </sheetViews>
  <sheetFormatPr defaultColWidth="9" defaultRowHeight="13.8"/>
  <cols>
    <col min="1" max="1" width="26.3984375" style="20" customWidth="1"/>
    <col min="2" max="2" width="9" style="20"/>
    <col min="3" max="3" width="4.8984375" style="20" customWidth="1"/>
    <col min="4" max="7" width="9" style="20"/>
    <col min="8" max="8" width="17" style="20" customWidth="1"/>
    <col min="9" max="16384" width="9" style="20"/>
  </cols>
  <sheetData>
    <row r="1" spans="1:9" s="144" customFormat="1" ht="31.95" customHeight="1">
      <c r="A1" s="141" t="s">
        <v>157</v>
      </c>
      <c r="B1" s="142"/>
    </row>
    <row r="2" spans="1:9" ht="23.25" customHeight="1">
      <c r="A2" s="133" t="s">
        <v>89</v>
      </c>
      <c r="B2" s="38"/>
      <c r="C2" s="174" t="str">
        <f>'Agent Capabilities Assessment '!B2</f>
        <v>&lt;agent name&gt;</v>
      </c>
      <c r="D2" s="174"/>
      <c r="E2" s="174"/>
      <c r="F2" s="174"/>
      <c r="G2" s="38"/>
    </row>
    <row r="3" spans="1:9" ht="19.5" customHeight="1">
      <c r="A3" s="134" t="s">
        <v>109</v>
      </c>
      <c r="B3" s="113"/>
      <c r="C3" s="176" t="str">
        <f>'Agent Capabilities Assessment '!B3</f>
        <v>&lt;agent role&gt;</v>
      </c>
      <c r="D3" s="176"/>
      <c r="E3" s="176"/>
      <c r="F3" s="176"/>
      <c r="G3" s="176"/>
      <c r="I3" s="57"/>
    </row>
    <row r="4" spans="1:9" ht="43.5" customHeight="1">
      <c r="A4" s="62" t="s">
        <v>90</v>
      </c>
      <c r="B4" s="38"/>
      <c r="C4" s="175" t="str">
        <f>'Agent Capabilities Assessment '!B4</f>
        <v>&lt;agent description&gt;</v>
      </c>
      <c r="D4" s="175"/>
      <c r="E4" s="175"/>
      <c r="F4" s="175"/>
      <c r="G4" s="175"/>
    </row>
    <row r="5" spans="1:9" ht="33" customHeight="1">
      <c r="A5" s="62" t="s">
        <v>155</v>
      </c>
      <c r="B5" s="38"/>
      <c r="C5" s="182" t="str">
        <f>'Agent Capabilities Assessment '!B5</f>
        <v>&lt;agent context&gt;</v>
      </c>
      <c r="D5" s="182"/>
      <c r="E5" s="182"/>
      <c r="F5" s="182"/>
      <c r="G5" s="182"/>
    </row>
    <row r="6" spans="1:9" ht="29.25" customHeight="1">
      <c r="A6" s="62" t="s">
        <v>156</v>
      </c>
      <c r="B6" s="38"/>
      <c r="C6" s="180" t="str">
        <f>'Use Case Reqs Assessment'!C2</f>
        <v>&lt;use case title&gt;</v>
      </c>
      <c r="D6" s="180"/>
      <c r="E6" s="180"/>
      <c r="F6" s="180"/>
      <c r="G6" s="180"/>
    </row>
    <row r="7" spans="1:9" ht="15" customHeight="1">
      <c r="A7" s="62"/>
      <c r="B7" s="38"/>
      <c r="C7" s="115"/>
      <c r="D7" s="115"/>
      <c r="E7" s="115"/>
      <c r="F7" s="115"/>
      <c r="G7" s="38"/>
    </row>
    <row r="8" spans="1:9">
      <c r="A8" s="10" t="s">
        <v>163</v>
      </c>
      <c r="B8" s="43" t="s">
        <v>11</v>
      </c>
      <c r="D8" s="10" t="s">
        <v>93</v>
      </c>
      <c r="E8" s="42"/>
      <c r="F8" s="43" t="s">
        <v>11</v>
      </c>
      <c r="G8" s="39"/>
      <c r="H8" s="40" t="s">
        <v>105</v>
      </c>
    </row>
    <row r="9" spans="1:9">
      <c r="A9" s="181" t="str">
        <f>'Use Case Reqs Assessment'!A$4</f>
        <v>Complexity of environment</v>
      </c>
      <c r="B9" s="172">
        <f>MAX(0, _xlfn.XMATCH('Use Case Reqs Assessment'!H$4, 'Use Case Reqs Assessment'!$B$3:$G$3,0) - 2)</f>
        <v>0</v>
      </c>
      <c r="D9" s="170"/>
      <c r="E9" s="171" t="str">
        <f>'Agent Capabilities Assessment '!$A$10</f>
        <v>Perception</v>
      </c>
      <c r="F9" s="171" t="str">
        <f>'Agent Capabilities Assessment '!$I$10</f>
        <v>&lt;select level&gt;</v>
      </c>
      <c r="G9" s="172">
        <f>'Agent Capabilities Overview'!D7</f>
        <v>0</v>
      </c>
      <c r="H9" s="183" t="str">
        <f>IF(G9&lt;B9, "NO", "YES")</f>
        <v>YES</v>
      </c>
    </row>
    <row r="10" spans="1:9">
      <c r="A10" s="181"/>
      <c r="B10" s="172"/>
      <c r="D10" s="170"/>
      <c r="E10" s="171"/>
      <c r="F10" s="171"/>
      <c r="G10" s="172"/>
      <c r="H10" s="183"/>
    </row>
    <row r="11" spans="1:9">
      <c r="A11" s="181" t="str">
        <f>'Use Case Reqs Assessment'!A$6</f>
        <v>Complexity of goals</v>
      </c>
      <c r="B11" s="172">
        <f>MAX(0, _xlfn.XMATCH('Use Case Reqs Assessment'!H$6, 'Use Case Reqs Assessment'!$B$3:$G$3,0) - 2)</f>
        <v>0</v>
      </c>
      <c r="D11" s="170"/>
      <c r="E11" s="171" t="str">
        <f>'Agent Capabilities Assessment '!$A$12</f>
        <v>Decisioning</v>
      </c>
      <c r="F11" s="171" t="str">
        <f>'Agent Capabilities Assessment '!$I$12</f>
        <v>&lt;select level&gt;</v>
      </c>
      <c r="G11" s="172">
        <f>'Agent Capabilities Overview'!D9</f>
        <v>0</v>
      </c>
      <c r="H11" s="183" t="str">
        <f t="shared" ref="H11" si="0">IF(G11&lt;B11, "NO", "YES")</f>
        <v>YES</v>
      </c>
    </row>
    <row r="12" spans="1:9">
      <c r="A12" s="181"/>
      <c r="B12" s="172"/>
      <c r="D12" s="170"/>
      <c r="E12" s="171"/>
      <c r="F12" s="171"/>
      <c r="G12" s="172"/>
      <c r="H12" s="183"/>
    </row>
    <row r="13" spans="1:9">
      <c r="A13" s="181" t="str">
        <f>'Use Case Reqs Assessment'!A$8</f>
        <v xml:space="preserve">Execution variability </v>
      </c>
      <c r="B13" s="172">
        <f>MAX(0, _xlfn.XMATCH('Use Case Reqs Assessment'!H$8, 'Use Case Reqs Assessment'!$B$3:$G$3,0) - 2)</f>
        <v>0</v>
      </c>
      <c r="D13" s="170"/>
      <c r="E13" s="171" t="str">
        <f>'Agent Capabilities Assessment '!$A$14</f>
        <v>Actioning</v>
      </c>
      <c r="F13" s="171" t="str">
        <f>'Agent Capabilities Assessment '!$I$14</f>
        <v>&lt;select level&gt;</v>
      </c>
      <c r="G13" s="172">
        <f>'Agent Capabilities Overview'!D11</f>
        <v>0</v>
      </c>
      <c r="H13" s="183" t="str">
        <f t="shared" ref="H13" si="1">IF(G13&lt;B13, "NO", "YES")</f>
        <v>YES</v>
      </c>
    </row>
    <row r="14" spans="1:9">
      <c r="A14" s="181"/>
      <c r="B14" s="172"/>
      <c r="D14" s="170"/>
      <c r="E14" s="171"/>
      <c r="F14" s="171"/>
      <c r="G14" s="172"/>
      <c r="H14" s="183"/>
    </row>
    <row r="15" spans="1:9">
      <c r="A15" s="181" t="str">
        <f>'Use Case Reqs Assessment'!A$10</f>
        <v>Degree of autonomy</v>
      </c>
      <c r="B15" s="172">
        <f>MAX(0, _xlfn.XMATCH('Use Case Reqs Assessment'!H$10, 'Use Case Reqs Assessment'!$B$3:$G$3,0) - 2)</f>
        <v>0</v>
      </c>
      <c r="D15" s="170"/>
      <c r="E15" s="171" t="str">
        <f>'Agent Capabilities Assessment '!$A$16</f>
        <v>Agency</v>
      </c>
      <c r="F15" s="171" t="str">
        <f>'Agent Capabilities Assessment '!$I$16</f>
        <v>&lt;select level&gt;</v>
      </c>
      <c r="G15" s="172">
        <f>'Agent Capabilities Overview'!D13</f>
        <v>0</v>
      </c>
      <c r="H15" s="183" t="str">
        <f t="shared" ref="H15" si="2">IF(G15&lt;B15, "NO", "YES")</f>
        <v>YES</v>
      </c>
    </row>
    <row r="16" spans="1:9">
      <c r="A16" s="181"/>
      <c r="B16" s="172"/>
      <c r="D16" s="170"/>
      <c r="E16" s="171"/>
      <c r="F16" s="171"/>
      <c r="G16" s="172"/>
      <c r="H16" s="183"/>
    </row>
    <row r="17" spans="1:8">
      <c r="A17" s="181" t="str">
        <f>'Use Case Reqs Assessment'!A$12</f>
        <v xml:space="preserve">Dynamics of environment </v>
      </c>
      <c r="B17" s="172">
        <f>MAX(0, _xlfn.XMATCH('Use Case Reqs Assessment'!H$12, 'Use Case Reqs Assessment'!$B$3:$G$3,0) - 2)</f>
        <v>0</v>
      </c>
      <c r="D17" s="170"/>
      <c r="E17" s="171" t="str">
        <f>'Agent Capabilities Assessment '!$A$18</f>
        <v>Adaptability</v>
      </c>
      <c r="F17" s="171" t="str">
        <f>'Agent Capabilities Assessment '!$I$18</f>
        <v>&lt;select level&gt;</v>
      </c>
      <c r="G17" s="172">
        <f>'Agent Capabilities Overview'!D15</f>
        <v>0</v>
      </c>
      <c r="H17" s="183" t="str">
        <f t="shared" ref="H17" si="3">IF(G17&lt;B17, "NO", "YES")</f>
        <v>YES</v>
      </c>
    </row>
    <row r="18" spans="1:8">
      <c r="A18" s="181"/>
      <c r="B18" s="172"/>
      <c r="D18" s="170"/>
      <c r="E18" s="171"/>
      <c r="F18" s="171"/>
      <c r="G18" s="172"/>
      <c r="H18" s="183"/>
    </row>
    <row r="19" spans="1:8">
      <c r="A19" s="181" t="str">
        <f>'Use Case Reqs Assessment'!A$14</f>
        <v xml:space="preserve">Versatility </v>
      </c>
      <c r="B19" s="172">
        <f>MAX(0, _xlfn.XMATCH('Use Case Reqs Assessment'!H$14, 'Use Case Reqs Assessment'!$B$3:$G$3,0) - 2)</f>
        <v>0</v>
      </c>
      <c r="D19" s="170"/>
      <c r="E19" s="171" t="str">
        <f>'Agent Capabilities Assessment '!$A$20</f>
        <v>Knowledge</v>
      </c>
      <c r="F19" s="171" t="str">
        <f>'Agent Capabilities Assessment '!$I$20</f>
        <v>&lt;select level&gt;</v>
      </c>
      <c r="G19" s="172">
        <f>'Agent Capabilities Overview'!D17</f>
        <v>0</v>
      </c>
      <c r="H19" s="183" t="str">
        <f t="shared" ref="H19" si="4">IF(G19&lt;B19, "NO", "YES")</f>
        <v>YES</v>
      </c>
    </row>
    <row r="20" spans="1:8">
      <c r="A20" s="181"/>
      <c r="B20" s="172"/>
      <c r="D20" s="170"/>
      <c r="E20" s="171"/>
      <c r="F20" s="171"/>
      <c r="G20" s="172"/>
      <c r="H20" s="183"/>
    </row>
    <row r="21" spans="1:8">
      <c r="A21" s="38"/>
      <c r="B21" s="38"/>
      <c r="D21" s="38"/>
      <c r="E21" s="38"/>
      <c r="F21" s="38"/>
      <c r="G21" s="38"/>
    </row>
    <row r="22" spans="1:8">
      <c r="A22" s="10" t="s">
        <v>111</v>
      </c>
      <c r="B22" s="10"/>
      <c r="D22" s="10" t="s">
        <v>112</v>
      </c>
      <c r="E22" s="39"/>
      <c r="F22" s="39"/>
      <c r="G22" s="39"/>
    </row>
    <row r="23" spans="1:8">
      <c r="A23" s="38"/>
      <c r="B23" s="38"/>
      <c r="D23" s="38" t="s">
        <v>113</v>
      </c>
      <c r="E23" s="38"/>
      <c r="F23" s="38" t="str">
        <f>'Agent Capabilities Overview'!C21</f>
        <v xml:space="preserve">
Minimal</v>
      </c>
      <c r="G23" s="60">
        <f>MIN(G9:G19)</f>
        <v>0</v>
      </c>
    </row>
    <row r="24" spans="1:8">
      <c r="D24" s="38" t="s">
        <v>114</v>
      </c>
      <c r="E24" s="38"/>
      <c r="F24" s="38" t="str">
        <f>'Agent Capabilities Overview'!C22</f>
        <v xml:space="preserve">
Minimal</v>
      </c>
      <c r="G24" s="60">
        <f>ROUND(AVERAGE(G9:G19), 0)</f>
        <v>0</v>
      </c>
    </row>
    <row r="25" spans="1:8">
      <c r="D25" s="38" t="s">
        <v>115</v>
      </c>
      <c r="E25" s="38"/>
      <c r="F25" s="38" t="str">
        <f>'Agent Capabilities Overview'!C23</f>
        <v xml:space="preserve">
Minimal</v>
      </c>
      <c r="G25" s="60">
        <f>MAX(G9:G19)</f>
        <v>0</v>
      </c>
    </row>
    <row r="26" spans="1:8">
      <c r="D26" s="38"/>
      <c r="E26" s="38"/>
      <c r="F26" s="38"/>
      <c r="G26" s="38"/>
    </row>
    <row r="27" spans="1:8">
      <c r="A27" s="40" t="s">
        <v>102</v>
      </c>
      <c r="B27" s="10" t="str">
        <f>IF(MAX(B$8:B$17) &gt; 0, "YES", "NO")</f>
        <v>NO</v>
      </c>
      <c r="D27" s="40" t="s">
        <v>92</v>
      </c>
      <c r="E27" s="38"/>
      <c r="F27" s="10" t="str">
        <f>'Agent Capabilities Overview'!C25</f>
        <v>NO</v>
      </c>
      <c r="G27" s="38"/>
    </row>
    <row r="28" spans="1:8">
      <c r="A28" s="40" t="s">
        <v>159</v>
      </c>
      <c r="B28" s="10" t="str">
        <f>IF(MAX(B$8:B$17) &gt; 1, "YES", "NO")</f>
        <v>NO</v>
      </c>
      <c r="D28" s="40" t="s">
        <v>164</v>
      </c>
      <c r="E28" s="38"/>
      <c r="F28" s="10" t="str">
        <f>'Agent Capabilities Overview'!C26</f>
        <v>NO</v>
      </c>
      <c r="G28" s="38"/>
    </row>
    <row r="30" spans="1:8">
      <c r="A30" s="109"/>
      <c r="B30" s="109"/>
      <c r="C30" s="109"/>
      <c r="D30" s="109"/>
      <c r="E30" s="109"/>
      <c r="F30" s="109"/>
      <c r="G30" s="109"/>
    </row>
    <row r="31" spans="1:8">
      <c r="A31" s="109"/>
      <c r="B31" s="109"/>
      <c r="C31" s="109"/>
      <c r="D31" s="109"/>
      <c r="E31" s="109"/>
      <c r="F31" s="109"/>
      <c r="G31" s="109"/>
    </row>
    <row r="32" spans="1:8">
      <c r="A32" s="120"/>
      <c r="B32" s="121" t="str">
        <f>C6</f>
        <v>&lt;use case title&gt;</v>
      </c>
      <c r="C32" s="121" t="str">
        <f>C2</f>
        <v>&lt;agent name&gt;</v>
      </c>
      <c r="D32" s="121" t="s">
        <v>107</v>
      </c>
      <c r="E32" s="121" t="s">
        <v>106</v>
      </c>
      <c r="G32" s="109"/>
    </row>
    <row r="33" spans="1:7">
      <c r="A33" s="120" t="str">
        <f>E9 &amp; "-" &amp; A9</f>
        <v>Perception-Complexity of environment</v>
      </c>
      <c r="B33" s="120">
        <f>B9</f>
        <v>0</v>
      </c>
      <c r="C33" s="120">
        <f>G9</f>
        <v>0</v>
      </c>
      <c r="D33" s="120">
        <v>2</v>
      </c>
      <c r="E33" s="120">
        <v>1</v>
      </c>
      <c r="G33" s="109"/>
    </row>
    <row r="34" spans="1:7">
      <c r="A34" s="120" t="str">
        <f>E11 &amp; "-" &amp; A11</f>
        <v>Decisioning-Complexity of goals</v>
      </c>
      <c r="B34" s="120">
        <f>B11</f>
        <v>0</v>
      </c>
      <c r="C34" s="120">
        <f>G11</f>
        <v>0</v>
      </c>
      <c r="D34" s="120">
        <v>2</v>
      </c>
      <c r="E34" s="120">
        <v>1</v>
      </c>
      <c r="G34" s="109"/>
    </row>
    <row r="35" spans="1:7">
      <c r="A35" s="120" t="str">
        <f>E13 &amp; "-" &amp; A13</f>
        <v xml:space="preserve">Actioning-Execution variability </v>
      </c>
      <c r="B35" s="120">
        <f>B13</f>
        <v>0</v>
      </c>
      <c r="C35" s="120">
        <f>G13</f>
        <v>0</v>
      </c>
      <c r="D35" s="120">
        <v>2</v>
      </c>
      <c r="E35" s="120">
        <v>1</v>
      </c>
      <c r="G35" s="109"/>
    </row>
    <row r="36" spans="1:7">
      <c r="A36" s="120" t="str">
        <f>E15 &amp; "-" &amp; A15</f>
        <v>Agency-Degree of autonomy</v>
      </c>
      <c r="B36" s="120">
        <f>B15</f>
        <v>0</v>
      </c>
      <c r="C36" s="120">
        <f>G15</f>
        <v>0</v>
      </c>
      <c r="D36" s="120">
        <v>2</v>
      </c>
      <c r="E36" s="120">
        <v>1</v>
      </c>
      <c r="G36" s="109"/>
    </row>
    <row r="37" spans="1:7">
      <c r="A37" s="120" t="str">
        <f>E17 &amp; "-" &amp; A17</f>
        <v xml:space="preserve">Adaptability-Dynamics of environment </v>
      </c>
      <c r="B37" s="120">
        <f>B17</f>
        <v>0</v>
      </c>
      <c r="C37" s="120">
        <f>G17</f>
        <v>0</v>
      </c>
      <c r="D37" s="120">
        <v>2</v>
      </c>
      <c r="E37" s="120">
        <v>1</v>
      </c>
      <c r="G37" s="109"/>
    </row>
    <row r="38" spans="1:7">
      <c r="A38" s="120" t="str">
        <f>E19 &amp; "-" &amp; A19</f>
        <v xml:space="preserve">Knowledge-Versatility </v>
      </c>
      <c r="B38" s="120">
        <f>B19</f>
        <v>0</v>
      </c>
      <c r="C38" s="120">
        <f>G19</f>
        <v>0</v>
      </c>
      <c r="D38" s="120">
        <v>2</v>
      </c>
      <c r="E38" s="120">
        <v>1</v>
      </c>
      <c r="G38" s="109"/>
    </row>
    <row r="39" spans="1:7">
      <c r="A39" s="109"/>
      <c r="B39" s="109"/>
      <c r="C39" s="109"/>
      <c r="D39" s="109"/>
      <c r="E39" s="109"/>
      <c r="F39" s="109"/>
      <c r="G39" s="109"/>
    </row>
    <row r="40" spans="1:7">
      <c r="A40" s="109"/>
      <c r="B40" s="109"/>
      <c r="C40" s="109"/>
      <c r="D40" s="109"/>
      <c r="E40" s="109"/>
      <c r="F40" s="109"/>
      <c r="G40" s="109"/>
    </row>
    <row r="41" spans="1:7">
      <c r="A41" s="109"/>
      <c r="B41" s="109"/>
      <c r="C41" s="109"/>
      <c r="D41" s="109"/>
      <c r="E41" s="109"/>
      <c r="F41" s="109"/>
      <c r="G41" s="109"/>
    </row>
    <row r="42" spans="1:7">
      <c r="A42" s="109"/>
      <c r="B42" s="109"/>
      <c r="C42" s="109"/>
      <c r="D42" s="109"/>
      <c r="E42" s="109"/>
      <c r="F42" s="109"/>
      <c r="G42" s="109"/>
    </row>
    <row r="43" spans="1:7">
      <c r="A43" s="109"/>
      <c r="B43" s="109"/>
      <c r="C43" s="109"/>
      <c r="D43" s="109"/>
      <c r="E43" s="109"/>
      <c r="F43" s="109"/>
      <c r="G43" s="109"/>
    </row>
    <row r="44" spans="1:7">
      <c r="A44" s="109"/>
      <c r="B44" s="109"/>
      <c r="C44" s="109"/>
      <c r="D44" s="109"/>
      <c r="E44" s="109"/>
      <c r="F44" s="109"/>
      <c r="G44" s="109"/>
    </row>
    <row r="45" spans="1:7">
      <c r="A45" s="109"/>
      <c r="B45" s="109"/>
      <c r="C45" s="109"/>
      <c r="D45" s="109"/>
      <c r="E45" s="109"/>
      <c r="F45" s="109"/>
      <c r="G45" s="109"/>
    </row>
    <row r="46" spans="1:7">
      <c r="A46" s="109"/>
      <c r="B46" s="109"/>
      <c r="C46" s="109"/>
      <c r="D46" s="109"/>
      <c r="E46" s="109"/>
      <c r="F46" s="109"/>
      <c r="G46" s="109"/>
    </row>
    <row r="47" spans="1:7">
      <c r="A47" s="109"/>
      <c r="B47" s="109"/>
      <c r="C47" s="109"/>
      <c r="D47" s="109"/>
      <c r="E47" s="109"/>
      <c r="F47" s="109"/>
      <c r="G47" s="109"/>
    </row>
    <row r="48" spans="1:7">
      <c r="A48" s="109"/>
      <c r="B48" s="109"/>
      <c r="C48" s="109"/>
      <c r="D48" s="109"/>
      <c r="E48" s="109"/>
      <c r="F48" s="109"/>
      <c r="G48" s="109"/>
    </row>
    <row r="49" spans="1:7">
      <c r="A49" s="109"/>
      <c r="B49" s="109"/>
      <c r="C49" s="109"/>
      <c r="D49" s="109"/>
      <c r="E49" s="109"/>
      <c r="F49" s="109"/>
      <c r="G49" s="109"/>
    </row>
    <row r="50" spans="1:7">
      <c r="A50" s="109"/>
      <c r="B50" s="109"/>
      <c r="C50" s="109"/>
      <c r="D50" s="109"/>
      <c r="E50" s="109"/>
      <c r="F50" s="109"/>
      <c r="G50" s="109"/>
    </row>
    <row r="51" spans="1:7">
      <c r="A51" s="109"/>
      <c r="B51" s="109"/>
      <c r="C51" s="109"/>
      <c r="D51" s="109"/>
      <c r="E51" s="109"/>
      <c r="F51" s="109"/>
      <c r="G51" s="109"/>
    </row>
    <row r="52" spans="1:7">
      <c r="A52" s="109"/>
      <c r="B52" s="109"/>
      <c r="C52" s="109"/>
      <c r="D52" s="109"/>
      <c r="E52" s="109"/>
      <c r="F52" s="109"/>
      <c r="G52" s="109"/>
    </row>
    <row r="53" spans="1:7">
      <c r="A53" s="109"/>
      <c r="B53" s="109"/>
      <c r="C53" s="109"/>
      <c r="D53" s="109"/>
      <c r="E53" s="109"/>
      <c r="F53" s="109"/>
      <c r="G53" s="109"/>
    </row>
    <row r="54" spans="1:7">
      <c r="A54" s="109"/>
      <c r="B54" s="109"/>
      <c r="C54" s="109"/>
      <c r="D54" s="109"/>
      <c r="E54" s="109"/>
      <c r="F54" s="109"/>
      <c r="G54" s="109"/>
    </row>
    <row r="55" spans="1:7">
      <c r="A55" s="109"/>
      <c r="B55" s="109"/>
      <c r="C55" s="109"/>
      <c r="D55" s="109"/>
      <c r="E55" s="109"/>
      <c r="F55" s="109"/>
      <c r="G55" s="109"/>
    </row>
    <row r="56" spans="1:7">
      <c r="A56" s="109"/>
      <c r="B56" s="109"/>
      <c r="C56" s="109"/>
      <c r="D56" s="109"/>
      <c r="E56" s="109"/>
      <c r="F56" s="109"/>
      <c r="G56" s="109"/>
    </row>
  </sheetData>
  <mergeCells count="47">
    <mergeCell ref="H9:H10"/>
    <mergeCell ref="H11:H12"/>
    <mergeCell ref="H13:H14"/>
    <mergeCell ref="H15:H16"/>
    <mergeCell ref="H17:H18"/>
    <mergeCell ref="F15:F16"/>
    <mergeCell ref="G15:G16"/>
    <mergeCell ref="H19:H20"/>
    <mergeCell ref="D17:D18"/>
    <mergeCell ref="E17:E18"/>
    <mergeCell ref="F17:F18"/>
    <mergeCell ref="G17:G18"/>
    <mergeCell ref="D19:D20"/>
    <mergeCell ref="E19:E20"/>
    <mergeCell ref="F19:F20"/>
    <mergeCell ref="G19:G20"/>
    <mergeCell ref="A9:A10"/>
    <mergeCell ref="B9:B10"/>
    <mergeCell ref="A11:A12"/>
    <mergeCell ref="B11:B12"/>
    <mergeCell ref="D13:D14"/>
    <mergeCell ref="D11:D12"/>
    <mergeCell ref="E11:E12"/>
    <mergeCell ref="F11:F12"/>
    <mergeCell ref="G11:G12"/>
    <mergeCell ref="A19:A20"/>
    <mergeCell ref="B19:B20"/>
    <mergeCell ref="A13:A14"/>
    <mergeCell ref="B13:B14"/>
    <mergeCell ref="A15:A16"/>
    <mergeCell ref="B15:B16"/>
    <mergeCell ref="A17:A18"/>
    <mergeCell ref="B17:B18"/>
    <mergeCell ref="E13:E14"/>
    <mergeCell ref="F13:F14"/>
    <mergeCell ref="G13:G14"/>
    <mergeCell ref="D15:D16"/>
    <mergeCell ref="E15:E16"/>
    <mergeCell ref="C2:F2"/>
    <mergeCell ref="G9:G10"/>
    <mergeCell ref="D9:D10"/>
    <mergeCell ref="E9:E10"/>
    <mergeCell ref="F9:F10"/>
    <mergeCell ref="C3:G3"/>
    <mergeCell ref="C4:G4"/>
    <mergeCell ref="C5:G5"/>
    <mergeCell ref="C6:G6"/>
  </mergeCells>
  <conditionalFormatting sqref="B9 B11 B13 B15 B17 B19">
    <cfRule type="expression" dxfId="14" priority="12">
      <formula>($B9=1)</formula>
    </cfRule>
    <cfRule type="expression" dxfId="13" priority="13">
      <formula>($B9=2)</formula>
    </cfRule>
    <cfRule type="expression" dxfId="12" priority="14">
      <formula>($B9=3)</formula>
    </cfRule>
    <cfRule type="expression" dxfId="11" priority="15">
      <formula>($B9=4)</formula>
    </cfRule>
  </conditionalFormatting>
  <conditionalFormatting sqref="B27">
    <cfRule type="cellIs" dxfId="10" priority="10" operator="equal">
      <formula>"YES"</formula>
    </cfRule>
  </conditionalFormatting>
  <conditionalFormatting sqref="B28">
    <cfRule type="cellIs" dxfId="9" priority="9" operator="equal">
      <formula>"YES"</formula>
    </cfRule>
  </conditionalFormatting>
  <conditionalFormatting sqref="F27">
    <cfRule type="cellIs" dxfId="8" priority="3" operator="equal">
      <formula>"YES"</formula>
    </cfRule>
  </conditionalFormatting>
  <conditionalFormatting sqref="F28">
    <cfRule type="cellIs" dxfId="7" priority="2" operator="equal">
      <formula>"YES"</formula>
    </cfRule>
  </conditionalFormatting>
  <conditionalFormatting sqref="F9:G9 F11:G11 F13:G13 F15:G15 F17:G17 F19:G19 B9 B11 B13 B15 B17 B19">
    <cfRule type="expression" dxfId="6" priority="11">
      <formula>($B9=0)</formula>
    </cfRule>
  </conditionalFormatting>
  <conditionalFormatting sqref="F9:G9 F11:G11 F13:G13 F15:G15 F17:G17 F19:G19 F23:G25">
    <cfRule type="expression" dxfId="5" priority="4">
      <formula>($G9=0)</formula>
    </cfRule>
    <cfRule type="expression" dxfId="4" priority="5">
      <formula>($G9=1)</formula>
    </cfRule>
    <cfRule type="expression" dxfId="3" priority="6">
      <formula>($G9=2)</formula>
    </cfRule>
    <cfRule type="expression" dxfId="2" priority="7">
      <formula>($G9=3)</formula>
    </cfRule>
    <cfRule type="expression" dxfId="1" priority="8">
      <formula>($G9=4)</formula>
    </cfRule>
  </conditionalFormatting>
  <conditionalFormatting sqref="H9:H20">
    <cfRule type="expression" dxfId="0" priority="1">
      <formula>$H9="NO"</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87"/>
  <sheetViews>
    <sheetView showGridLines="0" workbookViewId="0"/>
  </sheetViews>
  <sheetFormatPr defaultColWidth="12.59765625" defaultRowHeight="15" customHeight="1"/>
  <cols>
    <col min="1" max="1" width="21.59765625" customWidth="1"/>
    <col min="2" max="2" width="11.8984375" customWidth="1"/>
    <col min="3" max="3" width="8.59765625" customWidth="1"/>
    <col min="4" max="26" width="7.8984375" customWidth="1"/>
  </cols>
  <sheetData>
    <row r="1" spans="1:2" ht="14.4">
      <c r="A1" s="5" t="s">
        <v>10</v>
      </c>
    </row>
    <row r="3" spans="1:2" ht="14.4">
      <c r="A3" s="5" t="s">
        <v>11</v>
      </c>
      <c r="B3" s="5" t="s">
        <v>12</v>
      </c>
    </row>
    <row r="4" spans="1:2" ht="14.4">
      <c r="A4" s="6" t="s">
        <v>9</v>
      </c>
      <c r="B4" s="7">
        <v>1</v>
      </c>
    </row>
    <row r="5" spans="1:2" ht="14.4">
      <c r="A5" s="6" t="s">
        <v>13</v>
      </c>
      <c r="B5" s="7">
        <v>2</v>
      </c>
    </row>
    <row r="6" spans="1:2" ht="14.4">
      <c r="A6" s="6" t="s">
        <v>14</v>
      </c>
      <c r="B6" s="7">
        <v>3</v>
      </c>
    </row>
    <row r="7" spans="1:2" ht="28.8">
      <c r="A7" s="6" t="s">
        <v>15</v>
      </c>
      <c r="B7" s="7">
        <v>4</v>
      </c>
    </row>
    <row r="8" spans="1:2" ht="28.8">
      <c r="A8" s="6" t="s">
        <v>16</v>
      </c>
      <c r="B8" s="7">
        <v>5</v>
      </c>
    </row>
    <row r="10" spans="1:2" ht="15.75" customHeight="1"/>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sheetProtection algorithmName="SHA-512" hashValue="CmxIeIAMtnNYFN1pndBn2NaPqiVTyCCzSRgOIMOIxNjl/NR9QDVgKs5QgplMW7tvH8sLk5rH+EapZXUavByW1g==" saltValue="9Ns7pQJzLeQurKGnpMYrAA==" spinCount="100000" sheet="1" objects="1" scenarios="1"/>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g D A A B Q S w M E F A A C A A g A e a l y W o X x p k y m A A A A 9 w A A A B I A H A B D b 2 5 m a W c v U G F j a 2 F n Z S 5 4 b W w g o h g A K K A U A A A A A A A A A A A A A A A A A A A A A A A A A A A A h Y 8 x D o I w G I W v Q r r T F h g E U k q i g 4 s k J i b G t S k V G u H H 0 G K 5 m 4 N H 8 g p i F H V z f N / 7 h v f u 1 x v L x 7 b x L q o 3 u o M M B Z g i T 4 H s S g 1 V h g Z 7 9 G O U c 7 Y V 8 i Q q 5 U 0 y m H Q 0 Z Y Z q a 8 8 p I c 4 5 7 C L c 9 R U J K Q 3 I o d j s Z K 1 a g T 6 y / i / 7 G o w V I B X i b P 8 a w 0 M c R A k O 4 k W C K S M z Z Y W G r x F O g 5 / t D 2 S r o b F D r 7 g C f 7 1 k Z I 6 M v E / w B 1 B L A w Q U A A I A C A B 5 q X 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a l y W n S x B x O w A A A A N g E A A B M A H A B G b 3 J t d W x h c y 9 T Z W N 0 a W 9 u M S 5 t I K I Y A C i g F A A A A A A A A A A A A A A A A A A A A A A A A A A A A H W O P w u D M B D F 9 0 C + Q 0 g X h S D Y P 5 M 4 S d c u C h 3 E I d p r F W N S k g g W 8 b s 3 N n Q o 1 F s O f u / d e 2 e g s Z 2 S J P c 7 T j D C y L R c w 4 0 U v B Y Q k 5 Q I s B g R N 7 k a d Q O O n K c G R J S N W o O 0 V 6 X 7 W q k + C O f y w g d I q b + k 1 V J m S l p n q Z g P 2 N G s 5 f K x h r + e Q F 3 S x x o V m k t z V 3 r I l B g H u Y o m 8 G 1 s n q m n M W X E O o V Y m O z C y J f v N / h h g x 8 3 + O m H L y F G n f z 7 d v I G U E s B A i 0 A F A A C A A g A e a l y W o X x p k y m A A A A 9 w A A A B I A A A A A A A A A A A A A A A A A A A A A A E N v b m Z p Z y 9 Q Y W N r Y W d l L n h t b F B L A Q I t A B Q A A g A I A H m p c l o P y u m r p A A A A O k A A A A T A A A A A A A A A A A A A A A A A P I A A A B b Q 2 9 u d G V u d F 9 U e X B l c 1 0 u e G 1 s U E s B A i 0 A F A A C A A g A e a l y W n S x B x O w A A A A N g E A A B M A A A A A A A A A A A A A A A A A 4 w E A A E Z v c m 1 1 b G F z L 1 N l Y 3 R p b 2 4 x L m 1 Q S w U G A A A A A A M A A w D C A A A A 4 A 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w o A A A A A A A B Z 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m F l Y 2 M z Z T g t Y 2 F m Z C 0 0 M W E z L W E x N 2 I t M T g 4 M G E 2 M T I y M D F k 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1 L T A z L T E 4 V D E 0 O j I w O j M 5 L j U 1 N j I 1 M j R 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t d L C Z x d W 9 0 O 0 N v b H V t b k N v d W 5 0 J n F 1 b 3 Q 7 O j U 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P q e o A U y 1 y E + F V Z X / k Z 8 i a g A A A A A C A A A A A A A Q Z g A A A A E A A C A A A A B a w K s 1 y Y k E E 2 f n i h D a O X D Q u c b c f M N X v g h w m i 2 i O P e E k Q A A A A A O g A A A A A I A A C A A A A A x 4 y A S 0 z l 1 1 O X P 8 W i 3 s k F s n J w P M V h V 8 2 w i Z D n h Y u H z m F A A A A C z V r J y 3 0 1 e H o M 8 J 6 g x r E S X p F K W m H c j R j b Y U 9 W s e M 3 p b J 5 8 7 x x n i D c H / j G J t R e D z Y q o k q w S F P 7 A j S l p c D h x H o y R o R O t 0 K 8 e Z Z W l 3 T A L d E u / M 0 A A A A B D i u P v r R E p 9 P S g 7 R u r Y J N 4 n 2 P 0 m 1 o F A I t G r w x p i b Z 7 Z R U N q V l b m M A Q + A o x W W 4 9 C e y j D v H H Z U c p T W s x m + l P 5 l x O < / D a t a M a s h u p > 
</file>

<file path=customXml/itemProps1.xml><?xml version="1.0" encoding="utf-8"?>
<ds:datastoreItem xmlns:ds="http://schemas.openxmlformats.org/officeDocument/2006/customXml" ds:itemID="{978B96F8-1729-4BA9-A6EC-6C5300AA5B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GARTNER LEADERS TOOL</vt:lpstr>
      <vt:lpstr>Explainer</vt:lpstr>
      <vt:lpstr>Agent Capabilities Assessment </vt:lpstr>
      <vt:lpstr>Agent Capabilities Overview</vt:lpstr>
      <vt:lpstr>Use Case Reqs Assessment</vt:lpstr>
      <vt:lpstr>Use Case Reqs Overview</vt:lpstr>
      <vt:lpstr>Requirements x Capabilities </vt:lpstr>
      <vt:lpstr>Master</vt:lpstr>
      <vt:lpstr>Level</vt:lpstr>
      <vt:lpstr>Level1</vt:lpstr>
      <vt:lpstr>Level2</vt:lpstr>
      <vt:lpstr>Level3</vt:lpstr>
      <vt:lpstr>Level4</vt:lpstr>
      <vt:lpstr>Level5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Mullen</dc:creator>
  <cp:lastModifiedBy>Jeanette Baik</cp:lastModifiedBy>
  <dcterms:created xsi:type="dcterms:W3CDTF">2024-08-26T12:16:11Z</dcterms:created>
  <dcterms:modified xsi:type="dcterms:W3CDTF">2025-06-23T19:44:56Z</dcterms:modified>
</cp:coreProperties>
</file>