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kuanlee/Desktop/UoG/Master/Project/code/"/>
    </mc:Choice>
  </mc:AlternateContent>
  <xr:revisionPtr revIDLastSave="0" documentId="13_ncr:1_{578722EC-1F23-394A-8DE9-0F22707EEA5A}" xr6:coauthVersionLast="45" xr6:coauthVersionMax="45" xr10:uidLastSave="{00000000-0000-0000-0000-000000000000}"/>
  <bookViews>
    <workbookView xWindow="0" yWindow="0" windowWidth="35840" windowHeight="22400" activeTab="7" xr2:uid="{1526E168-B263-C043-8D4D-56FAF349A357}"/>
  </bookViews>
  <sheets>
    <sheet name="keys" sheetId="1" r:id="rId1"/>
    <sheet name="population" sheetId="3" r:id="rId2"/>
    <sheet name="inertia weight" sheetId="6" r:id="rId3"/>
    <sheet name="correct bits" sheetId="7" r:id="rId4"/>
    <sheet name="mutation" sheetId="4" r:id="rId5"/>
    <sheet name="key space and time" sheetId="2" r:id="rId6"/>
    <sheet name="characters" sheetId="5" r:id="rId7"/>
    <sheet name="subs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8" i="2"/>
  <c r="C17" i="2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4" i="4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6" i="2"/>
  <c r="I21" i="5"/>
  <c r="I22" i="5"/>
  <c r="H11" i="8"/>
  <c r="H12" i="8"/>
  <c r="H15" i="8"/>
  <c r="H16" i="8"/>
  <c r="H17" i="8"/>
  <c r="H5" i="8"/>
  <c r="H6" i="8"/>
  <c r="H7" i="8"/>
  <c r="H10" i="8"/>
  <c r="I13" i="5"/>
  <c r="I14" i="5"/>
  <c r="I5" i="5"/>
  <c r="I6" i="5"/>
  <c r="I26" i="5" l="1"/>
  <c r="I25" i="5"/>
  <c r="I24" i="5"/>
  <c r="I23" i="5"/>
  <c r="P47" i="3"/>
  <c r="P49" i="3"/>
  <c r="P44" i="3"/>
  <c r="P46" i="3"/>
  <c r="P51" i="3"/>
  <c r="P45" i="3"/>
  <c r="P48" i="3"/>
  <c r="H47" i="3"/>
  <c r="H52" i="3"/>
  <c r="P32" i="3"/>
  <c r="P33" i="3"/>
  <c r="P34" i="3"/>
  <c r="P35" i="3"/>
  <c r="P36" i="3"/>
  <c r="P37" i="3"/>
  <c r="P38" i="3"/>
  <c r="P39" i="3"/>
  <c r="P40" i="3"/>
  <c r="P31" i="3"/>
  <c r="P4" i="3"/>
  <c r="P5" i="3"/>
  <c r="P6" i="3"/>
  <c r="P7" i="3"/>
  <c r="P8" i="3"/>
  <c r="P9" i="3"/>
  <c r="P10" i="3"/>
  <c r="P11" i="3"/>
  <c r="P12" i="3"/>
  <c r="P3" i="3"/>
  <c r="F21" i="6"/>
  <c r="F30" i="6"/>
  <c r="F29" i="6"/>
  <c r="F28" i="6"/>
  <c r="F27" i="6"/>
  <c r="F26" i="6"/>
  <c r="F25" i="6"/>
  <c r="F24" i="6"/>
  <c r="F23" i="6"/>
  <c r="F22" i="6"/>
  <c r="F17" i="6"/>
  <c r="F16" i="6"/>
  <c r="F15" i="6"/>
  <c r="F14" i="6"/>
  <c r="F13" i="6"/>
  <c r="F12" i="6"/>
  <c r="F11" i="6"/>
  <c r="F10" i="6"/>
  <c r="F9" i="6"/>
  <c r="F8" i="6"/>
  <c r="H4" i="3"/>
  <c r="H5" i="3"/>
  <c r="H6" i="3"/>
  <c r="H7" i="3"/>
  <c r="H8" i="3"/>
  <c r="H9" i="3"/>
  <c r="H10" i="3"/>
  <c r="H11" i="3"/>
  <c r="H12" i="3"/>
  <c r="H3" i="3"/>
  <c r="H32" i="3"/>
  <c r="H33" i="3"/>
  <c r="H34" i="3"/>
  <c r="H35" i="3"/>
  <c r="H36" i="3"/>
  <c r="H37" i="3"/>
  <c r="H38" i="3"/>
  <c r="H39" i="3"/>
  <c r="H40" i="3"/>
  <c r="H31" i="3"/>
  <c r="H45" i="3"/>
  <c r="H46" i="3"/>
  <c r="H48" i="3"/>
  <c r="H49" i="3"/>
  <c r="H50" i="3"/>
  <c r="H51" i="3"/>
  <c r="H53" i="3"/>
  <c r="H44" i="3"/>
  <c r="I18" i="5"/>
  <c r="I17" i="5"/>
  <c r="I16" i="5"/>
  <c r="I15" i="5"/>
  <c r="I7" i="5"/>
  <c r="I8" i="5"/>
  <c r="I9" i="5"/>
  <c r="I10" i="5"/>
  <c r="P50" i="3" l="1"/>
  <c r="P53" i="3"/>
  <c r="P52" i="3"/>
  <c r="G12" i="1"/>
  <c r="G20" i="1" l="1"/>
  <c r="G21" i="1"/>
  <c r="G22" i="1"/>
  <c r="G23" i="1"/>
  <c r="G11" i="1"/>
  <c r="G13" i="1"/>
  <c r="G14" i="1"/>
  <c r="G2" i="1"/>
  <c r="G3" i="1"/>
  <c r="G4" i="1"/>
  <c r="G5" i="1"/>
  <c r="F5" i="4"/>
</calcChain>
</file>

<file path=xl/sharedStrings.xml><?xml version="1.0" encoding="utf-8"?>
<sst xmlns="http://schemas.openxmlformats.org/spreadsheetml/2006/main" count="129" uniqueCount="28">
  <si>
    <t>GA</t>
  </si>
  <si>
    <t>PSO</t>
  </si>
  <si>
    <t>BF</t>
  </si>
  <si>
    <t>KEY = 01DE</t>
  </si>
  <si>
    <t>KEY = 02AB</t>
  </si>
  <si>
    <t>KEY = 03B1</t>
  </si>
  <si>
    <t xml:space="preserve"> </t>
  </si>
  <si>
    <t xml:space="preserve">  </t>
  </si>
  <si>
    <t xml:space="preserve">   </t>
  </si>
  <si>
    <t xml:space="preserve">    </t>
  </si>
  <si>
    <t xml:space="preserve">     </t>
  </si>
  <si>
    <t>POPULATION</t>
  </si>
  <si>
    <t>MUTATION</t>
  </si>
  <si>
    <t>Average</t>
  </si>
  <si>
    <t>RS (40-15)</t>
  </si>
  <si>
    <t>Time (minutes)</t>
  </si>
  <si>
    <t>TIME</t>
  </si>
  <si>
    <t>Ciphertext length</t>
  </si>
  <si>
    <t>Inertia Weight</t>
  </si>
  <si>
    <t>RS</t>
  </si>
  <si>
    <t>Iterations</t>
  </si>
  <si>
    <t>Subset</t>
  </si>
  <si>
    <t>50 of 200</t>
  </si>
  <si>
    <t>10 of 1000</t>
  </si>
  <si>
    <t>25 of 5000</t>
  </si>
  <si>
    <t>Key Search Space</t>
  </si>
  <si>
    <t>-</t>
  </si>
  <si>
    <t>TIME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</si>
</sst>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0" fillId="2" borderId="14" xfId="0" applyFill="1" applyBorder="1"/>
    <xf numFmtId="0" fontId="0" fillId="0" borderId="15" xfId="0" applyBorder="1"/>
    <xf numFmtId="0" fontId="0" fillId="0" borderId="1" xfId="0" applyBorder="1"/>
    <xf numFmtId="0" fontId="0" fillId="2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1" fontId="0" fillId="0" borderId="0" xfId="0" applyNumberFormat="1"/>
    <xf numFmtId="0" fontId="0" fillId="0" borderId="0" xfId="0" applyFont="1" applyFill="1" applyBorder="1"/>
    <xf numFmtId="1" fontId="0" fillId="0" borderId="21" xfId="0" applyNumberFormat="1" applyBorder="1"/>
    <xf numFmtId="0" fontId="0" fillId="0" borderId="3" xfId="0" applyFill="1" applyBorder="1"/>
    <xf numFmtId="1" fontId="0" fillId="0" borderId="0" xfId="0" applyNumberFormat="1" applyBorder="1"/>
    <xf numFmtId="1" fontId="0" fillId="0" borderId="3" xfId="0" applyNumberFormat="1" applyBorder="1"/>
    <xf numFmtId="0" fontId="0" fillId="0" borderId="23" xfId="0" applyBorder="1"/>
    <xf numFmtId="0" fontId="0" fillId="0" borderId="22" xfId="0" applyBorder="1"/>
    <xf numFmtId="0" fontId="0" fillId="0" borderId="24" xfId="0" applyFill="1" applyBorder="1"/>
    <xf numFmtId="164" fontId="0" fillId="0" borderId="0" xfId="0" applyNumberFormat="1"/>
    <xf numFmtId="1" fontId="0" fillId="0" borderId="2" xfId="0" applyNumberFormat="1" applyBorder="1"/>
    <xf numFmtId="1" fontId="0" fillId="0" borderId="4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2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6" fontId="0" fillId="0" borderId="0" xfId="0" applyNumberFormat="1"/>
    <xf numFmtId="164" fontId="0" fillId="0" borderId="0" xfId="0" applyNumberFormat="1" applyFont="1" applyBorder="1"/>
    <xf numFmtId="0" fontId="0" fillId="0" borderId="0" xfId="0" applyFill="1" applyBorder="1" applyAlignment="1">
      <alignment horizontal="right"/>
    </xf>
    <xf numFmtId="0" fontId="0" fillId="2" borderId="19" xfId="0" applyFill="1" applyBorder="1"/>
    <xf numFmtId="0" fontId="0" fillId="0" borderId="4" xfId="0" applyFill="1" applyBorder="1"/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</cellXfs>
  <cellStyles count="1">
    <cellStyle name="Normal" xfId="0" builtinId="0"/>
  </cellStyles>
  <dxfs count="6"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numFmt numFmtId="1" formatCode="0"/>
    </dxf>
    <dxf>
      <alignment horizontal="right" vertical="bottom" textRotation="0" wrapText="0" indent="0" justifyLastLine="0" shrinkToFit="0" readingOrder="0"/>
    </dxf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'correct bits'!$C$6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'correct bits'!$D$6:$W$6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6747-B945-7C2D2FDFCC44}"/>
            </c:ext>
          </c:extLst>
        </c:ser>
        <c:ser>
          <c:idx val="1"/>
          <c:order val="1"/>
          <c:tx>
            <c:strRef>
              <c:f>'correct bits'!$C$7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'correct bits'!$D$7:$W$7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2-6747-B945-7C2D2FDFCC44}"/>
            </c:ext>
          </c:extLst>
        </c:ser>
        <c:ser>
          <c:idx val="2"/>
          <c:order val="2"/>
          <c:tx>
            <c:strRef>
              <c:f>'correct bits'!$C$8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'correct bits'!$D$8:$W$8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2-6747-B945-7C2D2FDF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586239"/>
        <c:axId val="1921599039"/>
      </c:barChart>
      <c:catAx>
        <c:axId val="174158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99039"/>
        <c:crosses val="autoZero"/>
        <c:auto val="1"/>
        <c:lblAlgn val="ctr"/>
        <c:lblOffset val="100"/>
        <c:noMultiLvlLbl val="0"/>
      </c:catAx>
      <c:valAx>
        <c:axId val="19215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531413</xdr:colOff>
      <xdr:row>13</xdr:row>
      <xdr:rowOff>30733</xdr:rowOff>
    </xdr:from>
    <xdr:to>
      <xdr:col>16</xdr:col>
      <xdr:colOff>143224</xdr:colOff>
      <xdr:row>26</xdr:row>
      <xdr:rowOff>122950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EA589-5002-FC4A-AA8F-BC014FAE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FCD3FE-B7BF-1347-98E5-D78C780651DC}" name="Table7" displayName="Table7" ref="A1:G5" totalsRowShown="0">
  <tableColumns count="7">
    <tableColumn id="1" xr3:uid="{95A9F30F-877A-4E4E-9BE6-5A67A04B321E}" name="KEY = 01DE" dataDxfId="5"/>
    <tableColumn id="2" xr3:uid="{F767D9FF-4930-9340-B6D1-699B7A7AC86B}" name=" "/>
    <tableColumn id="3" xr3:uid="{6D9436BE-849B-BF45-971C-E80F66DAA1F5}" name="  "/>
    <tableColumn id="4" xr3:uid="{2D78A499-8AC9-B445-B57B-31AE78D84919}" name="   "/>
    <tableColumn id="5" xr3:uid="{EED3F7B1-0FC1-9645-8B5E-1EDECC737DC0}" name="    "/>
    <tableColumn id="6" xr3:uid="{EF97857F-417F-024C-A966-30CF90537E15}" name="     "/>
    <tableColumn id="7" xr3:uid="{79197124-5565-D548-83B4-C46EC41BF59F}" name="Average" dataDxfId="4">
      <calculatedColumnFormula>AVERAGE(Table7[[#This Row],[ ]:[     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3D6468-C5B2-C449-9D3F-C308BD6077F8}" name="Table49" displayName="Table49" ref="A19:G23" totalsRowShown="0">
  <tableColumns count="7">
    <tableColumn id="1" xr3:uid="{EFA66922-30BD-0B4C-8592-D194DA2D76B0}" name="KEY = 03B1" dataDxfId="3"/>
    <tableColumn id="2" xr3:uid="{3598A1EA-D35B-0F4A-A3F2-123EFC8B1A58}" name=" "/>
    <tableColumn id="3" xr3:uid="{A6CE82E5-7D56-F64A-917D-65451A7A534D}" name="  "/>
    <tableColumn id="4" xr3:uid="{000261F6-89AC-C245-AC8D-05CB67F878C8}" name="   "/>
    <tableColumn id="5" xr3:uid="{F46F1F12-B171-2649-B6EF-A051FC3007D6}" name="    "/>
    <tableColumn id="6" xr3:uid="{9FFB44A6-215D-9F41-A8DE-AF9449A561FD}" name="     "/>
    <tableColumn id="7" xr3:uid="{AD12E783-5069-3F42-B8D1-A61D12341BF9}" name="Average" dataDxfId="2">
      <calculatedColumnFormula>AVERAGE(Table49[[#This Row],[ ]:[     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F9DF1E-5458-9845-9764-825B315B2139}" name="Table610" displayName="Table610" ref="A10:G14" totalsRowShown="0">
  <tableColumns count="7">
    <tableColumn id="1" xr3:uid="{885E46BA-7764-CC4F-B5DB-635C29F0E20F}" name="KEY = 02AB" dataDxfId="1"/>
    <tableColumn id="2" xr3:uid="{040115C1-9EFF-644A-9778-7063BC5A3E1D}" name=" "/>
    <tableColumn id="3" xr3:uid="{F9AB10B6-548D-FC48-A2AD-E13C0ACE6DAB}" name="  "/>
    <tableColumn id="4" xr3:uid="{E5045483-BCE3-524A-8825-9A8829C68B64}" name="   "/>
    <tableColumn id="5" xr3:uid="{568DDC12-D1DF-264A-87C8-11508B8383A6}" name="    "/>
    <tableColumn id="6" xr3:uid="{124AA3C2-E3C0-5944-B2E5-0EE734B0A3B9}" name="     "/>
    <tableColumn id="7" xr3:uid="{B56EDD26-87C3-734A-BDBA-9CAED24FB7FB}" name="Average" dataDxfId="0">
      <calculatedColumnFormula>AVERAGE(Table610[[#This Row],[ ]:[     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8A1D-04D9-5547-84BD-5CFB29E9CB15}">
  <dimension ref="A1:G23"/>
  <sheetViews>
    <sheetView zoomScale="150" workbookViewId="0">
      <selection activeCell="F30" sqref="F30"/>
    </sheetView>
  </sheetViews>
  <sheetFormatPr baseColWidth="10" defaultRowHeight="16" x14ac:dyDescent="0.2"/>
  <cols>
    <col min="1" max="1" width="11.83203125" customWidth="1"/>
    <col min="7" max="7" width="10.83203125" style="29"/>
  </cols>
  <sheetData>
    <row r="1" spans="1:7" x14ac:dyDescent="0.2">
      <c r="A1" s="1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31" t="s">
        <v>13</v>
      </c>
    </row>
    <row r="2" spans="1:7" x14ac:dyDescent="0.2">
      <c r="A2" s="2" t="s">
        <v>0</v>
      </c>
      <c r="B2">
        <v>14</v>
      </c>
      <c r="C2">
        <v>8</v>
      </c>
      <c r="D2">
        <v>9</v>
      </c>
      <c r="E2">
        <v>15</v>
      </c>
      <c r="F2">
        <v>19</v>
      </c>
      <c r="G2" s="31">
        <f>AVERAGE(Table7[[#This Row],[ ]:[     ]])</f>
        <v>13</v>
      </c>
    </row>
    <row r="3" spans="1:7" x14ac:dyDescent="0.2">
      <c r="A3" s="2" t="s">
        <v>1</v>
      </c>
      <c r="B3">
        <v>5</v>
      </c>
      <c r="C3">
        <v>19</v>
      </c>
      <c r="D3">
        <v>4</v>
      </c>
      <c r="E3">
        <v>4</v>
      </c>
      <c r="F3">
        <v>7</v>
      </c>
      <c r="G3" s="31">
        <f>AVERAGE(Table7[[#This Row],[ ]:[     ]])</f>
        <v>7.8</v>
      </c>
    </row>
    <row r="4" spans="1:7" x14ac:dyDescent="0.2">
      <c r="A4" s="2" t="s">
        <v>14</v>
      </c>
      <c r="B4">
        <v>62</v>
      </c>
      <c r="C4">
        <v>105</v>
      </c>
      <c r="D4">
        <v>33</v>
      </c>
      <c r="E4">
        <v>4</v>
      </c>
      <c r="F4">
        <v>4</v>
      </c>
      <c r="G4" s="31">
        <f>AVERAGE(Table7[[#This Row],[ ]:[     ]])</f>
        <v>41.6</v>
      </c>
    </row>
    <row r="5" spans="1:7" x14ac:dyDescent="0.2">
      <c r="A5" s="2" t="s">
        <v>2</v>
      </c>
      <c r="B5">
        <v>478</v>
      </c>
      <c r="G5" s="31">
        <f>AVERAGE(Table7[[#This Row],[ ]:[     ]])</f>
        <v>478</v>
      </c>
    </row>
    <row r="7" spans="1:7" x14ac:dyDescent="0.2">
      <c r="A7" s="1"/>
    </row>
    <row r="8" spans="1:7" x14ac:dyDescent="0.2">
      <c r="A8" s="2"/>
    </row>
    <row r="9" spans="1:7" x14ac:dyDescent="0.2">
      <c r="A9" s="2"/>
    </row>
    <row r="10" spans="1:7" x14ac:dyDescent="0.2">
      <c r="A10" s="1" t="s">
        <v>4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s="31" t="s">
        <v>13</v>
      </c>
    </row>
    <row r="11" spans="1:7" x14ac:dyDescent="0.2">
      <c r="A11" s="2" t="s">
        <v>0</v>
      </c>
      <c r="B11">
        <v>15</v>
      </c>
      <c r="C11">
        <v>4</v>
      </c>
      <c r="D11">
        <v>5</v>
      </c>
      <c r="E11">
        <v>8</v>
      </c>
      <c r="F11">
        <v>9</v>
      </c>
      <c r="G11" s="31">
        <f>AVERAGE(Table610[[#This Row],[ ]:[     ]])</f>
        <v>8.1999999999999993</v>
      </c>
    </row>
    <row r="12" spans="1:7" x14ac:dyDescent="0.2">
      <c r="A12" s="2" t="s">
        <v>1</v>
      </c>
      <c r="B12">
        <v>3</v>
      </c>
      <c r="C12">
        <v>11</v>
      </c>
      <c r="D12">
        <v>11</v>
      </c>
      <c r="E12">
        <v>8</v>
      </c>
      <c r="F12">
        <v>6</v>
      </c>
      <c r="G12" s="31">
        <f>AVERAGE(Table610[[#This Row],[ ]:[     ]])</f>
        <v>7.8</v>
      </c>
    </row>
    <row r="13" spans="1:7" x14ac:dyDescent="0.2">
      <c r="A13" s="2" t="s">
        <v>14</v>
      </c>
      <c r="B13">
        <v>44</v>
      </c>
      <c r="C13">
        <v>122</v>
      </c>
      <c r="D13">
        <v>37</v>
      </c>
      <c r="E13">
        <v>58</v>
      </c>
      <c r="F13">
        <v>35</v>
      </c>
      <c r="G13" s="31">
        <f>AVERAGE(Table610[[#This Row],[ ]:[     ]])</f>
        <v>59.2</v>
      </c>
    </row>
    <row r="14" spans="1:7" x14ac:dyDescent="0.2">
      <c r="A14" s="2" t="s">
        <v>2</v>
      </c>
      <c r="B14">
        <v>683</v>
      </c>
      <c r="G14" s="31">
        <f>AVERAGE(Table610[[#This Row],[ ]:[     ]])</f>
        <v>683</v>
      </c>
    </row>
    <row r="15" spans="1:7" x14ac:dyDescent="0.2">
      <c r="A15" s="2"/>
    </row>
    <row r="19" spans="1:7" x14ac:dyDescent="0.2">
      <c r="A19" s="1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s="29" t="s">
        <v>13</v>
      </c>
    </row>
    <row r="20" spans="1:7" x14ac:dyDescent="0.2">
      <c r="A20" s="2" t="s">
        <v>0</v>
      </c>
      <c r="B20">
        <v>3</v>
      </c>
      <c r="C20">
        <v>19</v>
      </c>
      <c r="D20">
        <v>12</v>
      </c>
      <c r="E20">
        <v>6</v>
      </c>
      <c r="F20">
        <v>9</v>
      </c>
      <c r="G20" s="29">
        <f>AVERAGE(Table49[[#This Row],[ ]:[     ]])</f>
        <v>9.8000000000000007</v>
      </c>
    </row>
    <row r="21" spans="1:7" x14ac:dyDescent="0.2">
      <c r="A21" s="2" t="s">
        <v>1</v>
      </c>
      <c r="B21">
        <v>6</v>
      </c>
      <c r="C21">
        <v>5</v>
      </c>
      <c r="D21">
        <v>5</v>
      </c>
      <c r="E21">
        <v>6</v>
      </c>
      <c r="F21">
        <v>3</v>
      </c>
      <c r="G21" s="29">
        <f>AVERAGE(Table49[[#This Row],[ ]:[     ]])</f>
        <v>5</v>
      </c>
    </row>
    <row r="22" spans="1:7" x14ac:dyDescent="0.2">
      <c r="A22" s="2" t="s">
        <v>14</v>
      </c>
      <c r="B22">
        <v>16</v>
      </c>
      <c r="C22">
        <v>39</v>
      </c>
      <c r="D22">
        <v>9</v>
      </c>
      <c r="E22">
        <v>47</v>
      </c>
      <c r="F22">
        <v>20</v>
      </c>
      <c r="G22" s="29">
        <f>AVERAGE(Table49[[#This Row],[ ]:[     ]])</f>
        <v>26.2</v>
      </c>
    </row>
    <row r="23" spans="1:7" x14ac:dyDescent="0.2">
      <c r="A23" s="2" t="s">
        <v>2</v>
      </c>
      <c r="B23">
        <v>945</v>
      </c>
      <c r="G23" s="29">
        <f>AVERAGE(Table49[[#This Row],[ ]:[     ]])</f>
        <v>945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16ED-0D16-B74D-9B8B-A9EAF9793016}">
  <dimension ref="B1:T53"/>
  <sheetViews>
    <sheetView zoomScale="150" zoomScaleNormal="163" workbookViewId="0">
      <selection activeCell="M20" sqref="M20"/>
    </sheetView>
  </sheetViews>
  <sheetFormatPr baseColWidth="10" defaultRowHeight="16" x14ac:dyDescent="0.2"/>
  <cols>
    <col min="2" max="2" width="12" bestFit="1" customWidth="1"/>
  </cols>
  <sheetData>
    <row r="1" spans="2:20" ht="17" thickBot="1" x14ac:dyDescent="0.25">
      <c r="B1" t="s">
        <v>11</v>
      </c>
    </row>
    <row r="2" spans="2:20" ht="17" thickBot="1" x14ac:dyDescent="0.25">
      <c r="B2" s="21" t="s">
        <v>0</v>
      </c>
      <c r="C2" s="15"/>
      <c r="D2" s="15"/>
      <c r="E2" s="15"/>
      <c r="F2" s="15"/>
      <c r="G2" s="16"/>
      <c r="H2" t="s">
        <v>0</v>
      </c>
      <c r="I2" s="3"/>
      <c r="J2" s="21" t="s">
        <v>1</v>
      </c>
      <c r="K2" s="36"/>
      <c r="L2" s="15"/>
      <c r="M2" s="15"/>
      <c r="N2" s="15"/>
      <c r="O2" s="16"/>
      <c r="P2" t="s">
        <v>1</v>
      </c>
      <c r="Q2" s="3"/>
      <c r="R2" s="3"/>
      <c r="S2" s="3"/>
      <c r="T2" s="3"/>
    </row>
    <row r="3" spans="2:20" x14ac:dyDescent="0.2">
      <c r="B3" s="26">
        <v>10</v>
      </c>
      <c r="C3" s="3">
        <v>304</v>
      </c>
      <c r="D3" s="3">
        <v>628</v>
      </c>
      <c r="E3" s="3">
        <v>507</v>
      </c>
      <c r="F3" s="33">
        <v>430</v>
      </c>
      <c r="G3" s="39">
        <v>556</v>
      </c>
      <c r="H3" s="29">
        <f>AVERAGE(C3:G3)</f>
        <v>485</v>
      </c>
      <c r="I3" s="28"/>
      <c r="J3" s="26">
        <v>10</v>
      </c>
      <c r="K3" s="28">
        <v>583</v>
      </c>
      <c r="L3" s="28">
        <v>703</v>
      </c>
      <c r="M3" s="3">
        <v>429</v>
      </c>
      <c r="N3" s="33">
        <v>607</v>
      </c>
      <c r="O3" s="4">
        <v>544</v>
      </c>
      <c r="P3" s="29">
        <f>AVERAGE(K3:O3)</f>
        <v>573.20000000000005</v>
      </c>
      <c r="Q3" s="28"/>
      <c r="R3" s="28"/>
      <c r="S3" s="3"/>
      <c r="T3" s="33"/>
    </row>
    <row r="4" spans="2:20" x14ac:dyDescent="0.2">
      <c r="B4" s="26">
        <v>20</v>
      </c>
      <c r="C4" s="3">
        <v>138</v>
      </c>
      <c r="D4" s="3">
        <v>115</v>
      </c>
      <c r="E4" s="3">
        <v>70</v>
      </c>
      <c r="F4" s="33">
        <v>39</v>
      </c>
      <c r="G4" s="39">
        <v>217</v>
      </c>
      <c r="H4" s="29">
        <f t="shared" ref="H4:H12" si="0">AVERAGE(C4:G4)</f>
        <v>115.8</v>
      </c>
      <c r="I4" s="3"/>
      <c r="J4" s="26">
        <v>20</v>
      </c>
      <c r="K4" s="3">
        <v>239</v>
      </c>
      <c r="L4" s="3">
        <v>103</v>
      </c>
      <c r="M4" s="3">
        <v>311</v>
      </c>
      <c r="N4" s="33">
        <v>251</v>
      </c>
      <c r="O4" s="4">
        <v>384</v>
      </c>
      <c r="P4" s="29">
        <f t="shared" ref="P4:P12" si="1">AVERAGE(K4:O4)</f>
        <v>257.60000000000002</v>
      </c>
      <c r="Q4" s="3"/>
      <c r="R4" s="3"/>
      <c r="S4" s="3"/>
      <c r="T4" s="33"/>
    </row>
    <row r="5" spans="2:20" x14ac:dyDescent="0.2">
      <c r="B5" s="26">
        <v>30</v>
      </c>
      <c r="C5" s="3">
        <v>51</v>
      </c>
      <c r="D5" s="3">
        <v>111</v>
      </c>
      <c r="E5" s="3">
        <v>15</v>
      </c>
      <c r="F5" s="33">
        <v>64</v>
      </c>
      <c r="G5" s="39">
        <v>82</v>
      </c>
      <c r="H5" s="29">
        <f t="shared" si="0"/>
        <v>64.599999999999994</v>
      </c>
      <c r="I5" s="3"/>
      <c r="J5" s="26">
        <v>30</v>
      </c>
      <c r="K5" s="3">
        <v>130</v>
      </c>
      <c r="L5" s="3">
        <v>95</v>
      </c>
      <c r="M5" s="3">
        <v>64</v>
      </c>
      <c r="N5" s="33">
        <v>72</v>
      </c>
      <c r="O5" s="4">
        <v>101</v>
      </c>
      <c r="P5" s="29">
        <f t="shared" si="1"/>
        <v>92.4</v>
      </c>
      <c r="Q5" s="3"/>
      <c r="R5" s="3"/>
      <c r="S5" s="3"/>
      <c r="T5" s="33"/>
    </row>
    <row r="6" spans="2:20" x14ac:dyDescent="0.2">
      <c r="B6" s="26">
        <v>40</v>
      </c>
      <c r="C6" s="28">
        <v>10</v>
      </c>
      <c r="D6" s="28">
        <v>7</v>
      </c>
      <c r="E6" s="3">
        <v>10</v>
      </c>
      <c r="F6" s="33">
        <v>12</v>
      </c>
      <c r="G6" s="39">
        <v>9</v>
      </c>
      <c r="H6" s="29">
        <f t="shared" si="0"/>
        <v>9.6</v>
      </c>
      <c r="I6" s="28"/>
      <c r="J6" s="26">
        <v>40</v>
      </c>
      <c r="K6" s="28">
        <v>13</v>
      </c>
      <c r="L6" s="28">
        <v>15</v>
      </c>
      <c r="M6" s="3">
        <v>14</v>
      </c>
      <c r="N6" s="33">
        <v>9</v>
      </c>
      <c r="O6" s="4">
        <v>11</v>
      </c>
      <c r="P6" s="29">
        <f t="shared" si="1"/>
        <v>12.4</v>
      </c>
      <c r="Q6" s="28"/>
      <c r="R6" s="28"/>
      <c r="S6" s="3"/>
      <c r="T6" s="33"/>
    </row>
    <row r="7" spans="2:20" x14ac:dyDescent="0.2">
      <c r="B7" s="26">
        <v>50</v>
      </c>
      <c r="C7" s="28">
        <v>4</v>
      </c>
      <c r="D7" s="28">
        <v>10</v>
      </c>
      <c r="E7" s="3">
        <v>4</v>
      </c>
      <c r="F7" s="33">
        <v>14</v>
      </c>
      <c r="G7" s="39">
        <v>11</v>
      </c>
      <c r="H7" s="29">
        <f t="shared" si="0"/>
        <v>8.6</v>
      </c>
      <c r="I7" s="28"/>
      <c r="J7" s="26">
        <v>50</v>
      </c>
      <c r="K7" s="28">
        <v>3</v>
      </c>
      <c r="L7" s="28">
        <v>5</v>
      </c>
      <c r="M7" s="3">
        <v>9</v>
      </c>
      <c r="N7" s="33">
        <v>12</v>
      </c>
      <c r="O7" s="4">
        <v>19</v>
      </c>
      <c r="P7" s="29">
        <f t="shared" si="1"/>
        <v>9.6</v>
      </c>
      <c r="Q7" s="28"/>
      <c r="R7" s="28"/>
      <c r="S7" s="3"/>
      <c r="T7" s="33"/>
    </row>
    <row r="8" spans="2:20" x14ac:dyDescent="0.2">
      <c r="B8" s="26">
        <v>60</v>
      </c>
      <c r="C8" s="28">
        <v>13</v>
      </c>
      <c r="D8" s="28">
        <v>8</v>
      </c>
      <c r="E8" s="3">
        <v>18</v>
      </c>
      <c r="F8" s="33">
        <v>5</v>
      </c>
      <c r="G8" s="39">
        <v>4</v>
      </c>
      <c r="H8" s="29">
        <f t="shared" si="0"/>
        <v>9.6</v>
      </c>
      <c r="I8" s="28"/>
      <c r="J8" s="26">
        <v>60</v>
      </c>
      <c r="K8" s="28">
        <v>4</v>
      </c>
      <c r="L8" s="28">
        <v>13</v>
      </c>
      <c r="M8" s="3">
        <v>8</v>
      </c>
      <c r="N8" s="33">
        <v>13</v>
      </c>
      <c r="O8" s="4">
        <v>15</v>
      </c>
      <c r="P8" s="29">
        <f t="shared" si="1"/>
        <v>10.6</v>
      </c>
      <c r="Q8" s="28"/>
      <c r="R8" s="28"/>
      <c r="S8" s="3"/>
      <c r="T8" s="33"/>
    </row>
    <row r="9" spans="2:20" x14ac:dyDescent="0.2">
      <c r="B9" s="26">
        <v>70</v>
      </c>
      <c r="C9" s="28">
        <v>8</v>
      </c>
      <c r="D9" s="28">
        <v>3</v>
      </c>
      <c r="E9" s="3">
        <v>20</v>
      </c>
      <c r="F9" s="33">
        <v>13</v>
      </c>
      <c r="G9" s="39">
        <v>10</v>
      </c>
      <c r="H9" s="29">
        <f t="shared" si="0"/>
        <v>10.8</v>
      </c>
      <c r="I9" s="28"/>
      <c r="J9" s="26">
        <v>70</v>
      </c>
      <c r="K9" s="28">
        <v>1</v>
      </c>
      <c r="L9" s="28">
        <v>2</v>
      </c>
      <c r="M9" s="3">
        <v>3</v>
      </c>
      <c r="N9" s="33">
        <v>21</v>
      </c>
      <c r="O9" s="4">
        <v>12</v>
      </c>
      <c r="P9" s="29">
        <f t="shared" si="1"/>
        <v>7.8</v>
      </c>
      <c r="Q9" s="28"/>
      <c r="R9" s="28"/>
      <c r="S9" s="3"/>
      <c r="T9" s="33"/>
    </row>
    <row r="10" spans="2:20" x14ac:dyDescent="0.2">
      <c r="B10" s="26">
        <v>80</v>
      </c>
      <c r="C10" s="28">
        <v>15</v>
      </c>
      <c r="D10" s="28">
        <v>4</v>
      </c>
      <c r="E10" s="3">
        <v>10</v>
      </c>
      <c r="F10" s="33">
        <v>9</v>
      </c>
      <c r="G10" s="39">
        <v>11</v>
      </c>
      <c r="H10" s="29">
        <f t="shared" si="0"/>
        <v>9.8000000000000007</v>
      </c>
      <c r="I10" s="28"/>
      <c r="J10" s="26">
        <v>80</v>
      </c>
      <c r="K10" s="28">
        <v>2</v>
      </c>
      <c r="L10" s="28">
        <v>4</v>
      </c>
      <c r="M10" s="3">
        <v>5</v>
      </c>
      <c r="N10" s="33">
        <v>19</v>
      </c>
      <c r="O10" s="4">
        <v>10</v>
      </c>
      <c r="P10" s="29">
        <f t="shared" si="1"/>
        <v>8</v>
      </c>
      <c r="Q10" s="28"/>
      <c r="R10" s="28"/>
      <c r="S10" s="3"/>
      <c r="T10" s="33"/>
    </row>
    <row r="11" spans="2:20" x14ac:dyDescent="0.2">
      <c r="B11" s="26">
        <v>90</v>
      </c>
      <c r="C11" s="28">
        <v>13</v>
      </c>
      <c r="D11" s="28">
        <v>17</v>
      </c>
      <c r="E11" s="3">
        <v>23</v>
      </c>
      <c r="F11" s="33">
        <v>7</v>
      </c>
      <c r="G11" s="39">
        <v>3</v>
      </c>
      <c r="H11" s="29">
        <f t="shared" si="0"/>
        <v>12.6</v>
      </c>
      <c r="I11" s="28"/>
      <c r="J11" s="26">
        <v>90</v>
      </c>
      <c r="K11" s="28">
        <v>4</v>
      </c>
      <c r="L11" s="28">
        <v>5</v>
      </c>
      <c r="M11" s="3">
        <v>11</v>
      </c>
      <c r="N11" s="33">
        <v>6</v>
      </c>
      <c r="O11" s="4">
        <v>10</v>
      </c>
      <c r="P11" s="29">
        <f t="shared" si="1"/>
        <v>7.2</v>
      </c>
      <c r="Q11" s="28"/>
      <c r="R11" s="28"/>
      <c r="S11" s="3"/>
      <c r="T11" s="33"/>
    </row>
    <row r="12" spans="2:20" ht="17" thickBot="1" x14ac:dyDescent="0.25">
      <c r="B12" s="27">
        <v>100</v>
      </c>
      <c r="C12" s="5">
        <v>5</v>
      </c>
      <c r="D12" s="5">
        <v>8</v>
      </c>
      <c r="E12" s="5">
        <v>15</v>
      </c>
      <c r="F12" s="34">
        <v>2</v>
      </c>
      <c r="G12" s="40">
        <v>17</v>
      </c>
      <c r="H12" s="29">
        <f t="shared" si="0"/>
        <v>9.4</v>
      </c>
      <c r="I12" s="3"/>
      <c r="J12" s="27">
        <v>100</v>
      </c>
      <c r="K12" s="5">
        <v>9</v>
      </c>
      <c r="L12" s="5">
        <v>6</v>
      </c>
      <c r="M12" s="5">
        <v>12</v>
      </c>
      <c r="N12" s="34">
        <v>1</v>
      </c>
      <c r="O12" s="6">
        <v>2</v>
      </c>
      <c r="P12" s="29">
        <f t="shared" si="1"/>
        <v>6</v>
      </c>
      <c r="Q12" s="3"/>
      <c r="R12" s="3"/>
      <c r="S12" s="3"/>
      <c r="T12" s="33"/>
    </row>
    <row r="13" spans="2:20" x14ac:dyDescent="0.2">
      <c r="F13" s="3"/>
      <c r="Q13" s="3"/>
      <c r="R13" s="3"/>
      <c r="S13" s="3"/>
      <c r="T13" s="3"/>
    </row>
    <row r="14" spans="2:20" x14ac:dyDescent="0.2">
      <c r="B14" s="3"/>
      <c r="C14" s="3"/>
      <c r="D14" s="3"/>
      <c r="E14" s="3"/>
      <c r="Q14" s="3"/>
      <c r="R14" s="3"/>
      <c r="S14" s="3"/>
      <c r="T14" s="3"/>
    </row>
    <row r="15" spans="2:20" x14ac:dyDescent="0.2">
      <c r="B15" s="3"/>
      <c r="C15" s="28"/>
      <c r="D15" s="28"/>
      <c r="E15" s="3"/>
      <c r="F15" s="29"/>
      <c r="Q15" s="3"/>
      <c r="R15" s="3"/>
      <c r="S15" s="3"/>
      <c r="T15" s="3"/>
    </row>
    <row r="16" spans="2:20" x14ac:dyDescent="0.2">
      <c r="B16" s="3"/>
      <c r="C16" s="3"/>
      <c r="D16" s="3"/>
      <c r="E16" s="3"/>
      <c r="F16" s="29"/>
      <c r="Q16" s="3"/>
      <c r="R16" s="3"/>
      <c r="S16" s="3"/>
      <c r="T16" s="3"/>
    </row>
    <row r="17" spans="2:20" x14ac:dyDescent="0.2">
      <c r="B17" s="3"/>
      <c r="C17" s="3"/>
      <c r="D17" s="3"/>
      <c r="E17" s="3"/>
      <c r="F17" s="29"/>
      <c r="Q17" s="3"/>
      <c r="R17" s="3"/>
      <c r="S17" s="3"/>
      <c r="T17" s="3"/>
    </row>
    <row r="18" spans="2:20" x14ac:dyDescent="0.2">
      <c r="B18" s="3"/>
      <c r="C18" s="28"/>
      <c r="D18" s="28"/>
      <c r="E18" s="3"/>
      <c r="F18" s="29"/>
      <c r="Q18" s="3"/>
      <c r="R18" s="3"/>
      <c r="S18" s="3"/>
      <c r="T18" s="3"/>
    </row>
    <row r="19" spans="2:20" x14ac:dyDescent="0.2">
      <c r="B19" s="3"/>
      <c r="C19" s="28"/>
      <c r="D19" s="28"/>
      <c r="E19" s="3"/>
      <c r="F19" s="29"/>
      <c r="Q19" s="3"/>
      <c r="R19" s="3"/>
      <c r="S19" s="3"/>
      <c r="T19" s="3"/>
    </row>
    <row r="20" spans="2:20" x14ac:dyDescent="0.2">
      <c r="B20" s="3"/>
      <c r="C20" s="28"/>
      <c r="D20" s="28"/>
      <c r="E20" s="3"/>
      <c r="F20" s="29"/>
      <c r="Q20" s="3"/>
      <c r="R20" s="3"/>
      <c r="S20" s="3"/>
      <c r="T20" s="3"/>
    </row>
    <row r="21" spans="2:20" x14ac:dyDescent="0.2">
      <c r="B21" s="3"/>
      <c r="C21" s="28"/>
      <c r="D21" s="28"/>
      <c r="E21" s="3"/>
      <c r="F21" s="29"/>
      <c r="Q21" s="3"/>
      <c r="R21" s="3"/>
      <c r="S21" s="3"/>
      <c r="T21" s="3"/>
    </row>
    <row r="22" spans="2:20" x14ac:dyDescent="0.2">
      <c r="B22" s="3"/>
      <c r="C22" s="28"/>
      <c r="D22" s="28"/>
      <c r="E22" s="3"/>
      <c r="F22" s="29"/>
      <c r="Q22" s="3"/>
      <c r="R22" s="3"/>
      <c r="S22" s="3"/>
      <c r="T22" s="3"/>
    </row>
    <row r="23" spans="2:20" x14ac:dyDescent="0.2">
      <c r="B23" s="3"/>
      <c r="C23" s="28"/>
      <c r="D23" s="28"/>
      <c r="E23" s="3"/>
      <c r="F23" s="29"/>
      <c r="Q23" s="3"/>
      <c r="R23" s="3"/>
      <c r="S23" s="3"/>
      <c r="T23" s="3"/>
    </row>
    <row r="24" spans="2:20" x14ac:dyDescent="0.2">
      <c r="B24" s="3"/>
      <c r="C24" s="3"/>
      <c r="D24" s="3"/>
      <c r="E24" s="3"/>
      <c r="F24" s="29"/>
      <c r="Q24" s="3"/>
      <c r="R24" s="3"/>
      <c r="S24" s="3"/>
      <c r="T24" s="3"/>
    </row>
    <row r="25" spans="2:20" x14ac:dyDescent="0.2">
      <c r="Q25" s="3"/>
      <c r="R25" s="3"/>
      <c r="S25" s="3"/>
      <c r="T25" s="3"/>
    </row>
    <row r="26" spans="2:20" x14ac:dyDescent="0.2">
      <c r="Q26" s="3"/>
      <c r="R26" s="3"/>
      <c r="S26" s="3"/>
      <c r="T26" s="3"/>
    </row>
    <row r="27" spans="2:20" x14ac:dyDescent="0.2">
      <c r="Q27" s="3"/>
      <c r="R27" s="3"/>
      <c r="S27" s="3"/>
      <c r="T27" s="3"/>
    </row>
    <row r="28" spans="2:20" x14ac:dyDescent="0.2">
      <c r="Q28" s="3"/>
      <c r="R28" s="3"/>
      <c r="S28" s="3"/>
      <c r="T28" s="3"/>
    </row>
    <row r="29" spans="2:20" ht="17" thickBot="1" x14ac:dyDescent="0.25">
      <c r="B29" t="s">
        <v>27</v>
      </c>
      <c r="Q29" s="3"/>
      <c r="R29" s="3"/>
      <c r="S29" s="3"/>
      <c r="T29" s="3"/>
    </row>
    <row r="30" spans="2:20" ht="17" thickBot="1" x14ac:dyDescent="0.25">
      <c r="B30" s="21" t="s">
        <v>0</v>
      </c>
      <c r="C30" s="15"/>
      <c r="D30" s="15"/>
      <c r="E30" s="15"/>
      <c r="F30" s="15"/>
      <c r="G30" s="16"/>
      <c r="H30" t="s">
        <v>0</v>
      </c>
      <c r="I30" s="3"/>
      <c r="J30" s="21" t="s">
        <v>1</v>
      </c>
      <c r="K30" s="36"/>
      <c r="L30" s="15"/>
      <c r="M30" s="15"/>
      <c r="N30" s="15"/>
      <c r="O30" s="16"/>
      <c r="P30" t="s">
        <v>1</v>
      </c>
      <c r="Q30" s="3"/>
      <c r="R30" s="3"/>
      <c r="S30" s="3"/>
      <c r="T30" s="3"/>
    </row>
    <row r="31" spans="2:20" x14ac:dyDescent="0.2">
      <c r="B31" s="26">
        <v>10</v>
      </c>
      <c r="C31" s="3">
        <v>0.2402960526</v>
      </c>
      <c r="D31" s="3">
        <v>0.22617485000000001</v>
      </c>
      <c r="E31" s="3">
        <v>0.22879384999999999</v>
      </c>
      <c r="F31" s="41">
        <v>0.2772888</v>
      </c>
      <c r="G31" s="43">
        <v>0.20826</v>
      </c>
      <c r="H31" s="38">
        <f>AVERAGE(C31:G31)</f>
        <v>0.23616271052000001</v>
      </c>
      <c r="I31" s="28"/>
      <c r="J31" s="26">
        <v>10</v>
      </c>
      <c r="K31" s="28">
        <v>0.3336228</v>
      </c>
      <c r="L31" s="28">
        <v>0.34788580000000002</v>
      </c>
      <c r="M31" s="3">
        <v>0.37392979999999998</v>
      </c>
      <c r="N31" s="41">
        <v>0.30123914419999998</v>
      </c>
      <c r="O31" s="4">
        <v>0.48523592450000003</v>
      </c>
      <c r="P31" s="38">
        <f>AVERAGE(K31:O31)</f>
        <v>0.36838269373999999</v>
      </c>
      <c r="Q31" s="28"/>
      <c r="R31" s="28"/>
      <c r="S31" s="3"/>
      <c r="T31" s="41"/>
    </row>
    <row r="32" spans="2:20" x14ac:dyDescent="0.2">
      <c r="B32" s="26">
        <v>20</v>
      </c>
      <c r="C32" s="3">
        <v>0.47949275359999999</v>
      </c>
      <c r="D32" s="3">
        <v>0.51342791300000001</v>
      </c>
      <c r="E32" s="3">
        <v>0.46937635</v>
      </c>
      <c r="F32" s="41">
        <v>0.49892641030000001</v>
      </c>
      <c r="G32" s="43">
        <v>0.48422567290000001</v>
      </c>
      <c r="H32" s="38">
        <f t="shared" ref="H32:H40" si="2">AVERAGE(C32:G32)</f>
        <v>0.48908981995999995</v>
      </c>
      <c r="I32" s="3"/>
      <c r="J32" s="26">
        <v>20</v>
      </c>
      <c r="K32" s="3">
        <v>0.75834066649999998</v>
      </c>
      <c r="L32" s="3">
        <v>0.74987466670000003</v>
      </c>
      <c r="M32" s="3">
        <v>0.72954339999999995</v>
      </c>
      <c r="N32" s="41">
        <v>0.79237359205000002</v>
      </c>
      <c r="O32" s="4">
        <v>0.70148739400000004</v>
      </c>
      <c r="P32" s="38">
        <f t="shared" ref="P32:P40" si="3">AVERAGE(K32:O32)</f>
        <v>0.74632394385</v>
      </c>
      <c r="Q32" s="3"/>
      <c r="R32" s="3"/>
      <c r="S32" s="3"/>
      <c r="T32" s="41"/>
    </row>
    <row r="33" spans="2:20" x14ac:dyDescent="0.2">
      <c r="B33" s="26">
        <v>30</v>
      </c>
      <c r="C33" s="3">
        <v>0.64670882350000003</v>
      </c>
      <c r="D33" s="3">
        <v>0.7268468468</v>
      </c>
      <c r="E33" s="3">
        <v>0.68827400000000005</v>
      </c>
      <c r="F33" s="41">
        <v>0.76423798720000002</v>
      </c>
      <c r="G33" s="43">
        <v>0.72091771680000005</v>
      </c>
      <c r="H33" s="38">
        <f t="shared" si="2"/>
        <v>0.70939707486000003</v>
      </c>
      <c r="I33" s="3"/>
      <c r="J33" s="26">
        <v>30</v>
      </c>
      <c r="K33" s="3">
        <v>1.2314491999999999</v>
      </c>
      <c r="L33" s="28">
        <v>1.178462412</v>
      </c>
      <c r="M33" s="28">
        <v>1.3224156737999999</v>
      </c>
      <c r="N33" s="41">
        <v>1.1394659250000001</v>
      </c>
      <c r="O33" s="4">
        <v>1.2569253520000001</v>
      </c>
      <c r="P33" s="38">
        <f t="shared" si="3"/>
        <v>1.2257437125599999</v>
      </c>
      <c r="Q33" s="3"/>
      <c r="R33" s="3"/>
      <c r="S33" s="3"/>
      <c r="T33" s="41"/>
    </row>
    <row r="34" spans="2:20" x14ac:dyDescent="0.2">
      <c r="B34" s="26">
        <v>40</v>
      </c>
      <c r="C34" s="28">
        <v>0.87106819999999996</v>
      </c>
      <c r="D34" s="28">
        <v>1.0413360869999999</v>
      </c>
      <c r="E34" s="3">
        <v>1.1380379167000001</v>
      </c>
      <c r="F34" s="41">
        <v>1.1186704247999999</v>
      </c>
      <c r="G34" s="43">
        <v>1.0310892300000001</v>
      </c>
      <c r="H34" s="38">
        <f t="shared" si="2"/>
        <v>1.0400403717</v>
      </c>
      <c r="I34" s="28"/>
      <c r="J34" s="26">
        <v>40</v>
      </c>
      <c r="K34" s="28">
        <v>1.4474545455000001</v>
      </c>
      <c r="L34" s="3">
        <v>1.6533675000000001</v>
      </c>
      <c r="M34" s="28">
        <v>1.5572854624000001</v>
      </c>
      <c r="N34" s="41">
        <v>1.6239435250000001</v>
      </c>
      <c r="O34" s="4">
        <v>1.7236532509</v>
      </c>
      <c r="P34" s="38">
        <f t="shared" si="3"/>
        <v>1.6011408567600001</v>
      </c>
      <c r="Q34" s="28"/>
      <c r="R34" s="28"/>
      <c r="S34" s="3"/>
      <c r="T34" s="41"/>
    </row>
    <row r="35" spans="2:20" x14ac:dyDescent="0.2">
      <c r="B35" s="26">
        <v>50</v>
      </c>
      <c r="C35" s="28">
        <v>1.1143255000000001</v>
      </c>
      <c r="D35" s="28">
        <v>1.0674683332999999</v>
      </c>
      <c r="E35" s="3">
        <v>1.2332296874999999</v>
      </c>
      <c r="F35" s="41">
        <v>1.2540435035999999</v>
      </c>
      <c r="G35" s="43">
        <v>1.1589282473</v>
      </c>
      <c r="H35" s="38">
        <f t="shared" si="2"/>
        <v>1.1655990543400001</v>
      </c>
      <c r="I35" s="28"/>
      <c r="J35" s="26">
        <v>50</v>
      </c>
      <c r="K35" s="28">
        <v>2.1456580000000001</v>
      </c>
      <c r="L35" s="28">
        <v>2.0514315000000001</v>
      </c>
      <c r="M35" s="28">
        <v>1.9353475819999999</v>
      </c>
      <c r="N35" s="41">
        <v>2.1057482520000002</v>
      </c>
      <c r="O35" s="4">
        <v>1.9305372519999999</v>
      </c>
      <c r="P35" s="38">
        <f t="shared" si="3"/>
        <v>2.0337445172000002</v>
      </c>
      <c r="Q35" s="28"/>
      <c r="R35" s="28"/>
      <c r="S35" s="3"/>
      <c r="T35" s="41"/>
    </row>
    <row r="36" spans="2:20" x14ac:dyDescent="0.2">
      <c r="B36" s="26">
        <v>60</v>
      </c>
      <c r="C36" s="28">
        <v>1.3588415384999999</v>
      </c>
      <c r="D36" s="28">
        <v>1.4072475</v>
      </c>
      <c r="E36" s="3">
        <v>1.5178</v>
      </c>
      <c r="F36" s="41">
        <v>1.5246593571</v>
      </c>
      <c r="G36" s="43">
        <v>1.3873883898999999</v>
      </c>
      <c r="H36" s="38">
        <f t="shared" si="2"/>
        <v>1.4391873571</v>
      </c>
      <c r="I36" s="28"/>
      <c r="J36" s="26">
        <v>60</v>
      </c>
      <c r="K36" s="28">
        <v>2.5812425000000001</v>
      </c>
      <c r="L36" s="28">
        <v>2.1324458530000001</v>
      </c>
      <c r="M36" s="28">
        <v>2.4534252200000002</v>
      </c>
      <c r="N36" s="41">
        <v>2.2312941659000001</v>
      </c>
      <c r="O36" s="4">
        <v>2.3204852370000002</v>
      </c>
      <c r="P36" s="38">
        <f t="shared" si="3"/>
        <v>2.3437785951799999</v>
      </c>
      <c r="Q36" s="28"/>
      <c r="R36" s="28"/>
      <c r="S36" s="3"/>
      <c r="T36" s="41"/>
    </row>
    <row r="37" spans="2:20" x14ac:dyDescent="0.2">
      <c r="B37" s="26">
        <v>70</v>
      </c>
      <c r="C37" s="28">
        <v>1.5466</v>
      </c>
      <c r="D37" s="28">
        <v>2.0542016667</v>
      </c>
      <c r="E37" s="3">
        <v>1.6176785</v>
      </c>
      <c r="F37" s="41">
        <v>1.6770400469</v>
      </c>
      <c r="G37" s="43">
        <v>1.6057980728000001</v>
      </c>
      <c r="H37" s="38">
        <f t="shared" si="2"/>
        <v>1.7002636572800001</v>
      </c>
      <c r="I37" s="28"/>
      <c r="J37" s="26">
        <v>70</v>
      </c>
      <c r="K37" s="28">
        <v>2.2895121949999999</v>
      </c>
      <c r="L37" s="28">
        <v>2.7583573243699999</v>
      </c>
      <c r="M37" s="28">
        <v>2.58459634</v>
      </c>
      <c r="N37" s="41">
        <v>2.5993758229999999</v>
      </c>
      <c r="O37" s="4">
        <v>2.4357825929999999</v>
      </c>
      <c r="P37" s="38">
        <f t="shared" si="3"/>
        <v>2.5335248550739999</v>
      </c>
      <c r="Q37" s="28"/>
      <c r="R37" s="28"/>
      <c r="S37" s="3"/>
      <c r="T37" s="41"/>
    </row>
    <row r="38" spans="2:20" x14ac:dyDescent="0.2">
      <c r="B38" s="26">
        <v>80</v>
      </c>
      <c r="C38" s="28">
        <v>1.8734086667000001</v>
      </c>
      <c r="D38" s="28">
        <v>1.8456528570999999</v>
      </c>
      <c r="E38" s="3">
        <v>2.0805410000000002</v>
      </c>
      <c r="F38" s="41">
        <v>1.931212457</v>
      </c>
      <c r="G38" s="43">
        <v>1.92639932</v>
      </c>
      <c r="H38" s="38">
        <f t="shared" si="2"/>
        <v>1.93144286016</v>
      </c>
      <c r="I38" s="28"/>
      <c r="J38" s="26">
        <v>80</v>
      </c>
      <c r="K38" s="28">
        <v>4.0642734999999997</v>
      </c>
      <c r="L38" s="28">
        <v>3.3244387999999998</v>
      </c>
      <c r="M38" s="28">
        <v>3.5485235319999999</v>
      </c>
      <c r="N38" s="41">
        <v>3.1483759240000002</v>
      </c>
      <c r="O38" s="4">
        <v>3.0438592450000002</v>
      </c>
      <c r="P38" s="38">
        <f t="shared" si="3"/>
        <v>3.4258942001999997</v>
      </c>
      <c r="Q38" s="28"/>
      <c r="R38" s="28"/>
      <c r="S38" s="3"/>
      <c r="T38" s="41"/>
    </row>
    <row r="39" spans="2:20" x14ac:dyDescent="0.2">
      <c r="B39" s="26">
        <v>90</v>
      </c>
      <c r="C39" s="28">
        <v>1.9776190476</v>
      </c>
      <c r="D39" s="28">
        <v>2.0611970587999999</v>
      </c>
      <c r="E39" s="3">
        <v>2.0489747826000002</v>
      </c>
      <c r="F39" s="41">
        <v>2.1329400999999999</v>
      </c>
      <c r="G39" s="43">
        <v>1.9930264</v>
      </c>
      <c r="H39" s="38">
        <f t="shared" si="2"/>
        <v>2.0427514778</v>
      </c>
      <c r="I39" s="28"/>
      <c r="J39" s="26">
        <v>90</v>
      </c>
      <c r="K39" s="28">
        <v>3.8807624999999999</v>
      </c>
      <c r="L39" s="28">
        <v>4.1424845034000004</v>
      </c>
      <c r="M39" s="28">
        <v>3.8495730099999999</v>
      </c>
      <c r="N39" s="49">
        <v>3.9474740239999999</v>
      </c>
      <c r="O39" s="4">
        <v>4.0218483520000001</v>
      </c>
      <c r="P39" s="38">
        <f t="shared" si="3"/>
        <v>3.9684284778799999</v>
      </c>
      <c r="Q39" s="28"/>
      <c r="R39" s="28"/>
      <c r="S39" s="3"/>
      <c r="T39" s="41"/>
    </row>
    <row r="40" spans="2:20" ht="17" thickBot="1" x14ac:dyDescent="0.25">
      <c r="B40" s="27">
        <v>100</v>
      </c>
      <c r="C40" s="5">
        <v>2.5010759999999999</v>
      </c>
      <c r="D40" s="5">
        <v>2.3484362499999998</v>
      </c>
      <c r="E40" s="5">
        <v>2.4382933332999999</v>
      </c>
      <c r="F40" s="42">
        <v>3.1663329999999998</v>
      </c>
      <c r="G40" s="42">
        <v>2.8171263416999999</v>
      </c>
      <c r="H40" s="38">
        <f t="shared" si="2"/>
        <v>2.6542529850000003</v>
      </c>
      <c r="I40" s="3"/>
      <c r="J40" s="27">
        <v>100</v>
      </c>
      <c r="K40" s="5">
        <v>4.2796388889000001</v>
      </c>
      <c r="L40" s="5">
        <v>4.2048573490000001</v>
      </c>
      <c r="M40" s="5">
        <v>4.3495482010000002</v>
      </c>
      <c r="N40" s="42">
        <v>4.1259546199999999</v>
      </c>
      <c r="O40" s="6">
        <v>4.3957492564000002</v>
      </c>
      <c r="P40" s="38">
        <f t="shared" si="3"/>
        <v>4.271149663060001</v>
      </c>
      <c r="Q40" s="3"/>
      <c r="R40" s="3"/>
      <c r="S40" s="3"/>
      <c r="T40" s="41"/>
    </row>
    <row r="41" spans="2:20" x14ac:dyDescent="0.2">
      <c r="G41" s="38"/>
      <c r="H41" s="3"/>
      <c r="I41" s="3"/>
      <c r="Q41" s="3"/>
      <c r="R41" s="3"/>
      <c r="S41" s="3"/>
      <c r="T41" s="3"/>
    </row>
    <row r="42" spans="2:20" ht="17" thickBot="1" x14ac:dyDescent="0.25">
      <c r="B42" t="s">
        <v>16</v>
      </c>
      <c r="G42" s="38"/>
      <c r="H42" s="3"/>
      <c r="I42" s="3"/>
      <c r="Q42" s="3"/>
      <c r="R42" s="3"/>
      <c r="S42" s="3"/>
      <c r="T42" s="3"/>
    </row>
    <row r="43" spans="2:20" ht="17" thickBot="1" x14ac:dyDescent="0.25">
      <c r="B43" s="21" t="s">
        <v>0</v>
      </c>
      <c r="C43" s="15"/>
      <c r="D43" s="15"/>
      <c r="E43" s="15"/>
      <c r="F43" s="15"/>
      <c r="G43" s="45"/>
      <c r="H43" t="s">
        <v>0</v>
      </c>
      <c r="I43" s="3"/>
      <c r="J43" s="21" t="s">
        <v>1</v>
      </c>
      <c r="K43" s="36"/>
      <c r="L43" s="15"/>
      <c r="M43" s="15"/>
      <c r="N43" s="15"/>
      <c r="O43" s="16"/>
      <c r="P43" t="s">
        <v>1</v>
      </c>
      <c r="Q43" s="3"/>
      <c r="R43" s="3"/>
      <c r="S43" s="3"/>
      <c r="T43" s="3"/>
    </row>
    <row r="44" spans="2:20" x14ac:dyDescent="0.2">
      <c r="B44" s="26">
        <v>10</v>
      </c>
      <c r="C44" s="3">
        <v>73.05</v>
      </c>
      <c r="D44" s="3">
        <v>142.0378058</v>
      </c>
      <c r="E44" s="3">
        <v>115.99848195</v>
      </c>
      <c r="F44" s="41">
        <v>119.23427</v>
      </c>
      <c r="G44" s="43">
        <v>115.79255999999999</v>
      </c>
      <c r="H44" s="38">
        <f>AVERAGE(C44:G44)</f>
        <v>113.22262355000001</v>
      </c>
      <c r="I44" s="28"/>
      <c r="J44" s="26">
        <v>10</v>
      </c>
      <c r="K44" s="28">
        <v>194.50209240000001</v>
      </c>
      <c r="L44" s="28">
        <v>244.5637174</v>
      </c>
      <c r="M44" s="3">
        <v>160.41588419999999</v>
      </c>
      <c r="N44" s="41">
        <v>182.852161</v>
      </c>
      <c r="O44" s="4">
        <v>263.96834289999998</v>
      </c>
      <c r="P44" s="38">
        <f>AVERAGE(K44:O44)</f>
        <v>209.26043958</v>
      </c>
      <c r="Q44" s="28"/>
      <c r="R44" s="28"/>
      <c r="S44" s="3"/>
      <c r="T44" s="41"/>
    </row>
    <row r="45" spans="2:20" x14ac:dyDescent="0.2">
      <c r="B45" s="26">
        <v>20</v>
      </c>
      <c r="C45" s="3">
        <v>66.17</v>
      </c>
      <c r="D45" s="3">
        <v>59.04421</v>
      </c>
      <c r="E45" s="3">
        <v>32.856344499999999</v>
      </c>
      <c r="F45" s="41">
        <v>19.458130000000001</v>
      </c>
      <c r="G45" s="43">
        <v>105.076971</v>
      </c>
      <c r="H45" s="38">
        <f t="shared" ref="H45:H53" si="4">AVERAGE(C45:G45)</f>
        <v>56.521131100000005</v>
      </c>
      <c r="I45" s="3"/>
      <c r="J45" s="26">
        <v>20</v>
      </c>
      <c r="K45" s="3">
        <v>181.2434193</v>
      </c>
      <c r="L45" s="3">
        <v>77.237090670000001</v>
      </c>
      <c r="M45" s="3">
        <v>226.88799739999999</v>
      </c>
      <c r="N45" s="41">
        <v>198.885772</v>
      </c>
      <c r="O45" s="4">
        <v>269.37115929999999</v>
      </c>
      <c r="P45" s="38">
        <f t="shared" ref="P45:P53" si="5">AVERAGE(K45:O45)</f>
        <v>190.725087734</v>
      </c>
      <c r="Q45" s="3"/>
      <c r="R45" s="3"/>
      <c r="S45" s="3"/>
      <c r="T45" s="41"/>
    </row>
    <row r="46" spans="2:20" x14ac:dyDescent="0.2">
      <c r="B46" s="26">
        <v>30</v>
      </c>
      <c r="C46" s="3">
        <v>32.982149999999997</v>
      </c>
      <c r="D46" s="3">
        <v>80.680000000000007</v>
      </c>
      <c r="E46" s="3">
        <v>10.324109999999999</v>
      </c>
      <c r="F46" s="41">
        <v>48.911231999999998</v>
      </c>
      <c r="G46" s="43">
        <v>59.115276000000001</v>
      </c>
      <c r="H46" s="38">
        <f t="shared" si="4"/>
        <v>46.402553599999997</v>
      </c>
      <c r="I46" s="3"/>
      <c r="J46" s="26">
        <v>30</v>
      </c>
      <c r="K46" s="3">
        <v>160.08839599999999</v>
      </c>
      <c r="L46" s="3">
        <v>111.9539291</v>
      </c>
      <c r="M46" s="3">
        <v>84.634603139999996</v>
      </c>
      <c r="N46" s="41">
        <v>82.041546999999994</v>
      </c>
      <c r="O46" s="4">
        <v>126.94946059999999</v>
      </c>
      <c r="P46" s="38">
        <f t="shared" si="5"/>
        <v>113.13358716799999</v>
      </c>
      <c r="Q46" s="3"/>
      <c r="R46" s="3"/>
      <c r="S46" s="3"/>
      <c r="T46" s="41"/>
    </row>
    <row r="47" spans="2:20" x14ac:dyDescent="0.2">
      <c r="B47" s="26">
        <v>40</v>
      </c>
      <c r="C47" s="28">
        <v>8.7106820000000003</v>
      </c>
      <c r="D47" s="28">
        <v>7.2893526089999998</v>
      </c>
      <c r="E47" s="3">
        <v>11.380379169999999</v>
      </c>
      <c r="F47" s="41">
        <v>13.42404</v>
      </c>
      <c r="G47" s="43">
        <v>9.2798010000000009</v>
      </c>
      <c r="H47" s="38">
        <f>AVERAGE(C47:G47)</f>
        <v>10.016850955799999</v>
      </c>
      <c r="I47" s="28"/>
      <c r="J47" s="26">
        <v>40</v>
      </c>
      <c r="K47" s="28">
        <v>18.8169091</v>
      </c>
      <c r="L47" s="28">
        <v>24.8005125</v>
      </c>
      <c r="M47" s="3">
        <v>21.801996469999999</v>
      </c>
      <c r="N47" s="41">
        <v>14.615492</v>
      </c>
      <c r="O47" s="4">
        <v>18.960185760000002</v>
      </c>
      <c r="P47" s="38">
        <f t="shared" si="5"/>
        <v>19.799019166000001</v>
      </c>
      <c r="Q47" s="28"/>
      <c r="R47" s="28"/>
      <c r="S47" s="3"/>
      <c r="T47" s="41"/>
    </row>
    <row r="48" spans="2:20" x14ac:dyDescent="0.2">
      <c r="B48" s="26">
        <v>50</v>
      </c>
      <c r="C48" s="28">
        <v>4.4573020000000003</v>
      </c>
      <c r="D48" s="28">
        <v>10.674683330000001</v>
      </c>
      <c r="E48" s="3">
        <v>4.932918752</v>
      </c>
      <c r="F48" s="41">
        <v>17.556616000000002</v>
      </c>
      <c r="G48" s="43">
        <v>12.748208</v>
      </c>
      <c r="H48" s="38">
        <f t="shared" si="4"/>
        <v>10.0739456164</v>
      </c>
      <c r="I48" s="28"/>
      <c r="J48" s="26">
        <v>50</v>
      </c>
      <c r="K48" s="28">
        <v>6.4369740000000002</v>
      </c>
      <c r="L48" s="28">
        <v>10.2571575</v>
      </c>
      <c r="M48" s="3">
        <v>17.418128240000001</v>
      </c>
      <c r="N48" s="41">
        <v>25.268979000000002</v>
      </c>
      <c r="O48" s="4">
        <v>36.680207789999997</v>
      </c>
      <c r="P48" s="38">
        <f t="shared" si="5"/>
        <v>19.212289305999999</v>
      </c>
      <c r="Q48" s="28"/>
      <c r="R48" s="28"/>
      <c r="S48" s="3"/>
      <c r="T48" s="41"/>
    </row>
    <row r="49" spans="2:20" x14ac:dyDescent="0.2">
      <c r="B49" s="26">
        <v>60</v>
      </c>
      <c r="C49" s="28">
        <v>17.664940000000001</v>
      </c>
      <c r="D49" s="28">
        <v>11.25798</v>
      </c>
      <c r="E49" s="3">
        <v>27.320399999999999</v>
      </c>
      <c r="F49" s="41">
        <v>8.3852002342541994</v>
      </c>
      <c r="G49" s="43">
        <v>5.5495520000000003</v>
      </c>
      <c r="H49" s="38">
        <f t="shared" si="4"/>
        <v>14.03561444685084</v>
      </c>
      <c r="I49" s="28"/>
      <c r="J49" s="26">
        <v>60</v>
      </c>
      <c r="K49" s="28">
        <v>10.32497</v>
      </c>
      <c r="L49" s="28">
        <v>27.721796090000002</v>
      </c>
      <c r="M49" s="3">
        <v>19.627401760000001</v>
      </c>
      <c r="N49" s="41">
        <v>29.006824000000002</v>
      </c>
      <c r="O49" s="4">
        <v>34.80727856</v>
      </c>
      <c r="P49" s="38">
        <f t="shared" si="5"/>
        <v>24.297654082000001</v>
      </c>
      <c r="Q49" s="28"/>
      <c r="R49" s="28"/>
      <c r="S49" s="3"/>
      <c r="T49" s="41"/>
    </row>
    <row r="50" spans="2:20" x14ac:dyDescent="0.2">
      <c r="B50" s="26">
        <v>70</v>
      </c>
      <c r="C50" s="28">
        <v>12.3728</v>
      </c>
      <c r="D50" s="28">
        <v>6.1626050000000001</v>
      </c>
      <c r="E50" s="3">
        <v>32.353569999999998</v>
      </c>
      <c r="F50" s="41">
        <v>21.80152</v>
      </c>
      <c r="G50" s="43">
        <v>16.057980000000001</v>
      </c>
      <c r="H50" s="38">
        <f t="shared" si="4"/>
        <v>17.749694999999999</v>
      </c>
      <c r="I50" s="28"/>
      <c r="J50" s="26">
        <v>70</v>
      </c>
      <c r="K50" s="28">
        <v>2.2895121949999999</v>
      </c>
      <c r="L50" s="28">
        <v>5.5167146489999999</v>
      </c>
      <c r="M50" s="3">
        <v>7.7537890200000001</v>
      </c>
      <c r="N50" s="41">
        <v>54.586891999999999</v>
      </c>
      <c r="O50" s="4">
        <v>29.229391119999999</v>
      </c>
      <c r="P50" s="38">
        <f t="shared" si="5"/>
        <v>19.875259796800002</v>
      </c>
      <c r="Q50" s="28"/>
      <c r="R50" s="28"/>
      <c r="S50" s="3"/>
      <c r="T50" s="41"/>
    </row>
    <row r="51" spans="2:20" x14ac:dyDescent="0.2">
      <c r="B51" s="26">
        <v>80</v>
      </c>
      <c r="C51" s="28">
        <v>28.101130000000001</v>
      </c>
      <c r="D51" s="28">
        <v>7.3826114279999997</v>
      </c>
      <c r="E51" s="3">
        <v>20.805409999999998</v>
      </c>
      <c r="F51" s="41">
        <v>17.380908000000002</v>
      </c>
      <c r="G51" s="43">
        <v>21.190389</v>
      </c>
      <c r="H51" s="38">
        <f t="shared" si="4"/>
        <v>18.9720896856</v>
      </c>
      <c r="I51" s="28"/>
      <c r="J51" s="26">
        <v>80</v>
      </c>
      <c r="K51" s="28">
        <v>8.1285469999999993</v>
      </c>
      <c r="L51" s="28">
        <v>13.297755199999999</v>
      </c>
      <c r="M51" s="3">
        <v>17.742617660000001</v>
      </c>
      <c r="N51" s="41">
        <v>59.819142999999997</v>
      </c>
      <c r="O51" s="4">
        <v>30.438592450000002</v>
      </c>
      <c r="P51" s="38">
        <f t="shared" si="5"/>
        <v>25.885331061999999</v>
      </c>
      <c r="Q51" s="28"/>
      <c r="R51" s="28"/>
      <c r="S51" s="3"/>
      <c r="T51" s="41"/>
    </row>
    <row r="52" spans="2:20" x14ac:dyDescent="0.2">
      <c r="B52" s="26">
        <v>90</v>
      </c>
      <c r="C52" s="28">
        <v>25.709047624</v>
      </c>
      <c r="D52" s="28">
        <v>35.040349999999997</v>
      </c>
      <c r="E52" s="3">
        <v>47.126420000000003</v>
      </c>
      <c r="F52" s="41">
        <v>14.930580000000001</v>
      </c>
      <c r="G52" s="43">
        <v>5.9790780000000003</v>
      </c>
      <c r="H52" s="38">
        <f>AVERAGE(C52:G52)</f>
        <v>25.757095124800003</v>
      </c>
      <c r="I52" s="28"/>
      <c r="J52" s="26">
        <v>90</v>
      </c>
      <c r="K52" s="28">
        <v>15.52305</v>
      </c>
      <c r="L52" s="28">
        <v>20.712422520000001</v>
      </c>
      <c r="M52" s="3">
        <v>42.345303110000003</v>
      </c>
      <c r="N52" s="41">
        <v>23.684843999999998</v>
      </c>
      <c r="O52" s="4">
        <v>40.218483519999999</v>
      </c>
      <c r="P52" s="38">
        <f t="shared" si="5"/>
        <v>28.496820630000002</v>
      </c>
      <c r="Q52" s="28"/>
      <c r="R52" s="28"/>
      <c r="S52" s="3"/>
      <c r="T52" s="41"/>
    </row>
    <row r="53" spans="2:20" ht="17" thickBot="1" x14ac:dyDescent="0.25">
      <c r="B53" s="27">
        <v>100</v>
      </c>
      <c r="C53" s="5">
        <v>12.505380000000001</v>
      </c>
      <c r="D53" s="5">
        <v>18.787489999999998</v>
      </c>
      <c r="E53" s="5">
        <v>36.574399999999997</v>
      </c>
      <c r="F53" s="42">
        <v>6.3326660315195697</v>
      </c>
      <c r="G53" s="44">
        <v>47.891142000000002</v>
      </c>
      <c r="H53" s="38">
        <f t="shared" si="4"/>
        <v>24.41821560630391</v>
      </c>
      <c r="I53" s="3"/>
      <c r="J53" s="27">
        <v>100</v>
      </c>
      <c r="K53" s="5">
        <v>38.516750000000002</v>
      </c>
      <c r="L53" s="32">
        <v>25.229144089999998</v>
      </c>
      <c r="M53" s="5">
        <v>52.194578409999998</v>
      </c>
      <c r="N53" s="42">
        <v>4.1259550000000003</v>
      </c>
      <c r="O53" s="6">
        <v>8.7914985130000005</v>
      </c>
      <c r="P53" s="38">
        <f t="shared" si="5"/>
        <v>25.771585202600001</v>
      </c>
      <c r="Q53" s="3"/>
      <c r="R53" s="3"/>
      <c r="S53" s="3"/>
      <c r="T5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D16F-91A7-3349-8BC6-4D482A13994A}">
  <dimension ref="B6:F30"/>
  <sheetViews>
    <sheetView topLeftCell="A4" zoomScale="163" workbookViewId="0">
      <selection activeCell="D29" sqref="D29"/>
    </sheetView>
  </sheetViews>
  <sheetFormatPr baseColWidth="10" defaultRowHeight="16" x14ac:dyDescent="0.2"/>
  <sheetData>
    <row r="6" spans="2:6" ht="17" thickBot="1" x14ac:dyDescent="0.25">
      <c r="B6" t="s">
        <v>18</v>
      </c>
    </row>
    <row r="7" spans="2:6" ht="17" thickBot="1" x14ac:dyDescent="0.25">
      <c r="B7" s="21" t="s">
        <v>1</v>
      </c>
      <c r="C7" s="15"/>
      <c r="D7" s="15"/>
      <c r="E7" s="16"/>
    </row>
    <row r="8" spans="2:6" x14ac:dyDescent="0.2">
      <c r="B8" s="46">
        <v>0.1</v>
      </c>
      <c r="C8" s="3">
        <v>5</v>
      </c>
      <c r="D8" s="3">
        <v>3</v>
      </c>
      <c r="E8" s="4">
        <v>4</v>
      </c>
      <c r="F8" s="29">
        <f>AVERAGE(C8:E8)</f>
        <v>4</v>
      </c>
    </row>
    <row r="9" spans="2:6" x14ac:dyDescent="0.2">
      <c r="B9" s="46">
        <v>0.2</v>
      </c>
      <c r="C9" s="3">
        <v>9</v>
      </c>
      <c r="D9" s="3">
        <v>3</v>
      </c>
      <c r="E9" s="4">
        <v>7</v>
      </c>
      <c r="F9" s="29">
        <f t="shared" ref="F9:F17" si="0">AVERAGE(C9:E9)</f>
        <v>6.333333333333333</v>
      </c>
    </row>
    <row r="10" spans="2:6" x14ac:dyDescent="0.2">
      <c r="B10" s="46">
        <v>0.3</v>
      </c>
      <c r="C10" s="3">
        <v>8</v>
      </c>
      <c r="D10" s="3">
        <v>21</v>
      </c>
      <c r="E10" s="4">
        <v>1</v>
      </c>
      <c r="F10" s="29">
        <f t="shared" si="0"/>
        <v>10</v>
      </c>
    </row>
    <row r="11" spans="2:6" x14ac:dyDescent="0.2">
      <c r="B11" s="46">
        <v>0.4</v>
      </c>
      <c r="C11" s="28">
        <v>5</v>
      </c>
      <c r="D11" s="28">
        <v>10</v>
      </c>
      <c r="E11" s="4">
        <v>24</v>
      </c>
      <c r="F11" s="29">
        <f t="shared" si="0"/>
        <v>13</v>
      </c>
    </row>
    <row r="12" spans="2:6" x14ac:dyDescent="0.2">
      <c r="B12" s="46">
        <v>0.5</v>
      </c>
      <c r="C12" s="3">
        <v>7</v>
      </c>
      <c r="D12" s="3">
        <v>4</v>
      </c>
      <c r="E12" s="4">
        <v>5</v>
      </c>
      <c r="F12" s="29">
        <f t="shared" si="0"/>
        <v>5.333333333333333</v>
      </c>
    </row>
    <row r="13" spans="2:6" x14ac:dyDescent="0.2">
      <c r="B13" s="46">
        <v>0.6</v>
      </c>
      <c r="C13" s="28">
        <v>4</v>
      </c>
      <c r="D13" s="28">
        <v>4</v>
      </c>
      <c r="E13" s="4">
        <v>13</v>
      </c>
      <c r="F13" s="29">
        <f t="shared" si="0"/>
        <v>7</v>
      </c>
    </row>
    <row r="14" spans="2:6" x14ac:dyDescent="0.2">
      <c r="B14" s="46">
        <v>0.7</v>
      </c>
      <c r="C14" s="30">
        <v>2</v>
      </c>
      <c r="D14" s="28">
        <v>11</v>
      </c>
      <c r="E14" s="4">
        <v>3</v>
      </c>
      <c r="F14" s="29">
        <f t="shared" si="0"/>
        <v>5.333333333333333</v>
      </c>
    </row>
    <row r="15" spans="2:6" x14ac:dyDescent="0.2">
      <c r="B15" s="46">
        <v>0.8</v>
      </c>
      <c r="C15" s="30">
        <v>5</v>
      </c>
      <c r="D15" s="28">
        <v>7</v>
      </c>
      <c r="E15" s="4">
        <v>2</v>
      </c>
      <c r="F15" s="29">
        <f t="shared" si="0"/>
        <v>4.666666666666667</v>
      </c>
    </row>
    <row r="16" spans="2:6" x14ac:dyDescent="0.2">
      <c r="B16" s="46">
        <v>0.9</v>
      </c>
      <c r="C16" s="30">
        <v>20</v>
      </c>
      <c r="D16" s="28">
        <v>11</v>
      </c>
      <c r="E16" s="4">
        <v>16</v>
      </c>
      <c r="F16" s="29">
        <f t="shared" si="0"/>
        <v>15.666666666666666</v>
      </c>
    </row>
    <row r="17" spans="2:6" ht="17" thickBot="1" x14ac:dyDescent="0.25">
      <c r="B17" s="47">
        <v>1</v>
      </c>
      <c r="C17" s="5">
        <v>6</v>
      </c>
      <c r="D17" s="5">
        <v>5</v>
      </c>
      <c r="E17" s="6">
        <v>9</v>
      </c>
      <c r="F17" s="29">
        <f t="shared" si="0"/>
        <v>6.666666666666667</v>
      </c>
    </row>
    <row r="19" spans="2:6" ht="17" thickBot="1" x14ac:dyDescent="0.25">
      <c r="B19" t="s">
        <v>18</v>
      </c>
    </row>
    <row r="20" spans="2:6" ht="17" thickBot="1" x14ac:dyDescent="0.25">
      <c r="B20" s="21" t="s">
        <v>1</v>
      </c>
      <c r="C20" s="15"/>
      <c r="D20" s="15"/>
      <c r="E20" s="16"/>
    </row>
    <row r="21" spans="2:6" x14ac:dyDescent="0.2">
      <c r="B21" s="46">
        <v>0.1</v>
      </c>
      <c r="C21" s="3">
        <v>4.1026230000000004</v>
      </c>
      <c r="D21" s="3">
        <v>2.146325</v>
      </c>
      <c r="E21" s="4">
        <v>3.1231450000000001</v>
      </c>
      <c r="F21" s="48">
        <f>AVERAGE(C21:E21)</f>
        <v>3.124031</v>
      </c>
    </row>
    <row r="22" spans="2:6" x14ac:dyDescent="0.2">
      <c r="B22" s="46">
        <v>0.2</v>
      </c>
      <c r="C22" s="3">
        <v>6.7933120000000002</v>
      </c>
      <c r="D22" s="3">
        <v>2.1513309999999999</v>
      </c>
      <c r="E22" s="4">
        <v>5.8320619999999996</v>
      </c>
      <c r="F22" s="48">
        <f t="shared" ref="F22:F30" si="1">AVERAGE(C22:E22)</f>
        <v>4.9255683333333335</v>
      </c>
    </row>
    <row r="23" spans="2:6" x14ac:dyDescent="0.2">
      <c r="B23" s="46">
        <v>0.3</v>
      </c>
      <c r="C23" s="3">
        <v>6.1526930000000002</v>
      </c>
      <c r="D23" s="3">
        <v>11.410410000000001</v>
      </c>
      <c r="E23" s="4">
        <v>1.4450000000000001</v>
      </c>
      <c r="F23" s="48">
        <f t="shared" si="1"/>
        <v>6.336034333333334</v>
      </c>
    </row>
    <row r="24" spans="2:6" x14ac:dyDescent="0.2">
      <c r="B24" s="46">
        <v>0.4</v>
      </c>
      <c r="C24" s="28">
        <v>4.1861569999999997</v>
      </c>
      <c r="D24" s="28">
        <v>7.9427830000000004</v>
      </c>
      <c r="E24" s="4">
        <v>17.547699999999999</v>
      </c>
      <c r="F24" s="48">
        <f t="shared" si="1"/>
        <v>9.8922133333333324</v>
      </c>
    </row>
    <row r="25" spans="2:6" x14ac:dyDescent="0.2">
      <c r="B25" s="46">
        <v>0.5</v>
      </c>
      <c r="C25" s="3">
        <v>6.7164359999999999</v>
      </c>
      <c r="D25" s="28">
        <v>3.281628</v>
      </c>
      <c r="E25" s="4">
        <v>4.3332110000000004</v>
      </c>
      <c r="F25" s="48">
        <f t="shared" si="1"/>
        <v>4.7770916666666663</v>
      </c>
    </row>
    <row r="26" spans="2:6" x14ac:dyDescent="0.2">
      <c r="B26" s="46">
        <v>0.6</v>
      </c>
      <c r="C26" s="28">
        <v>3.5518459999999998</v>
      </c>
      <c r="D26" s="28">
        <v>3.495069</v>
      </c>
      <c r="E26" s="4">
        <v>10.44341</v>
      </c>
      <c r="F26" s="48">
        <f t="shared" si="1"/>
        <v>5.8301083333333326</v>
      </c>
    </row>
    <row r="27" spans="2:6" x14ac:dyDescent="0.2">
      <c r="B27" s="46">
        <v>0.7</v>
      </c>
      <c r="C27" s="30">
        <v>2.2000109999999999</v>
      </c>
      <c r="D27" s="28">
        <v>9.1586040000000004</v>
      </c>
      <c r="E27" s="4">
        <v>2.7379280000000001</v>
      </c>
      <c r="F27" s="48">
        <f t="shared" si="1"/>
        <v>4.6988476666666665</v>
      </c>
    </row>
    <row r="28" spans="2:6" x14ac:dyDescent="0.2">
      <c r="B28" s="46">
        <v>0.8</v>
      </c>
      <c r="C28" s="28">
        <v>4.3033890000000001</v>
      </c>
      <c r="D28" s="28">
        <v>6.2397369999999999</v>
      </c>
      <c r="E28" s="4">
        <v>2.1608830000000001</v>
      </c>
      <c r="F28" s="48">
        <f t="shared" si="1"/>
        <v>4.234669666666667</v>
      </c>
    </row>
    <row r="29" spans="2:6" x14ac:dyDescent="0.2">
      <c r="B29" s="46">
        <v>0.9</v>
      </c>
      <c r="C29" s="28">
        <v>14.776350000000001</v>
      </c>
      <c r="D29" s="28">
        <v>7.9759799999999998</v>
      </c>
      <c r="E29" s="4">
        <v>12.65038</v>
      </c>
      <c r="F29" s="48">
        <f t="shared" si="1"/>
        <v>11.800903333333332</v>
      </c>
    </row>
    <row r="30" spans="2:6" ht="17" thickBot="1" x14ac:dyDescent="0.25">
      <c r="B30" s="47">
        <v>1</v>
      </c>
      <c r="C30" s="5">
        <v>5.6642239999999999</v>
      </c>
      <c r="D30" s="5">
        <v>3.9542000000000002</v>
      </c>
      <c r="E30" s="6">
        <v>7.4285430000000003</v>
      </c>
      <c r="F30" s="48">
        <f t="shared" si="1"/>
        <v>5.6823223333333344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03EB-0D49-0B43-87B5-0B84D5A861A0}">
  <dimension ref="C4:W8"/>
  <sheetViews>
    <sheetView topLeftCell="C1" zoomScale="133" workbookViewId="0">
      <selection activeCell="Q13" sqref="Q13"/>
    </sheetView>
  </sheetViews>
  <sheetFormatPr baseColWidth="10" defaultRowHeight="16" x14ac:dyDescent="0.2"/>
  <sheetData>
    <row r="4" spans="3:23" ht="17" thickBot="1" x14ac:dyDescent="0.25"/>
    <row r="5" spans="3:23" ht="17" thickBot="1" x14ac:dyDescent="0.25">
      <c r="C5" s="21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6"/>
    </row>
    <row r="6" spans="3:23" x14ac:dyDescent="0.2">
      <c r="C6" s="26" t="s">
        <v>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>
        <v>10</v>
      </c>
      <c r="V6" s="3">
        <v>10</v>
      </c>
      <c r="W6" s="4">
        <v>10</v>
      </c>
    </row>
    <row r="7" spans="3:23" x14ac:dyDescent="0.2">
      <c r="C7" s="51" t="s">
        <v>1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  <c r="N7" s="3">
        <v>10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4">
        <v>10</v>
      </c>
    </row>
    <row r="8" spans="3:23" ht="17" thickBot="1" x14ac:dyDescent="0.25">
      <c r="C8" s="27" t="s">
        <v>19</v>
      </c>
      <c r="D8" s="5">
        <v>8</v>
      </c>
      <c r="E8" s="5">
        <v>6</v>
      </c>
      <c r="F8" s="5">
        <v>6</v>
      </c>
      <c r="G8" s="5">
        <v>8</v>
      </c>
      <c r="H8" s="5">
        <v>8</v>
      </c>
      <c r="I8" s="5">
        <v>8</v>
      </c>
      <c r="J8" s="5">
        <v>6</v>
      </c>
      <c r="K8" s="5">
        <v>8</v>
      </c>
      <c r="L8" s="5">
        <v>8</v>
      </c>
      <c r="M8" s="5">
        <v>8</v>
      </c>
      <c r="N8" s="32">
        <v>6</v>
      </c>
      <c r="O8" s="32">
        <v>10</v>
      </c>
      <c r="P8" s="32">
        <v>6</v>
      </c>
      <c r="Q8" s="32">
        <v>8</v>
      </c>
      <c r="R8" s="32">
        <v>8</v>
      </c>
      <c r="S8" s="32">
        <v>6</v>
      </c>
      <c r="T8" s="32">
        <v>8</v>
      </c>
      <c r="U8" s="32">
        <v>6</v>
      </c>
      <c r="V8" s="32">
        <v>10</v>
      </c>
      <c r="W8" s="52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EB29-869E-EA45-8D7C-6853E5F7BA82}">
  <dimension ref="B2:F23"/>
  <sheetViews>
    <sheetView zoomScale="181" workbookViewId="0">
      <selection activeCell="I16" sqref="I16"/>
    </sheetView>
  </sheetViews>
  <sheetFormatPr baseColWidth="10" defaultRowHeight="16" x14ac:dyDescent="0.2"/>
  <sheetData>
    <row r="2" spans="2:6" ht="17" thickBot="1" x14ac:dyDescent="0.25">
      <c r="B2" t="s">
        <v>12</v>
      </c>
    </row>
    <row r="3" spans="2:6" ht="17" thickBot="1" x14ac:dyDescent="0.25">
      <c r="B3" s="21" t="s">
        <v>0</v>
      </c>
      <c r="C3" s="15"/>
      <c r="D3" s="15"/>
      <c r="E3" s="16"/>
    </row>
    <row r="4" spans="2:6" x14ac:dyDescent="0.2">
      <c r="B4" s="26">
        <v>0.05</v>
      </c>
      <c r="C4" s="3">
        <v>603</v>
      </c>
      <c r="D4" s="3">
        <v>532</v>
      </c>
      <c r="E4" s="4">
        <v>469</v>
      </c>
      <c r="F4" s="29">
        <f>AVERAGE(C4:E4)</f>
        <v>534.66666666666663</v>
      </c>
    </row>
    <row r="5" spans="2:6" x14ac:dyDescent="0.2">
      <c r="B5" s="26">
        <v>0.1</v>
      </c>
      <c r="C5" s="3">
        <v>254</v>
      </c>
      <c r="D5" s="3">
        <v>40</v>
      </c>
      <c r="E5" s="4">
        <v>43</v>
      </c>
      <c r="F5" s="29">
        <f>AVERAGE(C5:E5)</f>
        <v>112.33333333333333</v>
      </c>
    </row>
    <row r="6" spans="2:6" x14ac:dyDescent="0.2">
      <c r="B6" s="26">
        <v>0.15</v>
      </c>
      <c r="C6" s="3">
        <v>32</v>
      </c>
      <c r="D6" s="3">
        <v>110</v>
      </c>
      <c r="E6" s="4">
        <v>69</v>
      </c>
      <c r="F6" s="29">
        <f t="shared" ref="F6:F23" si="0">AVERAGE(C6:E6)</f>
        <v>70.333333333333329</v>
      </c>
    </row>
    <row r="7" spans="2:6" x14ac:dyDescent="0.2">
      <c r="B7" s="26">
        <v>0.2</v>
      </c>
      <c r="C7" s="3">
        <v>27</v>
      </c>
      <c r="D7" s="3">
        <v>26</v>
      </c>
      <c r="E7" s="4">
        <v>27</v>
      </c>
      <c r="F7" s="29">
        <f t="shared" si="0"/>
        <v>26.666666666666668</v>
      </c>
    </row>
    <row r="8" spans="2:6" x14ac:dyDescent="0.2">
      <c r="B8" s="26">
        <v>0.25</v>
      </c>
      <c r="C8" s="28">
        <v>32</v>
      </c>
      <c r="D8" s="28">
        <v>7</v>
      </c>
      <c r="E8" s="4">
        <v>32</v>
      </c>
      <c r="F8" s="29">
        <f t="shared" si="0"/>
        <v>23.666666666666668</v>
      </c>
    </row>
    <row r="9" spans="2:6" x14ac:dyDescent="0.2">
      <c r="B9" s="26">
        <v>0.3</v>
      </c>
      <c r="C9" s="3">
        <v>9</v>
      </c>
      <c r="D9" s="3">
        <v>25</v>
      </c>
      <c r="E9" s="4">
        <v>15</v>
      </c>
      <c r="F9" s="29">
        <f t="shared" si="0"/>
        <v>16.333333333333332</v>
      </c>
    </row>
    <row r="10" spans="2:6" x14ac:dyDescent="0.2">
      <c r="B10" s="26">
        <v>0.35</v>
      </c>
      <c r="C10" s="28">
        <v>5</v>
      </c>
      <c r="D10" s="28">
        <v>15</v>
      </c>
      <c r="E10" s="4">
        <v>12</v>
      </c>
      <c r="F10" s="29">
        <f t="shared" si="0"/>
        <v>10.666666666666666</v>
      </c>
    </row>
    <row r="11" spans="2:6" x14ac:dyDescent="0.2">
      <c r="B11" s="26">
        <v>0.4</v>
      </c>
      <c r="C11" s="28">
        <v>11</v>
      </c>
      <c r="D11" s="28">
        <v>42</v>
      </c>
      <c r="E11" s="4">
        <v>10</v>
      </c>
      <c r="F11" s="29">
        <f t="shared" si="0"/>
        <v>21</v>
      </c>
    </row>
    <row r="12" spans="2:6" x14ac:dyDescent="0.2">
      <c r="B12" s="26">
        <v>0.45</v>
      </c>
      <c r="C12" s="28">
        <v>9</v>
      </c>
      <c r="D12" s="28">
        <v>38</v>
      </c>
      <c r="E12" s="4">
        <v>13</v>
      </c>
      <c r="F12" s="29">
        <f t="shared" si="0"/>
        <v>20</v>
      </c>
    </row>
    <row r="13" spans="2:6" x14ac:dyDescent="0.2">
      <c r="B13" s="26">
        <v>0.5</v>
      </c>
      <c r="C13" s="28">
        <v>42</v>
      </c>
      <c r="D13" s="28">
        <v>10</v>
      </c>
      <c r="E13" s="4">
        <v>21</v>
      </c>
      <c r="F13" s="29">
        <f t="shared" si="0"/>
        <v>24.333333333333332</v>
      </c>
    </row>
    <row r="14" spans="2:6" x14ac:dyDescent="0.2">
      <c r="B14" s="26">
        <v>0.55000000000000004</v>
      </c>
      <c r="C14" s="28">
        <v>5</v>
      </c>
      <c r="D14" s="28">
        <v>36</v>
      </c>
      <c r="E14" s="4">
        <v>35</v>
      </c>
      <c r="F14" s="29">
        <f t="shared" si="0"/>
        <v>25.333333333333332</v>
      </c>
    </row>
    <row r="15" spans="2:6" x14ac:dyDescent="0.2">
      <c r="B15" s="26">
        <v>0.6</v>
      </c>
      <c r="C15" s="28">
        <v>22</v>
      </c>
      <c r="D15" s="28">
        <v>25</v>
      </c>
      <c r="E15" s="4">
        <v>22</v>
      </c>
      <c r="F15" s="29">
        <f t="shared" si="0"/>
        <v>23</v>
      </c>
    </row>
    <row r="16" spans="2:6" x14ac:dyDescent="0.2">
      <c r="B16" s="26">
        <v>0.65</v>
      </c>
      <c r="C16" s="28">
        <v>15</v>
      </c>
      <c r="D16" s="28">
        <v>13</v>
      </c>
      <c r="E16" s="4">
        <v>47</v>
      </c>
      <c r="F16" s="29">
        <f t="shared" si="0"/>
        <v>25</v>
      </c>
    </row>
    <row r="17" spans="2:6" x14ac:dyDescent="0.2">
      <c r="B17" s="26">
        <v>0.7</v>
      </c>
      <c r="C17" s="30">
        <v>58</v>
      </c>
      <c r="D17" s="28">
        <v>51</v>
      </c>
      <c r="E17" s="4">
        <v>6</v>
      </c>
      <c r="F17" s="29">
        <f t="shared" si="0"/>
        <v>38.333333333333336</v>
      </c>
    </row>
    <row r="18" spans="2:6" x14ac:dyDescent="0.2">
      <c r="B18" s="26">
        <v>0.75</v>
      </c>
      <c r="C18" s="30">
        <v>24</v>
      </c>
      <c r="D18" s="28">
        <v>43</v>
      </c>
      <c r="E18" s="4">
        <v>23</v>
      </c>
      <c r="F18" s="29">
        <f t="shared" si="0"/>
        <v>30</v>
      </c>
    </row>
    <row r="19" spans="2:6" x14ac:dyDescent="0.2">
      <c r="B19" s="26">
        <v>0.8</v>
      </c>
      <c r="C19" s="28">
        <v>52</v>
      </c>
      <c r="D19" s="28">
        <v>29</v>
      </c>
      <c r="E19" s="4">
        <v>43</v>
      </c>
      <c r="F19" s="29">
        <f t="shared" si="0"/>
        <v>41.333333333333336</v>
      </c>
    </row>
    <row r="20" spans="2:6" x14ac:dyDescent="0.2">
      <c r="B20" s="26">
        <v>0.85</v>
      </c>
      <c r="C20" s="28">
        <v>21</v>
      </c>
      <c r="D20" s="28">
        <v>36</v>
      </c>
      <c r="E20" s="4">
        <v>29</v>
      </c>
      <c r="F20" s="29">
        <f t="shared" si="0"/>
        <v>28.666666666666668</v>
      </c>
    </row>
    <row r="21" spans="2:6" x14ac:dyDescent="0.2">
      <c r="B21" s="26">
        <v>0.9</v>
      </c>
      <c r="C21" s="28">
        <v>72</v>
      </c>
      <c r="D21" s="28">
        <v>5</v>
      </c>
      <c r="E21" s="4">
        <v>36</v>
      </c>
      <c r="F21" s="29">
        <f t="shared" si="0"/>
        <v>37.666666666666664</v>
      </c>
    </row>
    <row r="22" spans="2:6" x14ac:dyDescent="0.2">
      <c r="B22" s="26">
        <v>0.95</v>
      </c>
      <c r="C22" s="28">
        <v>20</v>
      </c>
      <c r="D22" s="28">
        <v>47</v>
      </c>
      <c r="E22" s="4">
        <v>19</v>
      </c>
      <c r="F22" s="29">
        <f t="shared" si="0"/>
        <v>28.666666666666668</v>
      </c>
    </row>
    <row r="23" spans="2:6" ht="17" thickBot="1" x14ac:dyDescent="0.25">
      <c r="B23" s="27">
        <v>1</v>
      </c>
      <c r="C23" s="5">
        <v>43</v>
      </c>
      <c r="D23" s="5">
        <v>28</v>
      </c>
      <c r="E23" s="6">
        <v>11</v>
      </c>
      <c r="F23" s="29">
        <f t="shared" si="0"/>
        <v>27.333333333333332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5543-094F-834A-BFBF-896AF3F34D17}">
  <dimension ref="B1:X75"/>
  <sheetViews>
    <sheetView zoomScale="117" zoomScaleNormal="111" workbookViewId="0">
      <selection activeCell="S23" sqref="S23"/>
    </sheetView>
  </sheetViews>
  <sheetFormatPr baseColWidth="10" defaultRowHeight="16" x14ac:dyDescent="0.2"/>
  <sheetData>
    <row r="1" spans="2:22" ht="17" thickBot="1" x14ac:dyDescent="0.25"/>
    <row r="2" spans="2:22" ht="17" thickBot="1" x14ac:dyDescent="0.25">
      <c r="B2" s="21"/>
      <c r="C2" s="53" t="s">
        <v>20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</row>
    <row r="3" spans="2:22" x14ac:dyDescent="0.2">
      <c r="B3" s="22" t="s">
        <v>0</v>
      </c>
      <c r="C3" s="17">
        <v>14</v>
      </c>
      <c r="D3" s="13">
        <v>8</v>
      </c>
      <c r="E3" s="13">
        <v>9</v>
      </c>
      <c r="F3" s="13">
        <v>15</v>
      </c>
      <c r="G3" s="13">
        <v>19</v>
      </c>
      <c r="H3" s="13">
        <v>20</v>
      </c>
      <c r="I3" s="13">
        <v>2</v>
      </c>
      <c r="J3" s="13">
        <v>10</v>
      </c>
      <c r="K3" s="13">
        <v>2</v>
      </c>
      <c r="L3" s="13">
        <v>5</v>
      </c>
      <c r="M3" s="13">
        <v>2</v>
      </c>
      <c r="N3" s="13">
        <v>9</v>
      </c>
      <c r="O3" s="13">
        <v>1</v>
      </c>
      <c r="P3" s="13">
        <v>4</v>
      </c>
      <c r="Q3" s="13">
        <v>14</v>
      </c>
      <c r="R3" s="13">
        <v>3</v>
      </c>
      <c r="S3" s="13">
        <v>19</v>
      </c>
      <c r="T3" s="13">
        <v>7</v>
      </c>
      <c r="U3" s="13">
        <v>26</v>
      </c>
      <c r="V3" s="14">
        <v>35</v>
      </c>
    </row>
    <row r="4" spans="2:22" x14ac:dyDescent="0.2">
      <c r="B4" s="23" t="s">
        <v>1</v>
      </c>
      <c r="C4" s="18">
        <v>5</v>
      </c>
      <c r="D4" s="7">
        <v>19</v>
      </c>
      <c r="E4" s="7">
        <v>4</v>
      </c>
      <c r="F4" s="7">
        <v>4</v>
      </c>
      <c r="G4" s="7">
        <v>7</v>
      </c>
      <c r="H4" s="7">
        <v>3</v>
      </c>
      <c r="I4" s="7">
        <v>2</v>
      </c>
      <c r="J4" s="7">
        <v>2</v>
      </c>
      <c r="K4" s="7">
        <v>6</v>
      </c>
      <c r="L4" s="7">
        <v>9</v>
      </c>
      <c r="M4" s="7">
        <v>5</v>
      </c>
      <c r="N4" s="7">
        <v>5</v>
      </c>
      <c r="O4" s="7">
        <v>4</v>
      </c>
      <c r="P4" s="7">
        <v>6</v>
      </c>
      <c r="Q4" s="7">
        <v>8</v>
      </c>
      <c r="R4" s="7">
        <v>13</v>
      </c>
      <c r="S4" s="7">
        <v>4</v>
      </c>
      <c r="T4" s="7">
        <v>7</v>
      </c>
      <c r="U4" s="7">
        <v>18</v>
      </c>
      <c r="V4" s="11">
        <v>17</v>
      </c>
    </row>
    <row r="5" spans="2:22" x14ac:dyDescent="0.2">
      <c r="B5" s="24" t="s">
        <v>14</v>
      </c>
      <c r="C5" s="19">
        <v>42</v>
      </c>
      <c r="D5" s="8">
        <v>44</v>
      </c>
      <c r="E5" s="8">
        <v>19</v>
      </c>
      <c r="F5" s="8">
        <v>35</v>
      </c>
      <c r="G5" s="8">
        <v>22</v>
      </c>
      <c r="H5" s="8">
        <v>6</v>
      </c>
      <c r="I5" s="8">
        <v>62</v>
      </c>
      <c r="J5" s="8">
        <v>31</v>
      </c>
      <c r="K5" s="8">
        <v>8</v>
      </c>
      <c r="L5" s="8">
        <v>21</v>
      </c>
      <c r="M5" s="8">
        <v>12</v>
      </c>
      <c r="N5" s="8">
        <v>43</v>
      </c>
      <c r="O5" s="8">
        <v>21</v>
      </c>
      <c r="P5" s="8">
        <v>54</v>
      </c>
      <c r="Q5" s="8">
        <v>9</v>
      </c>
      <c r="R5" s="8">
        <v>22</v>
      </c>
      <c r="S5" s="8">
        <v>14</v>
      </c>
      <c r="T5" s="8">
        <v>34</v>
      </c>
      <c r="U5" s="8">
        <v>51</v>
      </c>
      <c r="V5" s="10">
        <v>15</v>
      </c>
    </row>
    <row r="6" spans="2:22" ht="17" thickBot="1" x14ac:dyDescent="0.25">
      <c r="B6" s="25" t="s">
        <v>2</v>
      </c>
      <c r="C6" s="20" t="s">
        <v>26</v>
      </c>
      <c r="D6" s="20" t="s">
        <v>26</v>
      </c>
      <c r="E6" s="20" t="s">
        <v>26</v>
      </c>
      <c r="F6" s="20" t="s">
        <v>26</v>
      </c>
      <c r="G6" s="20" t="s">
        <v>26</v>
      </c>
      <c r="H6" s="20" t="s">
        <v>26</v>
      </c>
      <c r="I6" s="20" t="s">
        <v>26</v>
      </c>
      <c r="J6" s="20" t="s">
        <v>26</v>
      </c>
      <c r="K6" s="20" t="s">
        <v>26</v>
      </c>
      <c r="L6" s="20" t="s">
        <v>26</v>
      </c>
      <c r="M6" s="20" t="s">
        <v>26</v>
      </c>
      <c r="N6" s="20" t="s">
        <v>26</v>
      </c>
      <c r="O6" s="20" t="s">
        <v>26</v>
      </c>
      <c r="P6" s="20" t="s">
        <v>26</v>
      </c>
      <c r="Q6" s="20" t="s">
        <v>26</v>
      </c>
      <c r="R6" s="20" t="s">
        <v>26</v>
      </c>
      <c r="S6" s="20" t="s">
        <v>26</v>
      </c>
      <c r="T6" s="20" t="s">
        <v>26</v>
      </c>
      <c r="U6" s="20" t="s">
        <v>26</v>
      </c>
      <c r="V6" s="20" t="s">
        <v>26</v>
      </c>
    </row>
    <row r="8" spans="2:22" ht="17" thickBot="1" x14ac:dyDescent="0.25"/>
    <row r="9" spans="2:22" ht="17" thickBot="1" x14ac:dyDescent="0.25">
      <c r="B9" s="21"/>
      <c r="C9" s="53" t="s">
        <v>15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5"/>
    </row>
    <row r="10" spans="2:22" x14ac:dyDescent="0.2">
      <c r="B10" s="22" t="s">
        <v>0</v>
      </c>
      <c r="C10" s="17">
        <v>15.920059999999999</v>
      </c>
      <c r="D10" s="13">
        <v>9.6652170000000002</v>
      </c>
      <c r="E10" s="13">
        <v>10.40555</v>
      </c>
      <c r="F10" s="13">
        <v>15.713419999999999</v>
      </c>
      <c r="G10" s="13">
        <v>19.951090000000001</v>
      </c>
      <c r="H10" s="13">
        <v>20.56005</v>
      </c>
      <c r="I10" s="13">
        <v>2.7594859999999999</v>
      </c>
      <c r="J10" s="13">
        <v>11.48335</v>
      </c>
      <c r="K10" s="13">
        <v>2.6700569999999999</v>
      </c>
      <c r="L10" s="13">
        <v>6.2140360000000001</v>
      </c>
      <c r="M10" s="13">
        <v>2.5318369999999999</v>
      </c>
      <c r="N10" s="13">
        <v>9.5203439999999997</v>
      </c>
      <c r="O10" s="13">
        <v>1.326425</v>
      </c>
      <c r="P10" s="13">
        <v>4.41249</v>
      </c>
      <c r="Q10" s="13">
        <v>13.99357</v>
      </c>
      <c r="R10" s="13">
        <v>3.2766259999999998</v>
      </c>
      <c r="S10" s="13">
        <v>20.108219999999999</v>
      </c>
      <c r="T10" s="13">
        <v>6.9225390000000004</v>
      </c>
      <c r="U10" s="13">
        <v>27.384599999999999</v>
      </c>
      <c r="V10" s="14">
        <v>37.331299999999999</v>
      </c>
    </row>
    <row r="11" spans="2:22" x14ac:dyDescent="0.2">
      <c r="B11" s="23" t="s">
        <v>1</v>
      </c>
      <c r="C11" s="18">
        <v>7.2916670000000003</v>
      </c>
      <c r="D11" s="7">
        <v>26.741993332700002</v>
      </c>
      <c r="E11" s="7">
        <v>5.3272208695999996</v>
      </c>
      <c r="F11" s="7">
        <v>5.7753843480000002</v>
      </c>
      <c r="G11" s="7">
        <v>9.3697386362999993</v>
      </c>
      <c r="H11" s="7">
        <v>4.1799286364999997</v>
      </c>
      <c r="I11" s="7">
        <v>2.7204509090000002</v>
      </c>
      <c r="J11" s="7">
        <v>2.6510354546000001</v>
      </c>
      <c r="K11" s="7">
        <v>7.8723199998000002</v>
      </c>
      <c r="L11" s="7">
        <v>13.490163749700001</v>
      </c>
      <c r="M11" s="7">
        <v>8.0055131579999994</v>
      </c>
      <c r="N11" s="7">
        <v>7.2087473685000001</v>
      </c>
      <c r="O11" s="7">
        <v>5.6430376471999999</v>
      </c>
      <c r="P11" s="7">
        <v>8.2042326318000001</v>
      </c>
      <c r="Q11" s="7">
        <v>10.5817929408</v>
      </c>
      <c r="R11" s="7">
        <v>17.064066499999999</v>
      </c>
      <c r="S11" s="7">
        <v>5.2334866668000002</v>
      </c>
      <c r="T11" s="7">
        <v>11.487371</v>
      </c>
      <c r="U11" s="7">
        <v>25.0169645448</v>
      </c>
      <c r="V11" s="11">
        <v>22.786039474399999</v>
      </c>
    </row>
    <row r="12" spans="2:22" x14ac:dyDescent="0.2">
      <c r="B12" s="24" t="s">
        <v>14</v>
      </c>
      <c r="C12" s="19">
        <v>58.701599999999999</v>
      </c>
      <c r="D12" s="8">
        <v>55.180540000000001</v>
      </c>
      <c r="E12" s="8">
        <v>27.296119999999998</v>
      </c>
      <c r="F12" s="8">
        <v>35.789879999999997</v>
      </c>
      <c r="G12" s="8">
        <v>28.40429</v>
      </c>
      <c r="H12" s="8">
        <v>8.7782149999999994</v>
      </c>
      <c r="I12" s="8">
        <v>86.53</v>
      </c>
      <c r="J12" s="8">
        <v>45.165509999999998</v>
      </c>
      <c r="K12" s="8">
        <v>11.83154</v>
      </c>
      <c r="L12" s="8">
        <v>31.817779999999999</v>
      </c>
      <c r="M12" s="8">
        <v>18.050999999999998</v>
      </c>
      <c r="N12" s="8">
        <v>64.37</v>
      </c>
      <c r="O12" s="8">
        <v>31.132829999999998</v>
      </c>
      <c r="P12" s="8">
        <v>79.8</v>
      </c>
      <c r="Q12" s="8">
        <v>13.36218</v>
      </c>
      <c r="R12" s="8">
        <v>32.531469999999999</v>
      </c>
      <c r="S12" s="8">
        <v>20.76763</v>
      </c>
      <c r="T12" s="8">
        <v>51.065060000000003</v>
      </c>
      <c r="U12" s="8">
        <v>76.459999999999994</v>
      </c>
      <c r="V12" s="10">
        <v>22.50403</v>
      </c>
    </row>
    <row r="13" spans="2:22" ht="17" thickBot="1" x14ac:dyDescent="0.25">
      <c r="B13" s="25" t="s">
        <v>2</v>
      </c>
      <c r="C13" s="20">
        <v>33.152410000000003</v>
      </c>
      <c r="D13" s="9">
        <v>37.149419999999999</v>
      </c>
      <c r="E13" s="9">
        <v>37.027999999999999</v>
      </c>
      <c r="F13" s="9">
        <v>37.034010000000002</v>
      </c>
      <c r="G13" s="9">
        <v>33.67642</v>
      </c>
      <c r="H13" s="9">
        <v>33.659030000000001</v>
      </c>
      <c r="I13" s="9">
        <v>33.612940000000002</v>
      </c>
      <c r="J13" s="9">
        <v>32.431350000000002</v>
      </c>
      <c r="K13" s="9">
        <v>32.450879999999998</v>
      </c>
      <c r="L13" s="9">
        <v>31.48696</v>
      </c>
      <c r="M13" s="9">
        <v>31.36439</v>
      </c>
      <c r="N13" s="9">
        <v>31.748989999999999</v>
      </c>
      <c r="O13" s="9">
        <v>33.000340000000001</v>
      </c>
      <c r="P13" s="9">
        <v>31.68703</v>
      </c>
      <c r="Q13" s="9">
        <v>32.505690000000001</v>
      </c>
      <c r="R13" s="9">
        <v>33.829180000000001</v>
      </c>
      <c r="S13" s="9">
        <v>33.912799999999997</v>
      </c>
      <c r="T13" s="9">
        <v>33.939819999999997</v>
      </c>
      <c r="U13" s="9">
        <v>35.054049999999997</v>
      </c>
      <c r="V13" s="12">
        <v>32.505839999999999</v>
      </c>
    </row>
    <row r="14" spans="2:22" ht="17" thickBot="1" x14ac:dyDescent="0.25"/>
    <row r="15" spans="2:22" ht="17" thickBot="1" x14ac:dyDescent="0.25">
      <c r="B15" s="21"/>
      <c r="C15" s="53" t="s">
        <v>25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5"/>
    </row>
    <row r="16" spans="2:22" x14ac:dyDescent="0.2">
      <c r="B16" s="22" t="s">
        <v>0</v>
      </c>
      <c r="C16" s="17">
        <f>C3*40</f>
        <v>560</v>
      </c>
      <c r="D16" s="17">
        <f t="shared" ref="D16:V16" si="0">D3*40</f>
        <v>320</v>
      </c>
      <c r="E16" s="17">
        <f t="shared" si="0"/>
        <v>360</v>
      </c>
      <c r="F16" s="17">
        <f t="shared" si="0"/>
        <v>600</v>
      </c>
      <c r="G16" s="17">
        <f t="shared" si="0"/>
        <v>760</v>
      </c>
      <c r="H16" s="17">
        <f t="shared" si="0"/>
        <v>800</v>
      </c>
      <c r="I16" s="17">
        <f t="shared" si="0"/>
        <v>80</v>
      </c>
      <c r="J16" s="17">
        <f t="shared" si="0"/>
        <v>400</v>
      </c>
      <c r="K16" s="17">
        <f t="shared" si="0"/>
        <v>80</v>
      </c>
      <c r="L16" s="17">
        <f t="shared" si="0"/>
        <v>200</v>
      </c>
      <c r="M16" s="17">
        <f t="shared" si="0"/>
        <v>80</v>
      </c>
      <c r="N16" s="17">
        <f t="shared" si="0"/>
        <v>360</v>
      </c>
      <c r="O16" s="17">
        <f t="shared" si="0"/>
        <v>40</v>
      </c>
      <c r="P16" s="17">
        <f t="shared" si="0"/>
        <v>160</v>
      </c>
      <c r="Q16" s="17">
        <f t="shared" si="0"/>
        <v>560</v>
      </c>
      <c r="R16" s="17">
        <f t="shared" si="0"/>
        <v>120</v>
      </c>
      <c r="S16" s="17">
        <f t="shared" si="0"/>
        <v>760</v>
      </c>
      <c r="T16" s="17">
        <f t="shared" si="0"/>
        <v>280</v>
      </c>
      <c r="U16" s="17">
        <f t="shared" si="0"/>
        <v>1040</v>
      </c>
      <c r="V16" s="17">
        <f t="shared" si="0"/>
        <v>1400</v>
      </c>
    </row>
    <row r="17" spans="2:24" x14ac:dyDescent="0.2">
      <c r="B17" s="23" t="s">
        <v>1</v>
      </c>
      <c r="C17" s="17">
        <f>C4*40</f>
        <v>200</v>
      </c>
      <c r="D17" s="17">
        <f t="shared" ref="D17:V17" si="1">D4*40</f>
        <v>760</v>
      </c>
      <c r="E17" s="17">
        <f t="shared" si="1"/>
        <v>160</v>
      </c>
      <c r="F17" s="17">
        <f t="shared" si="1"/>
        <v>160</v>
      </c>
      <c r="G17" s="17">
        <f t="shared" si="1"/>
        <v>280</v>
      </c>
      <c r="H17" s="17">
        <f t="shared" si="1"/>
        <v>120</v>
      </c>
      <c r="I17" s="17">
        <f t="shared" si="1"/>
        <v>80</v>
      </c>
      <c r="J17" s="17">
        <f t="shared" si="1"/>
        <v>80</v>
      </c>
      <c r="K17" s="17">
        <f t="shared" si="1"/>
        <v>240</v>
      </c>
      <c r="L17" s="17">
        <f t="shared" si="1"/>
        <v>360</v>
      </c>
      <c r="M17" s="17">
        <f t="shared" si="1"/>
        <v>200</v>
      </c>
      <c r="N17" s="17">
        <f t="shared" si="1"/>
        <v>200</v>
      </c>
      <c r="O17" s="17">
        <f t="shared" si="1"/>
        <v>160</v>
      </c>
      <c r="P17" s="17">
        <f t="shared" si="1"/>
        <v>240</v>
      </c>
      <c r="Q17" s="17">
        <f t="shared" si="1"/>
        <v>320</v>
      </c>
      <c r="R17" s="17">
        <f t="shared" si="1"/>
        <v>520</v>
      </c>
      <c r="S17" s="17">
        <f t="shared" si="1"/>
        <v>160</v>
      </c>
      <c r="T17" s="17">
        <f t="shared" si="1"/>
        <v>280</v>
      </c>
      <c r="U17" s="17">
        <f t="shared" si="1"/>
        <v>720</v>
      </c>
      <c r="V17" s="17">
        <f t="shared" si="1"/>
        <v>680</v>
      </c>
    </row>
    <row r="18" spans="2:24" x14ac:dyDescent="0.2">
      <c r="B18" s="24" t="s">
        <v>14</v>
      </c>
      <c r="C18" s="17">
        <f>C5*40</f>
        <v>1680</v>
      </c>
      <c r="D18" s="17">
        <f t="shared" ref="D18:V18" si="2">D5*40</f>
        <v>1760</v>
      </c>
      <c r="E18" s="17">
        <f t="shared" si="2"/>
        <v>760</v>
      </c>
      <c r="F18" s="17">
        <f t="shared" si="2"/>
        <v>1400</v>
      </c>
      <c r="G18" s="17">
        <f t="shared" si="2"/>
        <v>880</v>
      </c>
      <c r="H18" s="17">
        <f t="shared" si="2"/>
        <v>240</v>
      </c>
      <c r="I18" s="17">
        <f t="shared" si="2"/>
        <v>2480</v>
      </c>
      <c r="J18" s="17">
        <f t="shared" si="2"/>
        <v>1240</v>
      </c>
      <c r="K18" s="17">
        <f t="shared" si="2"/>
        <v>320</v>
      </c>
      <c r="L18" s="17">
        <f t="shared" si="2"/>
        <v>840</v>
      </c>
      <c r="M18" s="17">
        <f t="shared" si="2"/>
        <v>480</v>
      </c>
      <c r="N18" s="17">
        <f t="shared" si="2"/>
        <v>1720</v>
      </c>
      <c r="O18" s="17">
        <f t="shared" si="2"/>
        <v>840</v>
      </c>
      <c r="P18" s="17">
        <f t="shared" si="2"/>
        <v>2160</v>
      </c>
      <c r="Q18" s="17">
        <f t="shared" si="2"/>
        <v>360</v>
      </c>
      <c r="R18" s="17">
        <f t="shared" si="2"/>
        <v>880</v>
      </c>
      <c r="S18" s="17">
        <f t="shared" si="2"/>
        <v>560</v>
      </c>
      <c r="T18" s="17">
        <f t="shared" si="2"/>
        <v>1360</v>
      </c>
      <c r="U18" s="17">
        <f t="shared" si="2"/>
        <v>2040</v>
      </c>
      <c r="V18" s="17">
        <f t="shared" si="2"/>
        <v>600</v>
      </c>
    </row>
    <row r="19" spans="2:24" ht="17" thickBot="1" x14ac:dyDescent="0.25">
      <c r="B19" s="25" t="s">
        <v>2</v>
      </c>
      <c r="C19" s="20" t="s">
        <v>26</v>
      </c>
      <c r="D19" s="20" t="s">
        <v>26</v>
      </c>
      <c r="E19" s="20" t="s">
        <v>26</v>
      </c>
      <c r="F19" s="20" t="s">
        <v>26</v>
      </c>
      <c r="G19" s="20" t="s">
        <v>26</v>
      </c>
      <c r="H19" s="20" t="s">
        <v>26</v>
      </c>
      <c r="I19" s="20" t="s">
        <v>26</v>
      </c>
      <c r="J19" s="20" t="s">
        <v>26</v>
      </c>
      <c r="K19" s="20" t="s">
        <v>26</v>
      </c>
      <c r="L19" s="20" t="s">
        <v>26</v>
      </c>
      <c r="M19" s="20" t="s">
        <v>26</v>
      </c>
      <c r="N19" s="20" t="s">
        <v>26</v>
      </c>
      <c r="O19" s="20" t="s">
        <v>26</v>
      </c>
      <c r="P19" s="20" t="s">
        <v>26</v>
      </c>
      <c r="Q19" s="20" t="s">
        <v>26</v>
      </c>
      <c r="R19" s="20" t="s">
        <v>26</v>
      </c>
      <c r="S19" s="20" t="s">
        <v>26</v>
      </c>
      <c r="T19" s="20" t="s">
        <v>26</v>
      </c>
      <c r="U19" s="20" t="s">
        <v>26</v>
      </c>
      <c r="V19" s="20" t="s">
        <v>26</v>
      </c>
      <c r="W19" s="28"/>
      <c r="X19" s="28"/>
    </row>
    <row r="20" spans="2:24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50"/>
      <c r="S20" s="50"/>
      <c r="T20" s="50"/>
      <c r="U20" s="50"/>
      <c r="V20" s="28"/>
      <c r="W20" s="28"/>
      <c r="X20" s="28"/>
    </row>
    <row r="21" spans="2:24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56"/>
      <c r="R21" s="28"/>
      <c r="S21" s="28"/>
      <c r="T21" s="28"/>
      <c r="U21" s="28"/>
      <c r="V21" s="28"/>
      <c r="W21" s="28"/>
      <c r="X21" s="28"/>
    </row>
    <row r="22" spans="2:24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56"/>
      <c r="R22" s="28"/>
      <c r="S22" s="28"/>
      <c r="T22" s="28"/>
      <c r="U22" s="28"/>
      <c r="V22" s="28"/>
      <c r="W22" s="28"/>
      <c r="X22" s="28"/>
    </row>
    <row r="23" spans="2:24" x14ac:dyDescent="0.2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56"/>
      <c r="R23" s="28"/>
      <c r="S23" s="28"/>
      <c r="T23" s="28"/>
      <c r="U23" s="28"/>
      <c r="V23" s="28"/>
      <c r="W23" s="28"/>
      <c r="X23" s="28"/>
    </row>
    <row r="24" spans="2:24" x14ac:dyDescent="0.2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56"/>
      <c r="R24" s="28"/>
      <c r="S24" s="28"/>
      <c r="T24" s="28"/>
      <c r="U24" s="28"/>
      <c r="V24" s="28"/>
      <c r="W24" s="28"/>
      <c r="X24" s="28"/>
    </row>
    <row r="25" spans="2:24" x14ac:dyDescent="0.2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56"/>
      <c r="R25" s="28"/>
      <c r="S25" s="28"/>
      <c r="T25" s="28"/>
      <c r="U25" s="28"/>
      <c r="V25" s="28"/>
      <c r="W25" s="28"/>
      <c r="X25" s="28"/>
    </row>
    <row r="26" spans="2:24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56"/>
      <c r="R26" s="28"/>
      <c r="S26" s="28"/>
      <c r="T26" s="28"/>
      <c r="U26" s="28"/>
      <c r="V26" s="28"/>
      <c r="W26" s="28"/>
      <c r="X26" s="28"/>
    </row>
    <row r="27" spans="2:24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56"/>
      <c r="R27" s="28"/>
      <c r="S27" s="28"/>
      <c r="T27" s="28"/>
      <c r="U27" s="28"/>
      <c r="V27" s="28"/>
      <c r="W27" s="28"/>
      <c r="X27" s="28"/>
    </row>
    <row r="28" spans="2:24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56"/>
      <c r="R28" s="28"/>
      <c r="S28" s="28"/>
      <c r="T28" s="28"/>
      <c r="U28" s="28"/>
      <c r="V28" s="28"/>
      <c r="W28" s="28"/>
      <c r="X28" s="28"/>
    </row>
    <row r="29" spans="2:24" x14ac:dyDescent="0.2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56"/>
      <c r="R29" s="28"/>
      <c r="S29" s="28"/>
      <c r="T29" s="28"/>
      <c r="U29" s="28"/>
      <c r="V29" s="28"/>
      <c r="W29" s="28"/>
      <c r="X29" s="28"/>
    </row>
    <row r="30" spans="2:24" x14ac:dyDescent="0.2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56"/>
      <c r="R30" s="28"/>
      <c r="S30" s="28"/>
      <c r="T30" s="28"/>
      <c r="U30" s="28"/>
      <c r="V30" s="28"/>
      <c r="W30" s="28"/>
      <c r="X30" s="28"/>
    </row>
    <row r="31" spans="2:24" x14ac:dyDescent="0.2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56"/>
      <c r="R31" s="28"/>
      <c r="S31" s="28"/>
      <c r="T31" s="28"/>
      <c r="U31" s="28"/>
      <c r="V31" s="28"/>
      <c r="W31" s="28"/>
      <c r="X31" s="28"/>
    </row>
    <row r="32" spans="2:24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56"/>
      <c r="R32" s="28"/>
      <c r="S32" s="28"/>
      <c r="T32" s="28"/>
      <c r="U32" s="28"/>
      <c r="V32" s="28"/>
      <c r="W32" s="28"/>
      <c r="X32" s="28"/>
    </row>
    <row r="33" spans="2:24" x14ac:dyDescent="0.2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56"/>
      <c r="R33" s="28"/>
      <c r="S33" s="28"/>
      <c r="T33" s="28"/>
      <c r="U33" s="28"/>
      <c r="V33" s="28"/>
      <c r="W33" s="28"/>
      <c r="X33" s="28"/>
    </row>
    <row r="34" spans="2:24" x14ac:dyDescent="0.2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56"/>
      <c r="R34" s="28"/>
      <c r="S34" s="28"/>
      <c r="T34" s="28"/>
      <c r="U34" s="28"/>
      <c r="V34" s="28"/>
      <c r="W34" s="28"/>
      <c r="X34" s="28"/>
    </row>
    <row r="35" spans="2:24" x14ac:dyDescent="0.2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56"/>
      <c r="R35" s="28"/>
      <c r="S35" s="28"/>
      <c r="T35" s="28"/>
      <c r="U35" s="28"/>
      <c r="V35" s="28"/>
      <c r="W35" s="28"/>
      <c r="X35" s="28"/>
    </row>
    <row r="36" spans="2:24" x14ac:dyDescent="0.2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56"/>
      <c r="R36" s="28"/>
      <c r="S36" s="28"/>
      <c r="T36" s="28"/>
      <c r="U36" s="28"/>
      <c r="V36" s="28"/>
      <c r="W36" s="28"/>
      <c r="X36" s="28"/>
    </row>
    <row r="37" spans="2:24" x14ac:dyDescent="0.2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56"/>
      <c r="R37" s="28"/>
      <c r="S37" s="28"/>
      <c r="T37" s="28"/>
      <c r="U37" s="28"/>
      <c r="V37" s="28"/>
      <c r="W37" s="28"/>
      <c r="X37" s="28"/>
    </row>
    <row r="38" spans="2:24" x14ac:dyDescent="0.2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56"/>
      <c r="R38" s="28"/>
      <c r="S38" s="28"/>
      <c r="T38" s="28"/>
      <c r="U38" s="28"/>
      <c r="V38" s="28"/>
      <c r="W38" s="28"/>
      <c r="X38" s="28"/>
    </row>
    <row r="39" spans="2:24" x14ac:dyDescent="0.2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56"/>
      <c r="R39" s="28"/>
      <c r="S39" s="28"/>
      <c r="T39" s="28"/>
      <c r="U39" s="28"/>
      <c r="V39" s="28"/>
      <c r="W39" s="28"/>
      <c r="X39" s="28"/>
    </row>
    <row r="40" spans="2:24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56"/>
      <c r="R40" s="28"/>
      <c r="S40" s="28"/>
      <c r="T40" s="28"/>
      <c r="U40" s="28"/>
      <c r="V40" s="28"/>
      <c r="W40" s="28"/>
      <c r="X40" s="28"/>
    </row>
    <row r="41" spans="2:24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2:24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spans="2:24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spans="2:24" x14ac:dyDescent="0.2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spans="2:24" x14ac:dyDescent="0.2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50"/>
      <c r="P45" s="28"/>
      <c r="Q45" s="50"/>
      <c r="R45" s="28"/>
      <c r="S45" s="50"/>
      <c r="T45" s="28"/>
      <c r="U45" s="50"/>
      <c r="V45" s="28"/>
      <c r="W45" s="28"/>
      <c r="X45" s="28"/>
    </row>
    <row r="46" spans="2:24" x14ac:dyDescent="0.2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 spans="2:24" x14ac:dyDescent="0.2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 spans="2:24" x14ac:dyDescent="0.2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 spans="2:24" x14ac:dyDescent="0.2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 spans="2:24" x14ac:dyDescent="0.2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 spans="2:24" x14ac:dyDescent="0.2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 spans="2:24" x14ac:dyDescent="0.2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spans="2:24" x14ac:dyDescent="0.2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 spans="2:24" x14ac:dyDescent="0.2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2:24" x14ac:dyDescent="0.2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 spans="2:24" x14ac:dyDescent="0.2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 spans="2:24" x14ac:dyDescent="0.2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spans="2:24" x14ac:dyDescent="0.2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 spans="2:24" x14ac:dyDescent="0.2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 spans="2:24" x14ac:dyDescent="0.2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 spans="2:24" x14ac:dyDescent="0.2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 spans="2:24" x14ac:dyDescent="0.2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spans="2:24" x14ac:dyDescent="0.2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 spans="2:24" x14ac:dyDescent="0.2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 spans="2:24" x14ac:dyDescent="0.2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 spans="2:24" x14ac:dyDescent="0.2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</row>
    <row r="67" spans="2:24" x14ac:dyDescent="0.2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 spans="2:24" x14ac:dyDescent="0.2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 spans="2:24" x14ac:dyDescent="0.2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 spans="2:24" x14ac:dyDescent="0.2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 spans="2:24" x14ac:dyDescent="0.2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 spans="2:24" x14ac:dyDescent="0.2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 spans="2:24" x14ac:dyDescent="0.2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 spans="2:24" x14ac:dyDescent="0.2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 spans="2:24" x14ac:dyDescent="0.2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</sheetData>
  <mergeCells count="4">
    <mergeCell ref="C2:V2"/>
    <mergeCell ref="C9:V9"/>
    <mergeCell ref="Q21:Q40"/>
    <mergeCell ref="C15:V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4414-8EE7-0344-A741-0110E4EBC483}">
  <dimension ref="C3:I26"/>
  <sheetViews>
    <sheetView zoomScale="167" workbookViewId="0">
      <selection activeCell="F24" sqref="F24"/>
    </sheetView>
  </sheetViews>
  <sheetFormatPr baseColWidth="10" defaultRowHeight="16" x14ac:dyDescent="0.2"/>
  <sheetData>
    <row r="3" spans="3:9" ht="17" thickBot="1" x14ac:dyDescent="0.25">
      <c r="C3" t="s">
        <v>17</v>
      </c>
    </row>
    <row r="4" spans="3:9" ht="17" thickBot="1" x14ac:dyDescent="0.25">
      <c r="C4" s="21" t="s">
        <v>0</v>
      </c>
      <c r="D4" s="36"/>
      <c r="E4" s="15"/>
      <c r="F4" s="15"/>
      <c r="G4" s="15"/>
      <c r="H4" s="16"/>
    </row>
    <row r="5" spans="3:9" x14ac:dyDescent="0.2">
      <c r="C5" s="26">
        <v>10</v>
      </c>
      <c r="D5" s="35">
        <v>4</v>
      </c>
      <c r="E5" s="3">
        <v>8</v>
      </c>
      <c r="F5" s="28">
        <v>19</v>
      </c>
      <c r="G5" s="28">
        <v>17</v>
      </c>
      <c r="H5" s="4">
        <v>25</v>
      </c>
      <c r="I5" s="29">
        <f t="shared" ref="I5:I9" si="0">AVERAGE(D5:H5)</f>
        <v>14.6</v>
      </c>
    </row>
    <row r="6" spans="3:9" x14ac:dyDescent="0.2">
      <c r="C6" s="26">
        <v>50</v>
      </c>
      <c r="D6" s="35">
        <v>2</v>
      </c>
      <c r="E6" s="3">
        <v>25</v>
      </c>
      <c r="F6" s="28">
        <v>6</v>
      </c>
      <c r="G6" s="28">
        <v>19</v>
      </c>
      <c r="H6" s="4">
        <v>13</v>
      </c>
      <c r="I6" s="29">
        <f t="shared" si="0"/>
        <v>13</v>
      </c>
    </row>
    <row r="7" spans="3:9" x14ac:dyDescent="0.2">
      <c r="C7" s="26">
        <v>100</v>
      </c>
      <c r="D7" s="35">
        <v>22</v>
      </c>
      <c r="E7" s="3">
        <v>8</v>
      </c>
      <c r="F7" s="28">
        <v>6</v>
      </c>
      <c r="G7" s="33">
        <v>19</v>
      </c>
      <c r="H7" s="4">
        <v>11</v>
      </c>
      <c r="I7" s="29">
        <f t="shared" si="0"/>
        <v>13.2</v>
      </c>
    </row>
    <row r="8" spans="3:9" x14ac:dyDescent="0.2">
      <c r="C8" s="26">
        <v>200</v>
      </c>
      <c r="D8" s="35">
        <v>14</v>
      </c>
      <c r="E8" s="3">
        <v>8</v>
      </c>
      <c r="F8" s="28">
        <v>9</v>
      </c>
      <c r="G8" s="33">
        <v>15</v>
      </c>
      <c r="H8" s="4">
        <v>19</v>
      </c>
      <c r="I8" s="29">
        <f t="shared" si="0"/>
        <v>13</v>
      </c>
    </row>
    <row r="9" spans="3:9" x14ac:dyDescent="0.2">
      <c r="C9" s="26">
        <v>500</v>
      </c>
      <c r="D9" s="35">
        <v>12</v>
      </c>
      <c r="E9" s="3">
        <v>6</v>
      </c>
      <c r="F9" s="28">
        <v>24</v>
      </c>
      <c r="G9" s="33">
        <v>4</v>
      </c>
      <c r="H9" s="4">
        <v>11</v>
      </c>
      <c r="I9" s="29">
        <f t="shared" si="0"/>
        <v>11.4</v>
      </c>
    </row>
    <row r="10" spans="3:9" ht="17" thickBot="1" x14ac:dyDescent="0.25">
      <c r="C10" s="27">
        <v>1000</v>
      </c>
      <c r="D10" s="37">
        <v>1</v>
      </c>
      <c r="E10" s="32">
        <v>16</v>
      </c>
      <c r="F10" s="5">
        <v>9</v>
      </c>
      <c r="G10" s="34">
        <v>11</v>
      </c>
      <c r="H10" s="6">
        <v>24</v>
      </c>
      <c r="I10" s="29">
        <f>AVERAGE(D10:H10)</f>
        <v>12.2</v>
      </c>
    </row>
    <row r="11" spans="3:9" ht="17" thickBot="1" x14ac:dyDescent="0.25">
      <c r="C11" s="3"/>
      <c r="D11" s="28"/>
      <c r="E11" s="28"/>
      <c r="F11" s="3"/>
      <c r="G11" s="29"/>
      <c r="I11" s="29"/>
    </row>
    <row r="12" spans="3:9" ht="17" thickBot="1" x14ac:dyDescent="0.25">
      <c r="C12" s="21" t="s">
        <v>1</v>
      </c>
      <c r="D12" s="36"/>
      <c r="E12" s="15"/>
      <c r="F12" s="15"/>
      <c r="G12" s="15"/>
      <c r="H12" s="16"/>
      <c r="I12" s="29"/>
    </row>
    <row r="13" spans="3:9" x14ac:dyDescent="0.2">
      <c r="C13" s="26">
        <v>10</v>
      </c>
      <c r="D13" s="35">
        <v>3</v>
      </c>
      <c r="E13" s="28">
        <v>11</v>
      </c>
      <c r="F13" s="28">
        <v>9</v>
      </c>
      <c r="G13" s="33">
        <v>8</v>
      </c>
      <c r="H13" s="4">
        <v>17</v>
      </c>
      <c r="I13" s="29">
        <f t="shared" ref="I13:I17" si="1">AVERAGE(D13:H13)</f>
        <v>9.6</v>
      </c>
    </row>
    <row r="14" spans="3:9" x14ac:dyDescent="0.2">
      <c r="C14" s="26">
        <v>50</v>
      </c>
      <c r="D14" s="35">
        <v>12</v>
      </c>
      <c r="E14" s="28">
        <v>7</v>
      </c>
      <c r="F14" s="28">
        <v>15</v>
      </c>
      <c r="G14" s="57">
        <v>3</v>
      </c>
      <c r="H14" s="4">
        <v>16</v>
      </c>
      <c r="I14" s="29">
        <f t="shared" si="1"/>
        <v>10.6</v>
      </c>
    </row>
    <row r="15" spans="3:9" x14ac:dyDescent="0.2">
      <c r="C15" s="26">
        <v>100</v>
      </c>
      <c r="D15" s="35">
        <v>3</v>
      </c>
      <c r="E15" s="3">
        <v>17</v>
      </c>
      <c r="F15" s="28">
        <v>8</v>
      </c>
      <c r="G15" s="33">
        <v>3</v>
      </c>
      <c r="H15" s="4">
        <v>21</v>
      </c>
      <c r="I15" s="29">
        <f t="shared" si="1"/>
        <v>10.4</v>
      </c>
    </row>
    <row r="16" spans="3:9" x14ac:dyDescent="0.2">
      <c r="C16" s="26">
        <v>200</v>
      </c>
      <c r="D16" s="35">
        <v>5</v>
      </c>
      <c r="E16" s="3">
        <v>19</v>
      </c>
      <c r="F16" s="28">
        <v>4</v>
      </c>
      <c r="G16" s="33">
        <v>4</v>
      </c>
      <c r="H16" s="4">
        <v>7</v>
      </c>
      <c r="I16" s="29">
        <f t="shared" si="1"/>
        <v>7.8</v>
      </c>
    </row>
    <row r="17" spans="3:9" x14ac:dyDescent="0.2">
      <c r="C17" s="26">
        <v>500</v>
      </c>
      <c r="D17" s="35">
        <v>10</v>
      </c>
      <c r="E17" s="28">
        <v>19</v>
      </c>
      <c r="F17" s="28">
        <v>5</v>
      </c>
      <c r="G17" s="33">
        <v>6</v>
      </c>
      <c r="H17" s="4">
        <v>3</v>
      </c>
      <c r="I17" s="29">
        <f t="shared" si="1"/>
        <v>8.6</v>
      </c>
    </row>
    <row r="18" spans="3:9" ht="17" thickBot="1" x14ac:dyDescent="0.25">
      <c r="C18" s="27">
        <v>1000</v>
      </c>
      <c r="D18" s="37">
        <v>5</v>
      </c>
      <c r="E18" s="32">
        <v>13</v>
      </c>
      <c r="F18" s="5">
        <v>9</v>
      </c>
      <c r="G18" s="34">
        <v>11</v>
      </c>
      <c r="H18" s="6">
        <v>4</v>
      </c>
      <c r="I18" s="29">
        <f>AVERAGE(D18:H18)</f>
        <v>8.4</v>
      </c>
    </row>
    <row r="19" spans="3:9" ht="17" thickBot="1" x14ac:dyDescent="0.25"/>
    <row r="20" spans="3:9" ht="17" thickBot="1" x14ac:dyDescent="0.25">
      <c r="C20" s="21" t="s">
        <v>19</v>
      </c>
      <c r="D20" s="36"/>
      <c r="E20" s="15"/>
      <c r="F20" s="15"/>
      <c r="G20" s="15"/>
      <c r="H20" s="16"/>
      <c r="I20" s="29"/>
    </row>
    <row r="21" spans="3:9" x14ac:dyDescent="0.2">
      <c r="C21" s="26">
        <v>10</v>
      </c>
      <c r="D21" s="35">
        <v>3</v>
      </c>
      <c r="E21" s="28">
        <v>91</v>
      </c>
      <c r="F21" s="28">
        <v>52</v>
      </c>
      <c r="G21" s="57">
        <v>58</v>
      </c>
      <c r="H21" s="4">
        <v>37</v>
      </c>
      <c r="I21" s="29">
        <f t="shared" ref="I21:I25" si="2">AVERAGE(D21:H21)</f>
        <v>48.2</v>
      </c>
    </row>
    <row r="22" spans="3:9" x14ac:dyDescent="0.2">
      <c r="C22" s="26">
        <v>50</v>
      </c>
      <c r="D22" s="35">
        <v>109</v>
      </c>
      <c r="E22" s="28">
        <v>31</v>
      </c>
      <c r="F22" s="28">
        <v>66</v>
      </c>
      <c r="G22" s="57">
        <v>93</v>
      </c>
      <c r="H22" s="4">
        <v>2</v>
      </c>
      <c r="I22" s="29">
        <f t="shared" si="2"/>
        <v>60.2</v>
      </c>
    </row>
    <row r="23" spans="3:9" x14ac:dyDescent="0.2">
      <c r="C23" s="26">
        <v>100</v>
      </c>
      <c r="D23" s="35">
        <v>32</v>
      </c>
      <c r="E23" s="28">
        <v>49</v>
      </c>
      <c r="F23" s="28">
        <v>11</v>
      </c>
      <c r="G23" s="33">
        <v>38</v>
      </c>
      <c r="H23" s="4">
        <v>22</v>
      </c>
      <c r="I23" s="29">
        <f t="shared" si="2"/>
        <v>30.4</v>
      </c>
    </row>
    <row r="24" spans="3:9" x14ac:dyDescent="0.2">
      <c r="C24" s="26">
        <v>200</v>
      </c>
      <c r="D24" s="35">
        <v>55</v>
      </c>
      <c r="E24" s="28">
        <v>43</v>
      </c>
      <c r="F24" s="28">
        <v>48</v>
      </c>
      <c r="G24" s="33">
        <v>8</v>
      </c>
      <c r="H24" s="4">
        <v>51</v>
      </c>
      <c r="I24" s="29">
        <f t="shared" si="2"/>
        <v>41</v>
      </c>
    </row>
    <row r="25" spans="3:9" x14ac:dyDescent="0.2">
      <c r="C25" s="26">
        <v>500</v>
      </c>
      <c r="D25" s="35">
        <v>5</v>
      </c>
      <c r="E25" s="28">
        <v>64</v>
      </c>
      <c r="F25" s="28">
        <v>21</v>
      </c>
      <c r="G25" s="33">
        <v>39</v>
      </c>
      <c r="H25" s="4">
        <v>52</v>
      </c>
      <c r="I25" s="29">
        <f t="shared" si="2"/>
        <v>36.200000000000003</v>
      </c>
    </row>
    <row r="26" spans="3:9" ht="17" thickBot="1" x14ac:dyDescent="0.25">
      <c r="C26" s="27">
        <v>1000</v>
      </c>
      <c r="D26" s="37">
        <v>14</v>
      </c>
      <c r="E26" s="32">
        <v>25</v>
      </c>
      <c r="F26" s="5">
        <v>22</v>
      </c>
      <c r="G26" s="34">
        <v>41</v>
      </c>
      <c r="H26" s="6">
        <v>38</v>
      </c>
      <c r="I26" s="29">
        <f>AVERAGE(D26:H26)</f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8151-B4F2-A54D-B79A-92DC73416FF6}">
  <dimension ref="B3:H17"/>
  <sheetViews>
    <sheetView tabSelected="1" zoomScale="177" workbookViewId="0">
      <selection activeCell="F24" sqref="F24"/>
    </sheetView>
  </sheetViews>
  <sheetFormatPr baseColWidth="10" defaultRowHeight="16" x14ac:dyDescent="0.2"/>
  <sheetData>
    <row r="3" spans="2:8" ht="17" thickBot="1" x14ac:dyDescent="0.25">
      <c r="B3" t="s">
        <v>21</v>
      </c>
    </row>
    <row r="4" spans="2:8" ht="17" thickBot="1" x14ac:dyDescent="0.25">
      <c r="B4" s="21" t="s">
        <v>0</v>
      </c>
      <c r="C4" s="15"/>
      <c r="D4" s="15"/>
      <c r="E4" s="15"/>
      <c r="F4" s="15"/>
      <c r="G4" s="16"/>
    </row>
    <row r="5" spans="2:8" x14ac:dyDescent="0.2">
      <c r="B5" s="26" t="s">
        <v>22</v>
      </c>
      <c r="C5" s="3">
        <v>6</v>
      </c>
      <c r="D5" s="3">
        <v>3</v>
      </c>
      <c r="E5" s="3">
        <v>10</v>
      </c>
      <c r="F5" s="28">
        <v>15</v>
      </c>
      <c r="G5" s="4">
        <v>9</v>
      </c>
      <c r="H5" s="29">
        <f t="shared" ref="H5:H9" si="0">AVERAGE(C5:G5)</f>
        <v>8.6</v>
      </c>
    </row>
    <row r="6" spans="2:8" x14ac:dyDescent="0.2">
      <c r="B6" s="26" t="s">
        <v>23</v>
      </c>
      <c r="C6" s="3">
        <v>12</v>
      </c>
      <c r="D6" s="3">
        <v>17</v>
      </c>
      <c r="E6" s="3">
        <v>5</v>
      </c>
      <c r="F6" s="28">
        <v>11</v>
      </c>
      <c r="G6" s="4">
        <v>21</v>
      </c>
      <c r="H6" s="29">
        <f t="shared" si="0"/>
        <v>13.2</v>
      </c>
    </row>
    <row r="7" spans="2:8" ht="17" thickBot="1" x14ac:dyDescent="0.25">
      <c r="B7" s="27" t="s">
        <v>24</v>
      </c>
      <c r="C7" s="5">
        <v>23</v>
      </c>
      <c r="D7" s="5">
        <v>12</v>
      </c>
      <c r="E7" s="5">
        <v>8</v>
      </c>
      <c r="F7" s="5">
        <v>4</v>
      </c>
      <c r="G7" s="6">
        <v>10</v>
      </c>
      <c r="H7" s="29">
        <f t="shared" si="0"/>
        <v>11.4</v>
      </c>
    </row>
    <row r="8" spans="2:8" ht="17" thickBot="1" x14ac:dyDescent="0.25">
      <c r="H8" s="29"/>
    </row>
    <row r="9" spans="2:8" ht="17" thickBot="1" x14ac:dyDescent="0.25">
      <c r="B9" s="21" t="s">
        <v>1</v>
      </c>
      <c r="C9" s="15"/>
      <c r="D9" s="15"/>
      <c r="E9" s="15"/>
      <c r="F9" s="15"/>
      <c r="G9" s="16"/>
      <c r="H9" s="29"/>
    </row>
    <row r="10" spans="2:8" x14ac:dyDescent="0.2">
      <c r="B10" s="26" t="s">
        <v>22</v>
      </c>
      <c r="C10" s="3">
        <v>2</v>
      </c>
      <c r="D10" s="3">
        <v>8</v>
      </c>
      <c r="E10" s="3">
        <v>4</v>
      </c>
      <c r="F10" s="3">
        <v>19</v>
      </c>
      <c r="G10" s="4">
        <v>8</v>
      </c>
      <c r="H10" s="29">
        <f>AVERAGE(C10:G10)</f>
        <v>8.1999999999999993</v>
      </c>
    </row>
    <row r="11" spans="2:8" x14ac:dyDescent="0.2">
      <c r="B11" s="26" t="s">
        <v>23</v>
      </c>
      <c r="C11" s="3">
        <v>5</v>
      </c>
      <c r="D11" s="3">
        <v>14</v>
      </c>
      <c r="E11" s="3">
        <v>9</v>
      </c>
      <c r="F11" s="28">
        <v>13</v>
      </c>
      <c r="G11" s="4">
        <v>9</v>
      </c>
      <c r="H11" s="29">
        <f t="shared" ref="H11:H17" si="1">AVERAGE(C11:G11)</f>
        <v>10</v>
      </c>
    </row>
    <row r="12" spans="2:8" ht="17" thickBot="1" x14ac:dyDescent="0.25">
      <c r="B12" s="27" t="s">
        <v>24</v>
      </c>
      <c r="C12" s="5">
        <v>10</v>
      </c>
      <c r="D12" s="5">
        <v>17</v>
      </c>
      <c r="E12" s="5">
        <v>6</v>
      </c>
      <c r="F12" s="5">
        <v>8</v>
      </c>
      <c r="G12" s="6">
        <v>5</v>
      </c>
      <c r="H12" s="29">
        <f t="shared" si="1"/>
        <v>9.1999999999999993</v>
      </c>
    </row>
    <row r="13" spans="2:8" ht="17" thickBot="1" x14ac:dyDescent="0.25">
      <c r="H13" s="29"/>
    </row>
    <row r="14" spans="2:8" ht="17" thickBot="1" x14ac:dyDescent="0.25">
      <c r="B14" s="21" t="s">
        <v>19</v>
      </c>
      <c r="C14" s="15"/>
      <c r="D14" s="15"/>
      <c r="E14" s="15"/>
      <c r="F14" s="15"/>
      <c r="G14" s="16"/>
      <c r="H14" s="29"/>
    </row>
    <row r="15" spans="2:8" x14ac:dyDescent="0.2">
      <c r="B15" s="26" t="s">
        <v>22</v>
      </c>
      <c r="C15" s="3">
        <v>41</v>
      </c>
      <c r="D15" s="28">
        <v>24</v>
      </c>
      <c r="E15" s="28">
        <v>4</v>
      </c>
      <c r="F15" s="28">
        <v>5</v>
      </c>
      <c r="G15" s="4">
        <v>39</v>
      </c>
      <c r="H15" s="29">
        <f t="shared" si="1"/>
        <v>22.6</v>
      </c>
    </row>
    <row r="16" spans="2:8" x14ac:dyDescent="0.2">
      <c r="B16" s="26" t="s">
        <v>23</v>
      </c>
      <c r="C16" s="28">
        <v>11</v>
      </c>
      <c r="D16" s="28">
        <v>27</v>
      </c>
      <c r="E16" s="28">
        <v>94</v>
      </c>
      <c r="F16" s="28">
        <v>2</v>
      </c>
      <c r="G16" s="4">
        <v>39</v>
      </c>
      <c r="H16" s="29">
        <f t="shared" si="1"/>
        <v>34.6</v>
      </c>
    </row>
    <row r="17" spans="2:8" ht="17" thickBot="1" x14ac:dyDescent="0.25">
      <c r="B17" s="27" t="s">
        <v>24</v>
      </c>
      <c r="C17" s="5">
        <v>13</v>
      </c>
      <c r="D17" s="5">
        <v>77</v>
      </c>
      <c r="E17" s="5">
        <v>3</v>
      </c>
      <c r="F17" s="5">
        <v>45</v>
      </c>
      <c r="G17" s="6">
        <v>47</v>
      </c>
      <c r="H17" s="29">
        <f t="shared" si="1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keys</vt:lpstr>
      <vt:lpstr>population</vt:lpstr>
      <vt:lpstr>inertia weight</vt:lpstr>
      <vt:lpstr>correct bits</vt:lpstr>
      <vt:lpstr>mutation</vt:lpstr>
      <vt:lpstr>key space and time</vt:lpstr>
      <vt:lpstr>characters</vt:lpstr>
      <vt:lpstr>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Lee</dc:creator>
  <cp:lastModifiedBy>Jing Lee</cp:lastModifiedBy>
  <dcterms:created xsi:type="dcterms:W3CDTF">2022-08-03T13:33:14Z</dcterms:created>
  <dcterms:modified xsi:type="dcterms:W3CDTF">2022-08-12T00:39:37Z</dcterms:modified>
</cp:coreProperties>
</file>