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jing_xu_kuleuven_be/Documents/PhD/paper/chemical sensors/DMD-based optical printing of PHEMA hydrogel gratings for sensitive and rapid alcohol sensing/"/>
    </mc:Choice>
  </mc:AlternateContent>
  <xr:revisionPtr revIDLastSave="2598" documentId="11_AD4DA82427541F7ACA7EB835700D1FE46AE8DE19" xr6:coauthVersionLast="47" xr6:coauthVersionMax="47" xr10:uidLastSave="{3D9C1A6C-118C-412C-9E76-76D9239D1B39}"/>
  <bookViews>
    <workbookView xWindow="1815" yWindow="1815" windowWidth="21600" windowHeight="11295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3" l="1"/>
  <c r="L31" i="3"/>
  <c r="L32" i="3"/>
  <c r="L33" i="3"/>
  <c r="L34" i="3"/>
  <c r="L35" i="3"/>
  <c r="L36" i="3"/>
  <c r="L37" i="3"/>
  <c r="L38" i="3"/>
  <c r="L39" i="3"/>
  <c r="L42" i="3"/>
  <c r="L43" i="3"/>
  <c r="L44" i="3"/>
  <c r="L45" i="3"/>
  <c r="L46" i="3"/>
  <c r="L47" i="3"/>
  <c r="L29" i="3"/>
  <c r="I30" i="3"/>
  <c r="I31" i="3"/>
  <c r="I32" i="3"/>
  <c r="I33" i="3"/>
  <c r="I34" i="3"/>
  <c r="I35" i="3"/>
  <c r="I36" i="3"/>
  <c r="I37" i="3"/>
  <c r="I38" i="3"/>
  <c r="I39" i="3"/>
  <c r="I42" i="3"/>
  <c r="I43" i="3"/>
  <c r="I44" i="3"/>
  <c r="I45" i="3"/>
  <c r="I46" i="3"/>
  <c r="I47" i="3"/>
  <c r="I29" i="3"/>
  <c r="F30" i="3"/>
  <c r="F31" i="3"/>
  <c r="F32" i="3"/>
  <c r="F33" i="3"/>
  <c r="F34" i="3"/>
  <c r="F35" i="3"/>
  <c r="F36" i="3"/>
  <c r="F37" i="3"/>
  <c r="F38" i="3"/>
  <c r="F39" i="3"/>
  <c r="F42" i="3"/>
  <c r="F43" i="3"/>
  <c r="F44" i="3"/>
  <c r="F45" i="3"/>
  <c r="F46" i="3"/>
  <c r="F47" i="3"/>
  <c r="F29" i="3"/>
  <c r="L6" i="3"/>
  <c r="L7" i="3"/>
  <c r="L8" i="3"/>
  <c r="L9" i="3"/>
  <c r="L10" i="3"/>
  <c r="L11" i="3"/>
  <c r="L12" i="3"/>
  <c r="L13" i="3"/>
  <c r="L14" i="3"/>
  <c r="L15" i="3"/>
  <c r="L18" i="3"/>
  <c r="L19" i="3"/>
  <c r="L20" i="3"/>
  <c r="L21" i="3"/>
  <c r="L22" i="3"/>
  <c r="L23" i="3"/>
  <c r="L5" i="3"/>
  <c r="I6" i="3"/>
  <c r="I7" i="3"/>
  <c r="I8" i="3"/>
  <c r="I9" i="3"/>
  <c r="I10" i="3"/>
  <c r="I11" i="3"/>
  <c r="I12" i="3"/>
  <c r="I13" i="3"/>
  <c r="I14" i="3"/>
  <c r="I15" i="3"/>
  <c r="I18" i="3"/>
  <c r="I19" i="3"/>
  <c r="I20" i="3"/>
  <c r="I21" i="3"/>
  <c r="I22" i="3"/>
  <c r="I23" i="3"/>
  <c r="I5" i="3"/>
  <c r="F6" i="3"/>
  <c r="F7" i="3"/>
  <c r="F8" i="3"/>
  <c r="F9" i="3"/>
  <c r="F10" i="3"/>
  <c r="F11" i="3"/>
  <c r="F12" i="3"/>
  <c r="F13" i="3"/>
  <c r="F14" i="3"/>
  <c r="F15" i="3"/>
  <c r="F18" i="3"/>
  <c r="F19" i="3"/>
  <c r="F20" i="3"/>
  <c r="F21" i="3"/>
  <c r="F22" i="3"/>
  <c r="F23" i="3"/>
  <c r="F5" i="3"/>
  <c r="L71" i="3"/>
  <c r="S69" i="3"/>
  <c r="S70" i="3"/>
  <c r="S71" i="3"/>
  <c r="S67" i="3"/>
  <c r="Q69" i="3"/>
  <c r="Q70" i="3"/>
  <c r="Q71" i="3"/>
  <c r="Q67" i="3"/>
  <c r="N69" i="3"/>
  <c r="N70" i="3"/>
  <c r="N71" i="3"/>
  <c r="N67" i="3"/>
  <c r="L68" i="3"/>
  <c r="L69" i="3"/>
  <c r="L67" i="3"/>
  <c r="I68" i="3"/>
  <c r="I70" i="3"/>
  <c r="I71" i="3"/>
  <c r="I67" i="3"/>
  <c r="G68" i="3"/>
  <c r="G70" i="3"/>
  <c r="G71" i="3"/>
  <c r="G67" i="3"/>
  <c r="N72" i="3" l="1"/>
  <c r="Q72" i="3"/>
  <c r="S72" i="3"/>
  <c r="G72" i="3"/>
  <c r="I72" i="3"/>
  <c r="L72" i="3"/>
</calcChain>
</file>

<file path=xl/sharedStrings.xml><?xml version="1.0" encoding="utf-8"?>
<sst xmlns="http://schemas.openxmlformats.org/spreadsheetml/2006/main" count="61" uniqueCount="18">
  <si>
    <t>dry</t>
  </si>
  <si>
    <t>DE</t>
  </si>
  <si>
    <t>EtOH</t>
  </si>
  <si>
    <t>Iso</t>
  </si>
  <si>
    <t>MeOH</t>
  </si>
  <si>
    <t>48h</t>
  </si>
  <si>
    <t>24h</t>
  </si>
  <si>
    <t>0 order</t>
  </si>
  <si>
    <t>1st order</t>
  </si>
  <si>
    <t>composition of HEMA/coating drop/optical intensity/exposure time/mask/diffraction distance/testing drop</t>
  </si>
  <si>
    <t>98%HEMA/20ul/full power/50s/3X3pixels/2D grating/250mm/50ul</t>
  </si>
  <si>
    <t>98%HEMA/20ul/full power/50s/1X3pixels/1D grating/250mm/50ul</t>
  </si>
  <si>
    <t>SR</t>
  </si>
  <si>
    <t>Swelling Ratio (SR=Wwet/Wdry)</t>
  </si>
  <si>
    <t>400ul/75s</t>
  </si>
  <si>
    <t>Different molar ration of EGDMA</t>
  </si>
  <si>
    <t>sample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</si>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</sst>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5F0B-04FA-408D-90E3-B25E32D1869D}">
  <dimension ref="C1:AD72"/>
  <sheetViews>
    <sheetView tabSelected="1" workbookViewId="0">
      <selection activeCell="D2" sqref="D2:L2"/>
    </sheetView>
  </sheetViews>
  <sheetFormatPr defaultRowHeight="15" x14ac:dyDescent="0.25"/>
  <cols>
    <col min="1" max="1" width="9.140625" style="1"/>
    <col min="2" max="2" width="6.42578125" style="1" customWidth="1"/>
    <col min="3" max="3" width="13.85546875" style="1" customWidth="1"/>
    <col min="4" max="11" width="9.140625" style="1"/>
    <col min="12" max="12" width="9.7109375" style="1" customWidth="1"/>
    <col min="13" max="16384" width="9.140625" style="1"/>
  </cols>
  <sheetData>
    <row r="1" spans="3:30" ht="46.9" customHeight="1" x14ac:dyDescent="0.25">
      <c r="C1" s="5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3:30" ht="28.15" customHeight="1" x14ac:dyDescent="0.25">
      <c r="D2" s="4" t="s">
        <v>11</v>
      </c>
      <c r="E2" s="4"/>
      <c r="F2" s="4"/>
      <c r="G2" s="4"/>
      <c r="H2" s="4"/>
      <c r="I2" s="4"/>
      <c r="J2" s="4"/>
      <c r="K2" s="4"/>
      <c r="L2" s="4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3:30" ht="18.75" x14ac:dyDescent="0.25">
      <c r="D3" s="8" t="s">
        <v>4</v>
      </c>
      <c r="E3" s="8"/>
      <c r="F3" s="8"/>
      <c r="G3" s="8" t="s">
        <v>2</v>
      </c>
      <c r="H3" s="8"/>
      <c r="I3" s="8"/>
      <c r="J3" s="8" t="s">
        <v>3</v>
      </c>
      <c r="K3" s="8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3:30" x14ac:dyDescent="0.25">
      <c r="C4" s="1" t="s">
        <v>17</v>
      </c>
      <c r="D4" s="1" t="s">
        <v>7</v>
      </c>
      <c r="E4" s="1" t="s">
        <v>8</v>
      </c>
      <c r="F4" s="1" t="s">
        <v>1</v>
      </c>
      <c r="G4" s="1" t="s">
        <v>7</v>
      </c>
      <c r="H4" s="1" t="s">
        <v>8</v>
      </c>
      <c r="I4" s="1" t="s">
        <v>1</v>
      </c>
      <c r="J4" s="1" t="s">
        <v>7</v>
      </c>
      <c r="K4" s="1" t="s">
        <v>8</v>
      </c>
      <c r="L4" s="1" t="s">
        <v>1</v>
      </c>
    </row>
    <row r="5" spans="3:30" x14ac:dyDescent="0.25">
      <c r="C5" s="12">
        <v>0</v>
      </c>
      <c r="D5" s="10">
        <v>3.98</v>
      </c>
      <c r="E5" s="10">
        <v>40.1</v>
      </c>
      <c r="F5" s="1">
        <f>E5/(D5*1000)*100</f>
        <v>1.0075376884422111</v>
      </c>
      <c r="G5" s="10">
        <v>4.1500000000000004</v>
      </c>
      <c r="H5" s="10">
        <v>136</v>
      </c>
      <c r="I5" s="1">
        <f>H5/(G5*1000)*100</f>
        <v>3.2771084337349397</v>
      </c>
      <c r="J5" s="10">
        <v>3.71</v>
      </c>
      <c r="K5" s="10">
        <v>103.2</v>
      </c>
      <c r="L5" s="1">
        <f>K5/(J5*1000)*100</f>
        <v>2.7816711590296497</v>
      </c>
    </row>
    <row r="6" spans="3:30" x14ac:dyDescent="0.25">
      <c r="C6" s="12">
        <v>5</v>
      </c>
      <c r="D6" s="10">
        <v>4.0999999999999996</v>
      </c>
      <c r="E6" s="10">
        <v>39</v>
      </c>
      <c r="F6" s="1">
        <f t="shared" ref="F6:F23" si="0">E6/(D6*1000)*100</f>
        <v>0.95121951219512191</v>
      </c>
      <c r="G6" s="10">
        <v>4.53</v>
      </c>
      <c r="H6" s="10">
        <v>53.4</v>
      </c>
      <c r="I6" s="1">
        <f t="shared" ref="I6:I23" si="1">H6/(G6*1000)*100</f>
        <v>1.1788079470198676</v>
      </c>
      <c r="J6" s="10">
        <v>4.42</v>
      </c>
      <c r="K6" s="10">
        <v>82.5</v>
      </c>
      <c r="L6" s="1">
        <f t="shared" ref="L6:L23" si="2">K6/(J6*1000)*100</f>
        <v>1.8665158371040724</v>
      </c>
    </row>
    <row r="7" spans="3:30" x14ac:dyDescent="0.25">
      <c r="C7" s="12">
        <v>10</v>
      </c>
      <c r="D7" s="10">
        <v>4.37</v>
      </c>
      <c r="E7" s="10">
        <v>32.799999999999997</v>
      </c>
      <c r="F7" s="1">
        <f t="shared" si="0"/>
        <v>0.75057208237986262</v>
      </c>
      <c r="G7" s="10">
        <v>4.7</v>
      </c>
      <c r="H7" s="10">
        <v>54.2</v>
      </c>
      <c r="I7" s="1">
        <f t="shared" si="1"/>
        <v>1.1531914893617021</v>
      </c>
      <c r="J7" s="10">
        <v>4.55</v>
      </c>
      <c r="K7" s="10">
        <v>42.7</v>
      </c>
      <c r="L7" s="1">
        <f t="shared" si="2"/>
        <v>0.93846153846153857</v>
      </c>
    </row>
    <row r="8" spans="3:30" x14ac:dyDescent="0.25">
      <c r="C8" s="12">
        <v>15</v>
      </c>
      <c r="D8" s="10">
        <v>4.51</v>
      </c>
      <c r="E8" s="10">
        <v>31.7</v>
      </c>
      <c r="F8" s="1">
        <f t="shared" si="0"/>
        <v>0.70288248337028825</v>
      </c>
      <c r="G8" s="10">
        <v>4.87</v>
      </c>
      <c r="H8" s="10">
        <v>43</v>
      </c>
      <c r="I8" s="1">
        <f t="shared" si="1"/>
        <v>0.88295687885010266</v>
      </c>
      <c r="J8" s="10">
        <v>4.55</v>
      </c>
      <c r="K8" s="10">
        <v>57</v>
      </c>
      <c r="L8" s="1">
        <f t="shared" si="2"/>
        <v>1.2527472527472527</v>
      </c>
    </row>
    <row r="9" spans="3:30" x14ac:dyDescent="0.25">
      <c r="C9" s="12">
        <v>20</v>
      </c>
      <c r="D9" s="10">
        <v>4.7300000000000004</v>
      </c>
      <c r="E9" s="10">
        <v>45.7</v>
      </c>
      <c r="F9" s="1">
        <f t="shared" si="0"/>
        <v>0.96617336152219879</v>
      </c>
      <c r="G9" s="10">
        <v>5.09</v>
      </c>
      <c r="H9" s="10">
        <v>40.200000000000003</v>
      </c>
      <c r="I9" s="1">
        <f t="shared" si="1"/>
        <v>0.78978388998035365</v>
      </c>
      <c r="J9" s="10">
        <v>4.7300000000000004</v>
      </c>
      <c r="K9" s="10">
        <v>27.7</v>
      </c>
      <c r="L9" s="1">
        <f t="shared" si="2"/>
        <v>0.58562367864693443</v>
      </c>
    </row>
    <row r="10" spans="3:30" x14ac:dyDescent="0.25">
      <c r="C10" s="12">
        <v>25</v>
      </c>
      <c r="D10" s="10">
        <v>4.82</v>
      </c>
      <c r="E10" s="10">
        <v>34.799999999999997</v>
      </c>
      <c r="F10" s="1">
        <f t="shared" si="0"/>
        <v>0.72199170124481316</v>
      </c>
      <c r="G10" s="10">
        <v>5.01</v>
      </c>
      <c r="H10" s="10">
        <v>42.4</v>
      </c>
      <c r="I10" s="1">
        <f t="shared" si="1"/>
        <v>0.84630738522954096</v>
      </c>
      <c r="J10" s="10">
        <v>4.76</v>
      </c>
      <c r="K10" s="10">
        <v>25.4</v>
      </c>
      <c r="L10" s="1">
        <f t="shared" si="2"/>
        <v>0.53361344537815125</v>
      </c>
    </row>
    <row r="11" spans="3:30" x14ac:dyDescent="0.25">
      <c r="C11" s="12">
        <v>30</v>
      </c>
      <c r="D11" s="10">
        <v>5.03</v>
      </c>
      <c r="E11" s="10">
        <v>29.2</v>
      </c>
      <c r="F11" s="1">
        <f t="shared" si="0"/>
        <v>0.58051689860834987</v>
      </c>
      <c r="G11" s="10">
        <v>5.14</v>
      </c>
      <c r="H11" s="10">
        <v>24.6</v>
      </c>
      <c r="I11" s="1">
        <f t="shared" si="1"/>
        <v>0.47859922178988329</v>
      </c>
      <c r="J11" s="10">
        <v>4.4000000000000004</v>
      </c>
      <c r="K11" s="10">
        <v>29</v>
      </c>
      <c r="L11" s="1">
        <f t="shared" si="2"/>
        <v>0.65909090909090906</v>
      </c>
    </row>
    <row r="12" spans="3:30" x14ac:dyDescent="0.25">
      <c r="C12" s="12">
        <v>35</v>
      </c>
      <c r="D12" s="10">
        <v>4.99</v>
      </c>
      <c r="E12" s="10">
        <v>31.5</v>
      </c>
      <c r="F12" s="1">
        <f t="shared" si="0"/>
        <v>0.63126252505010028</v>
      </c>
      <c r="G12" s="10">
        <v>5.23</v>
      </c>
      <c r="H12" s="10">
        <v>24.6</v>
      </c>
      <c r="I12" s="1">
        <f t="shared" si="1"/>
        <v>0.47036328871892924</v>
      </c>
      <c r="J12" s="10">
        <v>4.41</v>
      </c>
      <c r="K12" s="10">
        <v>25.1</v>
      </c>
      <c r="L12" s="1">
        <f t="shared" si="2"/>
        <v>0.56916099773242634</v>
      </c>
    </row>
    <row r="13" spans="3:30" x14ac:dyDescent="0.25">
      <c r="C13" s="12">
        <v>40</v>
      </c>
      <c r="D13" s="10">
        <v>5.15</v>
      </c>
      <c r="E13" s="10">
        <v>26.4</v>
      </c>
      <c r="F13" s="1">
        <f t="shared" si="0"/>
        <v>0.51262135922330088</v>
      </c>
      <c r="G13" s="10">
        <v>4.97</v>
      </c>
      <c r="H13" s="10">
        <v>30.1</v>
      </c>
      <c r="I13" s="1">
        <f t="shared" si="1"/>
        <v>0.60563380281690149</v>
      </c>
      <c r="J13" s="10">
        <v>4.68</v>
      </c>
      <c r="K13" s="10">
        <v>24.5</v>
      </c>
      <c r="L13" s="1">
        <f t="shared" si="2"/>
        <v>0.52350427350427342</v>
      </c>
    </row>
    <row r="14" spans="3:30" x14ac:dyDescent="0.25">
      <c r="C14" s="12">
        <v>45</v>
      </c>
      <c r="D14" s="10">
        <v>5.23</v>
      </c>
      <c r="E14" s="10">
        <v>25.1</v>
      </c>
      <c r="F14" s="1">
        <f t="shared" si="0"/>
        <v>0.47992351816443601</v>
      </c>
      <c r="G14" s="10">
        <v>4.5999999999999996</v>
      </c>
      <c r="H14" s="10">
        <v>25.1</v>
      </c>
      <c r="I14" s="1">
        <f t="shared" si="1"/>
        <v>0.54565217391304355</v>
      </c>
      <c r="J14" s="10">
        <v>4.71</v>
      </c>
      <c r="K14" s="10">
        <v>26.9</v>
      </c>
      <c r="L14" s="1">
        <f t="shared" si="2"/>
        <v>0.5711252653927813</v>
      </c>
    </row>
    <row r="15" spans="3:30" x14ac:dyDescent="0.25">
      <c r="C15" s="12">
        <v>50</v>
      </c>
      <c r="D15" s="10">
        <v>4.97</v>
      </c>
      <c r="E15" s="10">
        <v>28</v>
      </c>
      <c r="F15" s="1">
        <f t="shared" si="0"/>
        <v>0.56338028169014087</v>
      </c>
      <c r="G15" s="10">
        <v>4.75</v>
      </c>
      <c r="H15" s="10">
        <v>23.8</v>
      </c>
      <c r="I15" s="1">
        <f t="shared" si="1"/>
        <v>0.50105263157894742</v>
      </c>
      <c r="J15" s="10">
        <v>4.29</v>
      </c>
      <c r="K15" s="10">
        <v>26.1</v>
      </c>
      <c r="L15" s="1">
        <f t="shared" si="2"/>
        <v>0.60839160839160844</v>
      </c>
    </row>
    <row r="16" spans="3:30" x14ac:dyDescent="0.25">
      <c r="D16" s="10"/>
      <c r="E16" s="10"/>
      <c r="G16" s="10"/>
      <c r="H16" s="10"/>
      <c r="J16" s="10"/>
      <c r="K16" s="10"/>
    </row>
    <row r="17" spans="3:30" x14ac:dyDescent="0.25">
      <c r="D17" s="10"/>
      <c r="E17" s="10"/>
      <c r="G17" s="10"/>
      <c r="H17" s="10"/>
      <c r="J17" s="10"/>
      <c r="K17" s="10"/>
    </row>
    <row r="18" spans="3:30" x14ac:dyDescent="0.25">
      <c r="C18" s="12">
        <v>0</v>
      </c>
      <c r="D18" s="10">
        <v>3.18</v>
      </c>
      <c r="E18" s="10">
        <v>23.7</v>
      </c>
      <c r="F18" s="1">
        <f t="shared" si="0"/>
        <v>0.74528301886792447</v>
      </c>
      <c r="G18" s="10">
        <v>3.06</v>
      </c>
      <c r="H18" s="10">
        <v>21.8</v>
      </c>
      <c r="I18" s="1">
        <f t="shared" si="1"/>
        <v>0.71241830065359479</v>
      </c>
      <c r="J18" s="10">
        <v>3.21</v>
      </c>
      <c r="K18" s="10">
        <v>24.5</v>
      </c>
      <c r="L18" s="1">
        <f t="shared" si="2"/>
        <v>0.76323987538940807</v>
      </c>
    </row>
    <row r="19" spans="3:30" x14ac:dyDescent="0.25">
      <c r="C19" s="12">
        <v>1</v>
      </c>
      <c r="D19" s="10">
        <v>3.31</v>
      </c>
      <c r="E19" s="10">
        <v>22.2</v>
      </c>
      <c r="F19" s="1">
        <f t="shared" si="0"/>
        <v>0.67069486404833834</v>
      </c>
      <c r="G19" s="10">
        <v>3.27</v>
      </c>
      <c r="H19" s="10">
        <v>23.9</v>
      </c>
      <c r="I19" s="1">
        <f t="shared" si="1"/>
        <v>0.73088685015290511</v>
      </c>
      <c r="J19" s="10">
        <v>3.29</v>
      </c>
      <c r="K19" s="10">
        <v>21</v>
      </c>
      <c r="L19" s="1">
        <f t="shared" si="2"/>
        <v>0.63829787234042545</v>
      </c>
    </row>
    <row r="20" spans="3:30" x14ac:dyDescent="0.25">
      <c r="C20" s="12">
        <v>2</v>
      </c>
      <c r="D20" s="10">
        <v>3.48</v>
      </c>
      <c r="E20" s="10">
        <v>19.7</v>
      </c>
      <c r="F20" s="1">
        <f t="shared" si="0"/>
        <v>0.56609195402298851</v>
      </c>
      <c r="G20" s="10">
        <v>3.44</v>
      </c>
      <c r="H20" s="10">
        <v>21.9</v>
      </c>
      <c r="I20" s="1">
        <f t="shared" si="1"/>
        <v>0.63662790697674421</v>
      </c>
      <c r="J20" s="10">
        <v>3.31</v>
      </c>
      <c r="K20" s="10">
        <v>20.8</v>
      </c>
      <c r="L20" s="1">
        <f t="shared" si="2"/>
        <v>0.62839879154078548</v>
      </c>
    </row>
    <row r="21" spans="3:30" x14ac:dyDescent="0.25">
      <c r="C21" s="12">
        <v>3</v>
      </c>
      <c r="D21" s="10">
        <v>3.57</v>
      </c>
      <c r="E21" s="10">
        <v>16.600000000000001</v>
      </c>
      <c r="F21" s="1">
        <f t="shared" si="0"/>
        <v>0.46498599439775917</v>
      </c>
      <c r="G21" s="10">
        <v>3.79</v>
      </c>
      <c r="H21" s="10">
        <v>19.2</v>
      </c>
      <c r="I21" s="1">
        <f t="shared" si="1"/>
        <v>0.50659630606860162</v>
      </c>
      <c r="J21" s="10">
        <v>3.68</v>
      </c>
      <c r="K21" s="10">
        <v>18.399999999999999</v>
      </c>
      <c r="L21" s="1">
        <f t="shared" si="2"/>
        <v>0.49999999999999994</v>
      </c>
    </row>
    <row r="22" spans="3:30" x14ac:dyDescent="0.25">
      <c r="C22" s="12">
        <v>4</v>
      </c>
      <c r="D22" s="10">
        <v>3.54</v>
      </c>
      <c r="E22" s="10">
        <v>18.399999999999999</v>
      </c>
      <c r="F22" s="1">
        <f t="shared" si="0"/>
        <v>0.51977401129943501</v>
      </c>
      <c r="G22" s="10">
        <v>3.96</v>
      </c>
      <c r="H22" s="10">
        <v>18.3</v>
      </c>
      <c r="I22" s="1">
        <f t="shared" si="1"/>
        <v>0.46212121212121215</v>
      </c>
      <c r="J22" s="10">
        <v>3.61</v>
      </c>
      <c r="K22" s="10">
        <v>18.600000000000001</v>
      </c>
      <c r="L22" s="1">
        <f t="shared" si="2"/>
        <v>0.51523545706371199</v>
      </c>
    </row>
    <row r="23" spans="3:30" x14ac:dyDescent="0.25">
      <c r="C23" s="12">
        <v>5</v>
      </c>
      <c r="D23" s="10">
        <v>3.96</v>
      </c>
      <c r="E23" s="10">
        <v>16.3</v>
      </c>
      <c r="F23" s="1">
        <f t="shared" si="0"/>
        <v>0.41161616161616166</v>
      </c>
      <c r="G23" s="10">
        <v>4.07</v>
      </c>
      <c r="H23" s="10">
        <v>16.600000000000001</v>
      </c>
      <c r="I23" s="1">
        <f t="shared" si="1"/>
        <v>0.40786240786240791</v>
      </c>
      <c r="J23" s="10">
        <v>3.87</v>
      </c>
      <c r="K23" s="10">
        <v>17.5</v>
      </c>
      <c r="L23" s="1">
        <f t="shared" si="2"/>
        <v>0.45219638242894056</v>
      </c>
    </row>
    <row r="26" spans="3:30" ht="30.6" customHeight="1" x14ac:dyDescent="0.25">
      <c r="D26" s="4" t="s">
        <v>10</v>
      </c>
      <c r="E26" s="4"/>
      <c r="F26" s="4"/>
      <c r="G26" s="4"/>
      <c r="H26" s="4"/>
      <c r="I26" s="4"/>
      <c r="J26" s="4"/>
      <c r="K26" s="4"/>
      <c r="L26" s="4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3:30" ht="18.75" x14ac:dyDescent="0.25">
      <c r="D27" s="8" t="s">
        <v>4</v>
      </c>
      <c r="E27" s="8"/>
      <c r="F27" s="8"/>
      <c r="G27" s="8" t="s">
        <v>2</v>
      </c>
      <c r="H27" s="8"/>
      <c r="I27" s="8"/>
      <c r="J27" s="8" t="s">
        <v>3</v>
      </c>
      <c r="K27" s="8"/>
      <c r="L27" s="8"/>
    </row>
    <row r="28" spans="3:30" x14ac:dyDescent="0.25">
      <c r="C28" s="1" t="s">
        <v>17</v>
      </c>
      <c r="D28" s="1" t="s">
        <v>7</v>
      </c>
      <c r="E28" s="1" t="s">
        <v>8</v>
      </c>
      <c r="F28" s="1" t="s">
        <v>1</v>
      </c>
      <c r="G28" s="1" t="s">
        <v>7</v>
      </c>
      <c r="H28" s="1" t="s">
        <v>8</v>
      </c>
      <c r="I28" s="1" t="s">
        <v>1</v>
      </c>
      <c r="J28" s="1" t="s">
        <v>7</v>
      </c>
      <c r="K28" s="1" t="s">
        <v>8</v>
      </c>
      <c r="L28" s="1" t="s">
        <v>1</v>
      </c>
    </row>
    <row r="29" spans="3:30" x14ac:dyDescent="0.25">
      <c r="C29" s="12">
        <v>0</v>
      </c>
      <c r="D29" s="10">
        <v>3.53</v>
      </c>
      <c r="E29" s="10">
        <v>85.5</v>
      </c>
      <c r="F29" s="1">
        <f>E29/(D29*1000)*100</f>
        <v>2.4220963172804533</v>
      </c>
      <c r="G29" s="10">
        <v>2.2999999999999998</v>
      </c>
      <c r="H29" s="10">
        <v>84.2</v>
      </c>
      <c r="I29" s="1">
        <f>H29/(1000*G29)*100</f>
        <v>3.6608695652173915</v>
      </c>
      <c r="J29" s="10">
        <v>2.23</v>
      </c>
      <c r="K29" s="10">
        <v>88.7</v>
      </c>
      <c r="L29" s="1">
        <f>K29/(1000*J29)*100</f>
        <v>3.9775784753363226</v>
      </c>
    </row>
    <row r="30" spans="3:30" x14ac:dyDescent="0.25">
      <c r="C30" s="12">
        <v>5</v>
      </c>
      <c r="D30" s="10">
        <v>3.01</v>
      </c>
      <c r="E30" s="10">
        <v>58.7</v>
      </c>
      <c r="F30" s="1">
        <f t="shared" ref="F30:F47" si="3">E30/(D30*1000)*100</f>
        <v>1.9501661129568106</v>
      </c>
      <c r="G30" s="10">
        <v>2.2799999999999998</v>
      </c>
      <c r="H30" s="10">
        <v>89.7</v>
      </c>
      <c r="I30" s="1">
        <f t="shared" ref="I30:I47" si="4">H30/(1000*G30)*100</f>
        <v>3.9342105263157894</v>
      </c>
      <c r="J30" s="10">
        <v>3.78</v>
      </c>
      <c r="K30" s="10">
        <v>36.799999999999997</v>
      </c>
      <c r="L30" s="1">
        <f t="shared" ref="L30:L47" si="5">K30/(1000*J30)*100</f>
        <v>0.97354497354497338</v>
      </c>
    </row>
    <row r="31" spans="3:30" x14ac:dyDescent="0.25">
      <c r="C31" s="12">
        <v>10</v>
      </c>
      <c r="D31" s="10">
        <v>3.02</v>
      </c>
      <c r="E31" s="10">
        <v>58.8</v>
      </c>
      <c r="F31" s="1">
        <f t="shared" si="3"/>
        <v>1.9470198675496688</v>
      </c>
      <c r="G31" s="10">
        <v>3.32</v>
      </c>
      <c r="H31" s="10">
        <v>36.5</v>
      </c>
      <c r="I31" s="1">
        <f t="shared" si="4"/>
        <v>1.0993975903614457</v>
      </c>
      <c r="J31" s="10">
        <v>3.29</v>
      </c>
      <c r="K31" s="10">
        <v>39.799999999999997</v>
      </c>
      <c r="L31" s="1">
        <f t="shared" si="5"/>
        <v>1.209726443768997</v>
      </c>
    </row>
    <row r="32" spans="3:30" x14ac:dyDescent="0.25">
      <c r="C32" s="12">
        <v>15</v>
      </c>
      <c r="D32" s="10">
        <v>3.77</v>
      </c>
      <c r="E32" s="10">
        <v>57.7</v>
      </c>
      <c r="F32" s="1">
        <f t="shared" si="3"/>
        <v>1.5305039787798409</v>
      </c>
      <c r="G32" s="10">
        <v>3.9</v>
      </c>
      <c r="H32" s="10">
        <v>33.799999999999997</v>
      </c>
      <c r="I32" s="1">
        <f t="shared" si="4"/>
        <v>0.86666666666666659</v>
      </c>
      <c r="J32" s="10">
        <v>3.62</v>
      </c>
      <c r="K32" s="10">
        <v>30.5</v>
      </c>
      <c r="L32" s="1">
        <f t="shared" si="5"/>
        <v>0.84254143646408841</v>
      </c>
    </row>
    <row r="33" spans="3:12" x14ac:dyDescent="0.25">
      <c r="C33" s="12">
        <v>20</v>
      </c>
      <c r="D33" s="10">
        <v>4.16</v>
      </c>
      <c r="E33" s="10">
        <v>36</v>
      </c>
      <c r="F33" s="1">
        <f t="shared" si="3"/>
        <v>0.86538461538461542</v>
      </c>
      <c r="G33" s="10">
        <v>3.82</v>
      </c>
      <c r="H33" s="10">
        <v>57.9</v>
      </c>
      <c r="I33" s="1">
        <f t="shared" si="4"/>
        <v>1.5157068062827226</v>
      </c>
      <c r="J33" s="10">
        <v>4.5999999999999996</v>
      </c>
      <c r="K33" s="10">
        <v>30.5</v>
      </c>
      <c r="L33" s="1">
        <f t="shared" si="5"/>
        <v>0.66304347826086962</v>
      </c>
    </row>
    <row r="34" spans="3:12" x14ac:dyDescent="0.25">
      <c r="C34" s="12">
        <v>25</v>
      </c>
      <c r="D34" s="10">
        <v>4.07</v>
      </c>
      <c r="E34" s="10">
        <v>39.1</v>
      </c>
      <c r="F34" s="1">
        <f t="shared" si="3"/>
        <v>0.96068796068796058</v>
      </c>
      <c r="G34" s="10">
        <v>4.5999999999999996</v>
      </c>
      <c r="H34" s="10">
        <v>31.8</v>
      </c>
      <c r="I34" s="1">
        <f t="shared" si="4"/>
        <v>0.69130434782608696</v>
      </c>
      <c r="J34" s="10">
        <v>4.8</v>
      </c>
      <c r="K34" s="10">
        <v>42.5</v>
      </c>
      <c r="L34" s="1">
        <f t="shared" si="5"/>
        <v>0.88541666666666663</v>
      </c>
    </row>
    <row r="35" spans="3:12" x14ac:dyDescent="0.25">
      <c r="C35" s="12">
        <v>30</v>
      </c>
      <c r="D35" s="10">
        <v>4.04</v>
      </c>
      <c r="E35" s="10">
        <v>35</v>
      </c>
      <c r="F35" s="1">
        <f t="shared" si="3"/>
        <v>0.86633663366336644</v>
      </c>
      <c r="G35" s="10">
        <v>4.8600000000000003</v>
      </c>
      <c r="H35" s="10">
        <v>30.7</v>
      </c>
      <c r="I35" s="1">
        <f t="shared" si="4"/>
        <v>0.63168724279835387</v>
      </c>
      <c r="J35" s="10">
        <v>4.9000000000000004</v>
      </c>
      <c r="K35" s="10">
        <v>33</v>
      </c>
      <c r="L35" s="1">
        <f t="shared" si="5"/>
        <v>0.67346938775510201</v>
      </c>
    </row>
    <row r="36" spans="3:12" x14ac:dyDescent="0.25">
      <c r="C36" s="12">
        <v>35</v>
      </c>
      <c r="D36" s="10">
        <v>4.29</v>
      </c>
      <c r="E36" s="10">
        <v>24.2</v>
      </c>
      <c r="F36" s="1">
        <f t="shared" si="3"/>
        <v>0.5641025641025641</v>
      </c>
      <c r="G36" s="10">
        <v>5.03</v>
      </c>
      <c r="H36" s="10">
        <v>30.2</v>
      </c>
      <c r="I36" s="1">
        <f t="shared" si="4"/>
        <v>0.60039761431411531</v>
      </c>
      <c r="J36" s="10">
        <v>4.8099999999999996</v>
      </c>
      <c r="K36" s="10">
        <v>37.9</v>
      </c>
      <c r="L36" s="1">
        <f t="shared" si="5"/>
        <v>0.78794178794178782</v>
      </c>
    </row>
    <row r="37" spans="3:12" x14ac:dyDescent="0.25">
      <c r="C37" s="12">
        <v>40</v>
      </c>
      <c r="D37" s="10">
        <v>4.34</v>
      </c>
      <c r="E37" s="10">
        <v>27.8</v>
      </c>
      <c r="F37" s="1">
        <f t="shared" si="3"/>
        <v>0.64055299539170507</v>
      </c>
      <c r="G37" s="10">
        <v>5.2</v>
      </c>
      <c r="H37" s="10">
        <v>29.7</v>
      </c>
      <c r="I37" s="1">
        <f t="shared" si="4"/>
        <v>0.57115384615384612</v>
      </c>
      <c r="J37" s="10">
        <v>5.07</v>
      </c>
      <c r="K37" s="10">
        <v>27.6</v>
      </c>
      <c r="L37" s="1">
        <f t="shared" si="5"/>
        <v>0.54437869822485208</v>
      </c>
    </row>
    <row r="38" spans="3:12" x14ac:dyDescent="0.25">
      <c r="C38" s="12">
        <v>45</v>
      </c>
      <c r="D38" s="10">
        <v>4.2699999999999996</v>
      </c>
      <c r="E38" s="10">
        <v>34.5</v>
      </c>
      <c r="F38" s="1">
        <f t="shared" si="3"/>
        <v>0.80796252927400469</v>
      </c>
      <c r="G38" s="10">
        <v>4.92</v>
      </c>
      <c r="H38" s="10">
        <v>31.2</v>
      </c>
      <c r="I38" s="1">
        <f t="shared" si="4"/>
        <v>0.63414634146341464</v>
      </c>
      <c r="J38" s="10">
        <v>4.58</v>
      </c>
      <c r="K38" s="10">
        <v>39</v>
      </c>
      <c r="L38" s="1">
        <f t="shared" si="5"/>
        <v>0.85152838427947597</v>
      </c>
    </row>
    <row r="39" spans="3:12" x14ac:dyDescent="0.25">
      <c r="C39" s="12">
        <v>50</v>
      </c>
      <c r="D39" s="10">
        <v>4.25</v>
      </c>
      <c r="E39" s="10">
        <v>35.4</v>
      </c>
      <c r="F39" s="1">
        <f t="shared" si="3"/>
        <v>0.83294117647058818</v>
      </c>
      <c r="G39" s="10">
        <v>4.8</v>
      </c>
      <c r="H39" s="10">
        <v>32.6</v>
      </c>
      <c r="I39" s="1">
        <f t="shared" si="4"/>
        <v>0.6791666666666667</v>
      </c>
      <c r="J39" s="10">
        <v>4.75</v>
      </c>
      <c r="K39" s="10">
        <v>26.8</v>
      </c>
      <c r="L39" s="1">
        <f t="shared" si="5"/>
        <v>0.5642105263157895</v>
      </c>
    </row>
    <row r="40" spans="3:12" x14ac:dyDescent="0.25">
      <c r="D40" s="10"/>
      <c r="E40" s="10"/>
      <c r="G40" s="10"/>
      <c r="H40" s="10"/>
      <c r="J40" s="10"/>
      <c r="K40" s="10"/>
    </row>
    <row r="41" spans="3:12" x14ac:dyDescent="0.25">
      <c r="D41" s="10"/>
      <c r="E41" s="10"/>
      <c r="G41" s="10"/>
      <c r="H41" s="10"/>
      <c r="J41" s="10"/>
      <c r="K41" s="10"/>
    </row>
    <row r="42" spans="3:12" x14ac:dyDescent="0.25">
      <c r="C42" s="12">
        <v>0</v>
      </c>
      <c r="D42" s="10">
        <v>2.87</v>
      </c>
      <c r="E42" s="10">
        <v>67</v>
      </c>
      <c r="F42" s="1">
        <f t="shared" si="3"/>
        <v>2.3344947735191637</v>
      </c>
      <c r="G42" s="10">
        <v>2.74</v>
      </c>
      <c r="H42" s="10">
        <v>73.8</v>
      </c>
      <c r="I42" s="1">
        <f t="shared" si="4"/>
        <v>2.6934306569343063</v>
      </c>
      <c r="J42" s="10">
        <v>2.88</v>
      </c>
      <c r="K42" s="10">
        <v>67.599999999999994</v>
      </c>
      <c r="L42" s="1">
        <f t="shared" si="5"/>
        <v>2.3472222222222219</v>
      </c>
    </row>
    <row r="43" spans="3:12" x14ac:dyDescent="0.25">
      <c r="C43" s="12">
        <v>1</v>
      </c>
      <c r="D43" s="10">
        <v>3.01</v>
      </c>
      <c r="E43" s="10">
        <v>69.2</v>
      </c>
      <c r="F43" s="1">
        <f t="shared" si="3"/>
        <v>2.2990033222591362</v>
      </c>
      <c r="G43" s="10">
        <v>3.05</v>
      </c>
      <c r="H43" s="10">
        <v>71.7</v>
      </c>
      <c r="I43" s="1">
        <f t="shared" si="4"/>
        <v>2.3508196721311476</v>
      </c>
      <c r="J43" s="10">
        <v>2.9</v>
      </c>
      <c r="K43" s="10">
        <v>65</v>
      </c>
      <c r="L43" s="1">
        <f t="shared" si="5"/>
        <v>2.2413793103448274</v>
      </c>
    </row>
    <row r="44" spans="3:12" x14ac:dyDescent="0.25">
      <c r="C44" s="12">
        <v>2</v>
      </c>
      <c r="D44" s="10">
        <v>3.03</v>
      </c>
      <c r="E44" s="10">
        <v>66.3</v>
      </c>
      <c r="F44" s="1">
        <f t="shared" si="3"/>
        <v>2.1881188118811878</v>
      </c>
      <c r="G44" s="10">
        <v>3.12</v>
      </c>
      <c r="H44" s="10">
        <v>70.400000000000006</v>
      </c>
      <c r="I44" s="1">
        <f t="shared" si="4"/>
        <v>2.2564102564102564</v>
      </c>
      <c r="J44" s="10">
        <v>3.16</v>
      </c>
      <c r="K44" s="10">
        <v>63.8</v>
      </c>
      <c r="L44" s="1">
        <f t="shared" si="5"/>
        <v>2.0189873417721516</v>
      </c>
    </row>
    <row r="45" spans="3:12" x14ac:dyDescent="0.25">
      <c r="C45" s="12">
        <v>3</v>
      </c>
      <c r="D45" s="10">
        <v>3.23</v>
      </c>
      <c r="E45" s="10">
        <v>63.1</v>
      </c>
      <c r="F45" s="1">
        <f t="shared" si="3"/>
        <v>1.953560371517028</v>
      </c>
      <c r="G45" s="10">
        <v>3.21</v>
      </c>
      <c r="H45" s="10">
        <v>69</v>
      </c>
      <c r="I45" s="1">
        <f t="shared" si="4"/>
        <v>2.1495327102803738</v>
      </c>
      <c r="J45" s="10">
        <v>3.21</v>
      </c>
      <c r="K45" s="10">
        <v>62.5</v>
      </c>
      <c r="L45" s="1">
        <f t="shared" si="5"/>
        <v>1.9470404984423675</v>
      </c>
    </row>
    <row r="46" spans="3:12" x14ac:dyDescent="0.25">
      <c r="C46" s="12">
        <v>4</v>
      </c>
      <c r="D46" s="10">
        <v>3.44</v>
      </c>
      <c r="E46" s="10">
        <v>65.099999999999994</v>
      </c>
      <c r="F46" s="1">
        <f t="shared" si="3"/>
        <v>1.8924418604651161</v>
      </c>
      <c r="G46" s="10">
        <v>3.59</v>
      </c>
      <c r="H46" s="10">
        <v>68.099999999999994</v>
      </c>
      <c r="I46" s="1">
        <f t="shared" si="4"/>
        <v>1.8969359331476321</v>
      </c>
      <c r="J46" s="10">
        <v>3.27</v>
      </c>
      <c r="K46" s="10">
        <v>60.6</v>
      </c>
      <c r="L46" s="1">
        <f t="shared" si="5"/>
        <v>1.8532110091743121</v>
      </c>
    </row>
    <row r="47" spans="3:12" x14ac:dyDescent="0.25">
      <c r="C47" s="12">
        <v>5</v>
      </c>
      <c r="D47" s="10">
        <v>3.43</v>
      </c>
      <c r="E47" s="10">
        <v>66.3</v>
      </c>
      <c r="F47" s="1">
        <f t="shared" si="3"/>
        <v>1.9329446064139939</v>
      </c>
      <c r="G47" s="10">
        <v>3.57</v>
      </c>
      <c r="H47" s="10">
        <v>68.5</v>
      </c>
      <c r="I47" s="1">
        <f t="shared" si="4"/>
        <v>1.9187675070028012</v>
      </c>
      <c r="J47" s="10">
        <v>3.29</v>
      </c>
      <c r="K47" s="10">
        <v>59.3</v>
      </c>
      <c r="L47" s="1">
        <f t="shared" si="5"/>
        <v>1.8024316109422491</v>
      </c>
    </row>
    <row r="49" spans="3:30" ht="32.25" customHeight="1" x14ac:dyDescent="0.25">
      <c r="C49" s="11" t="s">
        <v>15</v>
      </c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3:30" ht="18.75" x14ac:dyDescent="0.25">
      <c r="D50" s="4">
        <v>0.02</v>
      </c>
      <c r="E50" s="4"/>
      <c r="F50" s="4"/>
      <c r="G50" s="4">
        <v>0.05</v>
      </c>
      <c r="H50" s="8"/>
      <c r="I50" s="8"/>
      <c r="J50" s="4">
        <v>0.08</v>
      </c>
      <c r="K50" s="8"/>
      <c r="L50" s="8"/>
      <c r="M50" s="3"/>
      <c r="N50" s="2"/>
      <c r="O50" s="2"/>
      <c r="P50" s="2"/>
      <c r="Q50" s="2"/>
      <c r="R50" s="2"/>
      <c r="S50" s="2"/>
      <c r="T50" s="2"/>
      <c r="U50" s="2"/>
      <c r="V50" s="3"/>
      <c r="W50" s="2"/>
      <c r="X50" s="2"/>
      <c r="Y50" s="2"/>
      <c r="Z50" s="2"/>
      <c r="AA50" s="2"/>
      <c r="AB50" s="2"/>
      <c r="AC50" s="2"/>
      <c r="AD50" s="2"/>
    </row>
    <row r="51" spans="3:30" x14ac:dyDescent="0.25">
      <c r="D51" s="7" t="s">
        <v>8</v>
      </c>
      <c r="E51" s="7"/>
      <c r="F51" s="7"/>
      <c r="G51" s="7" t="s">
        <v>8</v>
      </c>
      <c r="H51" s="7"/>
      <c r="I51" s="7"/>
      <c r="J51" s="7" t="s">
        <v>8</v>
      </c>
      <c r="K51" s="7"/>
      <c r="L51" s="7"/>
    </row>
    <row r="52" spans="3:30" x14ac:dyDescent="0.25">
      <c r="C52" s="1" t="s">
        <v>17</v>
      </c>
      <c r="D52" s="1" t="s">
        <v>4</v>
      </c>
      <c r="E52" s="1" t="s">
        <v>2</v>
      </c>
      <c r="F52" s="1" t="s">
        <v>3</v>
      </c>
      <c r="G52" s="1" t="s">
        <v>4</v>
      </c>
      <c r="H52" s="1" t="s">
        <v>2</v>
      </c>
      <c r="I52" s="1" t="s">
        <v>3</v>
      </c>
      <c r="J52" s="1" t="s">
        <v>4</v>
      </c>
      <c r="K52" s="1" t="s">
        <v>2</v>
      </c>
      <c r="L52" s="1" t="s">
        <v>3</v>
      </c>
    </row>
    <row r="53" spans="3:30" x14ac:dyDescent="0.25">
      <c r="C53" s="12">
        <v>0</v>
      </c>
      <c r="D53" s="10">
        <v>71</v>
      </c>
      <c r="E53" s="10">
        <v>71.2</v>
      </c>
      <c r="F53" s="10">
        <v>69.599999999999994</v>
      </c>
      <c r="G53" s="10">
        <v>60.3</v>
      </c>
      <c r="H53" s="10">
        <v>59.4</v>
      </c>
      <c r="I53" s="10">
        <v>58.9</v>
      </c>
      <c r="J53" s="10">
        <v>28.4</v>
      </c>
      <c r="K53" s="10">
        <v>27.5</v>
      </c>
      <c r="L53" s="10">
        <v>27.2</v>
      </c>
      <c r="T53" s="10"/>
      <c r="W53" s="10"/>
      <c r="Z53" s="10"/>
    </row>
    <row r="54" spans="3:30" x14ac:dyDescent="0.25">
      <c r="C54" s="12">
        <v>1</v>
      </c>
      <c r="D54" s="10">
        <v>65.099999999999994</v>
      </c>
      <c r="E54" s="10">
        <v>67.900000000000006</v>
      </c>
      <c r="F54" s="10">
        <v>65.3</v>
      </c>
      <c r="G54" s="10">
        <v>57.9</v>
      </c>
      <c r="H54" s="10">
        <v>58.4</v>
      </c>
      <c r="I54" s="10">
        <v>57.5</v>
      </c>
      <c r="J54" s="10">
        <v>27.6</v>
      </c>
      <c r="K54" s="10">
        <v>25.2</v>
      </c>
      <c r="L54" s="10">
        <v>26.5</v>
      </c>
      <c r="T54" s="10"/>
      <c r="W54" s="10"/>
      <c r="Z54" s="10"/>
    </row>
    <row r="55" spans="3:30" x14ac:dyDescent="0.25">
      <c r="C55" s="12">
        <v>2</v>
      </c>
      <c r="D55" s="10">
        <v>64.099999999999994</v>
      </c>
      <c r="E55" s="10">
        <v>64.2</v>
      </c>
      <c r="F55" s="10">
        <v>63.8</v>
      </c>
      <c r="G55" s="10">
        <v>55.6</v>
      </c>
      <c r="H55" s="10">
        <v>53.2</v>
      </c>
      <c r="I55" s="10">
        <v>56.7</v>
      </c>
      <c r="J55" s="10">
        <v>27.2</v>
      </c>
      <c r="K55" s="10">
        <v>23.2</v>
      </c>
      <c r="L55" s="10">
        <v>25</v>
      </c>
      <c r="T55" s="10"/>
      <c r="W55" s="10"/>
      <c r="Z55" s="10"/>
    </row>
    <row r="56" spans="3:30" x14ac:dyDescent="0.25">
      <c r="C56" s="12">
        <v>3</v>
      </c>
      <c r="D56" s="10">
        <v>63.1</v>
      </c>
      <c r="E56" s="10">
        <v>63</v>
      </c>
      <c r="F56" s="10">
        <v>62.6</v>
      </c>
      <c r="G56" s="10">
        <v>53.2</v>
      </c>
      <c r="H56" s="10">
        <v>52.6</v>
      </c>
      <c r="I56" s="10">
        <v>56.2</v>
      </c>
      <c r="J56" s="10">
        <v>24</v>
      </c>
      <c r="K56" s="10">
        <v>23.9</v>
      </c>
      <c r="L56" s="10">
        <v>23.6</v>
      </c>
      <c r="T56" s="10"/>
      <c r="W56" s="10"/>
      <c r="Z56" s="10"/>
    </row>
    <row r="57" spans="3:30" x14ac:dyDescent="0.25">
      <c r="C57" s="12">
        <v>4</v>
      </c>
      <c r="D57" s="10">
        <v>62</v>
      </c>
      <c r="E57" s="10">
        <v>62.3</v>
      </c>
      <c r="F57" s="10">
        <v>62.5</v>
      </c>
      <c r="G57" s="10">
        <v>52.9</v>
      </c>
      <c r="H57" s="10">
        <v>51.9</v>
      </c>
      <c r="I57" s="10">
        <v>53</v>
      </c>
      <c r="J57" s="10">
        <v>23.7</v>
      </c>
      <c r="K57" s="10">
        <v>22.1</v>
      </c>
      <c r="L57" s="10">
        <v>20.100000000000001</v>
      </c>
      <c r="T57" s="10"/>
      <c r="W57" s="10"/>
      <c r="Z57" s="10"/>
    </row>
    <row r="58" spans="3:30" x14ac:dyDescent="0.25">
      <c r="C58" s="12">
        <v>5</v>
      </c>
      <c r="D58" s="10">
        <v>61.1</v>
      </c>
      <c r="E58" s="10">
        <v>60.7</v>
      </c>
      <c r="F58" s="10">
        <v>59.3</v>
      </c>
      <c r="G58" s="10">
        <v>52.4</v>
      </c>
      <c r="H58" s="10">
        <v>50.5</v>
      </c>
      <c r="I58" s="10">
        <v>49.7</v>
      </c>
      <c r="J58" s="10">
        <v>21.3</v>
      </c>
      <c r="K58" s="10">
        <v>20.6</v>
      </c>
      <c r="L58" s="10">
        <v>19.399999999999999</v>
      </c>
      <c r="T58" s="10"/>
      <c r="W58" s="10"/>
      <c r="Z58" s="10"/>
    </row>
    <row r="63" spans="3:30" ht="26.45" customHeight="1" x14ac:dyDescent="0.25">
      <c r="D63" s="6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3:30" ht="14.45" customHeight="1" x14ac:dyDescent="0.25">
      <c r="D64" s="8" t="s">
        <v>14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4:19" ht="18.75" x14ac:dyDescent="0.25">
      <c r="E65" s="4">
        <v>0.98</v>
      </c>
      <c r="F65" s="8"/>
      <c r="G65" s="8"/>
      <c r="H65" s="8"/>
      <c r="I65" s="8"/>
      <c r="J65" s="4">
        <v>0.95</v>
      </c>
      <c r="K65" s="8"/>
      <c r="L65" s="8"/>
      <c r="M65" s="8"/>
      <c r="N65" s="8"/>
      <c r="O65" s="4">
        <v>0.92</v>
      </c>
      <c r="P65" s="8"/>
      <c r="Q65" s="8"/>
      <c r="R65" s="8"/>
      <c r="S65" s="8"/>
    </row>
    <row r="66" spans="4:19" x14ac:dyDescent="0.25">
      <c r="D66" s="1" t="s">
        <v>16</v>
      </c>
      <c r="E66" s="1" t="s">
        <v>0</v>
      </c>
      <c r="F66" s="1" t="s">
        <v>6</v>
      </c>
      <c r="G66" s="1" t="s">
        <v>12</v>
      </c>
      <c r="H66" s="1" t="s">
        <v>5</v>
      </c>
      <c r="I66" s="1" t="s">
        <v>12</v>
      </c>
      <c r="J66" s="1" t="s">
        <v>0</v>
      </c>
      <c r="K66" s="1" t="s">
        <v>6</v>
      </c>
      <c r="L66" s="1" t="s">
        <v>12</v>
      </c>
      <c r="M66" s="1" t="s">
        <v>5</v>
      </c>
      <c r="N66" s="1" t="s">
        <v>12</v>
      </c>
      <c r="O66" s="1" t="s">
        <v>0</v>
      </c>
      <c r="P66" s="1" t="s">
        <v>6</v>
      </c>
      <c r="Q66" s="1" t="s">
        <v>12</v>
      </c>
      <c r="R66" s="1" t="s">
        <v>5</v>
      </c>
      <c r="S66" s="1" t="s">
        <v>12</v>
      </c>
    </row>
    <row r="67" spans="4:19" x14ac:dyDescent="0.25">
      <c r="D67" s="12">
        <v>1</v>
      </c>
      <c r="E67" s="1">
        <v>0.1792</v>
      </c>
      <c r="F67" s="1">
        <v>0.27910000000000001</v>
      </c>
      <c r="G67" s="1">
        <f>F67/E67</f>
        <v>1.5574776785714286</v>
      </c>
      <c r="H67" s="1">
        <v>0.27489999999999998</v>
      </c>
      <c r="I67" s="1">
        <f>H67/E67</f>
        <v>1.5340401785714284</v>
      </c>
      <c r="J67" s="1">
        <v>0.19869999999999999</v>
      </c>
      <c r="K67" s="1">
        <v>0.27260000000000001</v>
      </c>
      <c r="L67" s="1">
        <f>K67/J67</f>
        <v>1.3719174635128335</v>
      </c>
      <c r="M67" s="1">
        <v>0.2697</v>
      </c>
      <c r="N67" s="1">
        <f>M67/J67</f>
        <v>1.3573225968797182</v>
      </c>
      <c r="O67" s="1">
        <v>0.23050000000000001</v>
      </c>
      <c r="P67" s="1">
        <v>0.31850000000000001</v>
      </c>
      <c r="Q67" s="1">
        <f>P67/O67</f>
        <v>1.3817787418655096</v>
      </c>
      <c r="R67" s="1">
        <v>0.31330000000000002</v>
      </c>
      <c r="S67" s="1">
        <f>R67/O67</f>
        <v>1.3592190889370934</v>
      </c>
    </row>
    <row r="68" spans="4:19" x14ac:dyDescent="0.25">
      <c r="D68" s="12">
        <v>2</v>
      </c>
      <c r="E68" s="1">
        <v>0.1414</v>
      </c>
      <c r="F68" s="1">
        <v>0.22839999999999999</v>
      </c>
      <c r="G68" s="1">
        <f>F68/E68</f>
        <v>1.6152758132956153</v>
      </c>
      <c r="H68" s="1">
        <v>0.23150000000000001</v>
      </c>
      <c r="I68" s="1">
        <f>H68/E68</f>
        <v>1.6371994342291374</v>
      </c>
      <c r="J68" s="1">
        <v>0.22470000000000001</v>
      </c>
      <c r="K68" s="1">
        <v>0.31359999999999999</v>
      </c>
      <c r="L68" s="1">
        <f t="shared" ref="L68:L71" si="6">K68/J68</f>
        <v>1.395638629283489</v>
      </c>
      <c r="M68" s="1">
        <v>0.31669999999999998</v>
      </c>
      <c r="O68" s="1">
        <v>0.2268</v>
      </c>
      <c r="P68" s="1">
        <v>0.32929999999999998</v>
      </c>
      <c r="R68" s="1">
        <v>0.315</v>
      </c>
    </row>
    <row r="69" spans="4:19" x14ac:dyDescent="0.25">
      <c r="D69" s="12">
        <v>3</v>
      </c>
      <c r="E69" s="1">
        <v>7.9100000000000004E-2</v>
      </c>
      <c r="F69" s="1">
        <v>0.1512</v>
      </c>
      <c r="H69" s="1">
        <v>0.14699999999999999</v>
      </c>
      <c r="J69" s="1">
        <v>0.23699999999999999</v>
      </c>
      <c r="K69" s="1">
        <v>0.32390000000000002</v>
      </c>
      <c r="L69" s="1">
        <f t="shared" si="6"/>
        <v>1.3666666666666669</v>
      </c>
      <c r="M69" s="1">
        <v>0.32419999999999999</v>
      </c>
      <c r="N69" s="1">
        <f t="shared" ref="N69:N71" si="7">M69/J69</f>
        <v>1.3679324894514768</v>
      </c>
      <c r="O69" s="1">
        <v>0.2409</v>
      </c>
      <c r="P69" s="1">
        <v>0.3301</v>
      </c>
      <c r="Q69" s="1">
        <f t="shared" ref="Q69:Q71" si="8">P69/O69</f>
        <v>1.3702781237027812</v>
      </c>
      <c r="R69" s="1">
        <v>0.32340000000000002</v>
      </c>
      <c r="S69" s="1">
        <f t="shared" ref="S69:S71" si="9">R69/O69</f>
        <v>1.3424657534246576</v>
      </c>
    </row>
    <row r="70" spans="4:19" x14ac:dyDescent="0.25">
      <c r="D70" s="12">
        <v>4</v>
      </c>
      <c r="E70" s="1">
        <v>0.186</v>
      </c>
      <c r="F70" s="1">
        <v>0.28410000000000002</v>
      </c>
      <c r="G70" s="1">
        <f>F70/E70</f>
        <v>1.5274193548387098</v>
      </c>
      <c r="H70" s="1">
        <v>0.28420000000000001</v>
      </c>
      <c r="I70" s="1">
        <f>H70/E70</f>
        <v>1.5279569892473119</v>
      </c>
      <c r="J70" s="1">
        <v>0.2056</v>
      </c>
      <c r="K70" s="1">
        <v>0.28720000000000001</v>
      </c>
      <c r="M70" s="1">
        <v>0.27850000000000003</v>
      </c>
      <c r="N70" s="1">
        <f t="shared" si="7"/>
        <v>1.3545719844357977</v>
      </c>
      <c r="O70" s="1">
        <v>0.24970000000000001</v>
      </c>
      <c r="P70" s="1">
        <v>0.33350000000000002</v>
      </c>
      <c r="Q70" s="1">
        <f t="shared" si="8"/>
        <v>1.3356027232679215</v>
      </c>
      <c r="R70" s="1">
        <v>0.33529999999999999</v>
      </c>
      <c r="S70" s="1">
        <f t="shared" si="9"/>
        <v>1.342811373648378</v>
      </c>
    </row>
    <row r="71" spans="4:19" x14ac:dyDescent="0.25">
      <c r="D71" s="12">
        <v>5</v>
      </c>
      <c r="E71" s="1">
        <v>0.1993</v>
      </c>
      <c r="F71" s="1">
        <v>0.30630000000000002</v>
      </c>
      <c r="G71" s="1">
        <f>F71/E71</f>
        <v>1.5368790767686904</v>
      </c>
      <c r="H71" s="1">
        <v>0.30880000000000002</v>
      </c>
      <c r="I71" s="1">
        <f>H71/E71</f>
        <v>1.5494229804315103</v>
      </c>
      <c r="J71" s="1">
        <v>0.2016</v>
      </c>
      <c r="K71" s="1">
        <v>0.27300000000000002</v>
      </c>
      <c r="L71" s="1">
        <f t="shared" si="6"/>
        <v>1.3541666666666667</v>
      </c>
      <c r="M71" s="1">
        <v>0.27110000000000001</v>
      </c>
      <c r="N71" s="1">
        <f t="shared" si="7"/>
        <v>1.3447420634920635</v>
      </c>
      <c r="O71" s="1">
        <v>0.29670000000000002</v>
      </c>
      <c r="P71" s="1">
        <v>0.39989999999999998</v>
      </c>
      <c r="Q71" s="1">
        <f t="shared" si="8"/>
        <v>1.3478260869565215</v>
      </c>
      <c r="R71" s="1">
        <v>0.39529999999999998</v>
      </c>
      <c r="S71" s="1">
        <f t="shared" si="9"/>
        <v>1.3323222109875295</v>
      </c>
    </row>
    <row r="72" spans="4:19" x14ac:dyDescent="0.25">
      <c r="G72" s="10">
        <f>AVERAGE(G67:G71)</f>
        <v>1.5592629808686111</v>
      </c>
      <c r="I72" s="1">
        <f>AVERAGE(I67:I71)</f>
        <v>1.562154895619847</v>
      </c>
      <c r="L72" s="10">
        <f>AVERAGE(L67:L71)</f>
        <v>1.3720973565324142</v>
      </c>
      <c r="N72" s="1">
        <f>AVERAGE(N67:N71)</f>
        <v>1.3561422835647641</v>
      </c>
      <c r="Q72" s="10">
        <f>AVERAGE(Q67:Q71)</f>
        <v>1.3588714189481834</v>
      </c>
      <c r="S72" s="1">
        <f>AVERAGE(S67:S71)</f>
        <v>1.3442046067494147</v>
      </c>
    </row>
  </sheetData>
  <mergeCells count="21">
    <mergeCell ref="O65:S65"/>
    <mergeCell ref="D63:S63"/>
    <mergeCell ref="D64:S64"/>
    <mergeCell ref="C1:M1"/>
    <mergeCell ref="C49:M49"/>
    <mergeCell ref="J51:L51"/>
    <mergeCell ref="D51:F51"/>
    <mergeCell ref="G51:I51"/>
    <mergeCell ref="E65:I65"/>
    <mergeCell ref="J65:N65"/>
    <mergeCell ref="D3:F3"/>
    <mergeCell ref="G3:I3"/>
    <mergeCell ref="J3:L3"/>
    <mergeCell ref="D2:L2"/>
    <mergeCell ref="J50:L50"/>
    <mergeCell ref="D26:L26"/>
    <mergeCell ref="D27:F27"/>
    <mergeCell ref="G27:I27"/>
    <mergeCell ref="J27:L27"/>
    <mergeCell ref="D50:F50"/>
    <mergeCell ref="G50:I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亲爱的徐小木</dc:creator>
  <cp:lastModifiedBy>Jing Xu</cp:lastModifiedBy>
  <dcterms:created xsi:type="dcterms:W3CDTF">2015-06-05T18:19:34Z</dcterms:created>
  <dcterms:modified xsi:type="dcterms:W3CDTF">2024-07-16T18:59:39Z</dcterms:modified>
</cp:coreProperties>
</file>