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535919a8b00ec9/桌面/"/>
    </mc:Choice>
  </mc:AlternateContent>
  <xr:revisionPtr revIDLastSave="11" documentId="8_{80160749-992D-4BF7-8467-8886FD1D7184}" xr6:coauthVersionLast="47" xr6:coauthVersionMax="47" xr10:uidLastSave="{7D305171-C17A-4EAB-A2CE-701486BE0B85}"/>
  <bookViews>
    <workbookView xWindow="3110" yWindow="660" windowWidth="14610" windowHeight="14020" xr2:uid="{00000000-000D-0000-FFFF-FFFF00000000}"/>
  </bookViews>
  <sheets>
    <sheet name="Sheet1" sheetId="1" r:id="rId1"/>
    <sheet name="Outcomes Based on Goals" sheetId="4" r:id="rId2"/>
  </sheets>
  <definedNames>
    <definedName name="_xlnm._FilterDatabase" localSheetId="0" hidden="1">Sheet1!$A$1:$R$4115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06" i="1" l="1"/>
  <c r="P4105" i="1"/>
  <c r="P4104" i="1"/>
  <c r="P4103" i="1"/>
  <c r="P4102" i="1"/>
  <c r="P4101" i="1"/>
  <c r="P4100" i="1"/>
  <c r="P4099" i="1"/>
  <c r="O4099" i="1" s="1"/>
  <c r="P4098" i="1"/>
  <c r="P4097" i="1"/>
  <c r="P4096" i="1"/>
  <c r="P4095" i="1"/>
  <c r="P4094" i="1"/>
  <c r="P4093" i="1"/>
  <c r="P4092" i="1"/>
  <c r="P4091" i="1"/>
  <c r="O4091" i="1" s="1"/>
  <c r="P4090" i="1"/>
  <c r="P4089" i="1"/>
  <c r="P4088" i="1"/>
  <c r="P4087" i="1"/>
  <c r="P4086" i="1"/>
  <c r="P4085" i="1"/>
  <c r="P4084" i="1"/>
  <c r="P4083" i="1"/>
  <c r="O4083" i="1" s="1"/>
  <c r="P4082" i="1"/>
  <c r="P4081" i="1"/>
  <c r="P4080" i="1"/>
  <c r="P4079" i="1"/>
  <c r="P4078" i="1"/>
  <c r="P4077" i="1"/>
  <c r="P4076" i="1"/>
  <c r="P4075" i="1"/>
  <c r="O4075" i="1" s="1"/>
  <c r="P4074" i="1"/>
  <c r="P4073" i="1"/>
  <c r="P4072" i="1"/>
  <c r="P4071" i="1"/>
  <c r="P4070" i="1"/>
  <c r="P4069" i="1"/>
  <c r="P4068" i="1"/>
  <c r="P4067" i="1"/>
  <c r="O4067" i="1" s="1"/>
  <c r="P4066" i="1"/>
  <c r="P4065" i="1"/>
  <c r="P4064" i="1"/>
  <c r="P4063" i="1"/>
  <c r="P4062" i="1"/>
  <c r="P4061" i="1"/>
  <c r="P4060" i="1"/>
  <c r="P4059" i="1"/>
  <c r="O4059" i="1" s="1"/>
  <c r="P4058" i="1"/>
  <c r="P4057" i="1"/>
  <c r="P4056" i="1"/>
  <c r="P4055" i="1"/>
  <c r="P4054" i="1"/>
  <c r="P4053" i="1"/>
  <c r="P4052" i="1"/>
  <c r="P4051" i="1"/>
  <c r="O4051" i="1" s="1"/>
  <c r="P4050" i="1"/>
  <c r="P4049" i="1"/>
  <c r="P4048" i="1"/>
  <c r="P4047" i="1"/>
  <c r="P4046" i="1"/>
  <c r="P4045" i="1"/>
  <c r="P4044" i="1"/>
  <c r="P4043" i="1"/>
  <c r="O4043" i="1" s="1"/>
  <c r="P4042" i="1"/>
  <c r="P4041" i="1"/>
  <c r="P4040" i="1"/>
  <c r="P4039" i="1"/>
  <c r="P4038" i="1"/>
  <c r="P4037" i="1"/>
  <c r="P4036" i="1"/>
  <c r="P4035" i="1"/>
  <c r="O4035" i="1" s="1"/>
  <c r="P4034" i="1"/>
  <c r="P4033" i="1"/>
  <c r="P4032" i="1"/>
  <c r="P4031" i="1"/>
  <c r="P4030" i="1"/>
  <c r="P4029" i="1"/>
  <c r="P4028" i="1"/>
  <c r="P4027" i="1"/>
  <c r="O4027" i="1" s="1"/>
  <c r="P4026" i="1"/>
  <c r="P4025" i="1"/>
  <c r="P4024" i="1"/>
  <c r="P4023" i="1"/>
  <c r="P4022" i="1"/>
  <c r="P4021" i="1"/>
  <c r="P4020" i="1"/>
  <c r="P4019" i="1"/>
  <c r="O4019" i="1" s="1"/>
  <c r="P4018" i="1"/>
  <c r="P4017" i="1"/>
  <c r="P4016" i="1"/>
  <c r="P4015" i="1"/>
  <c r="P4014" i="1"/>
  <c r="P4013" i="1"/>
  <c r="P4012" i="1"/>
  <c r="P4011" i="1"/>
  <c r="O4011" i="1" s="1"/>
  <c r="P4010" i="1"/>
  <c r="P4009" i="1"/>
  <c r="P4008" i="1"/>
  <c r="P4007" i="1"/>
  <c r="P4006" i="1"/>
  <c r="P4005" i="1"/>
  <c r="P4004" i="1"/>
  <c r="P4003" i="1"/>
  <c r="O4003" i="1" s="1"/>
  <c r="P4002" i="1"/>
  <c r="P4001" i="1"/>
  <c r="P4000" i="1"/>
  <c r="P3999" i="1"/>
  <c r="P3998" i="1"/>
  <c r="P3997" i="1"/>
  <c r="P3996" i="1"/>
  <c r="P3995" i="1"/>
  <c r="O3995" i="1" s="1"/>
  <c r="P3994" i="1"/>
  <c r="P3993" i="1"/>
  <c r="P3992" i="1"/>
  <c r="P3991" i="1"/>
  <c r="P3990" i="1"/>
  <c r="P3989" i="1"/>
  <c r="P3988" i="1"/>
  <c r="P3987" i="1"/>
  <c r="O3987" i="1" s="1"/>
  <c r="P3986" i="1"/>
  <c r="P3985" i="1"/>
  <c r="P3984" i="1"/>
  <c r="P3983" i="1"/>
  <c r="P3982" i="1"/>
  <c r="P3981" i="1"/>
  <c r="P3980" i="1"/>
  <c r="P3979" i="1"/>
  <c r="O3979" i="1" s="1"/>
  <c r="P3978" i="1"/>
  <c r="P3977" i="1"/>
  <c r="P3976" i="1"/>
  <c r="P3975" i="1"/>
  <c r="P3974" i="1"/>
  <c r="P3973" i="1"/>
  <c r="P3972" i="1"/>
  <c r="P3971" i="1"/>
  <c r="O3971" i="1" s="1"/>
  <c r="P3970" i="1"/>
  <c r="P3969" i="1"/>
  <c r="P3968" i="1"/>
  <c r="P3967" i="1"/>
  <c r="P3966" i="1"/>
  <c r="P3965" i="1"/>
  <c r="P3964" i="1"/>
  <c r="P3963" i="1"/>
  <c r="O3963" i="1" s="1"/>
  <c r="P3962" i="1"/>
  <c r="P3961" i="1"/>
  <c r="P3960" i="1"/>
  <c r="P3959" i="1"/>
  <c r="P3958" i="1"/>
  <c r="P3957" i="1"/>
  <c r="P3956" i="1"/>
  <c r="P3955" i="1"/>
  <c r="O3955" i="1" s="1"/>
  <c r="P3954" i="1"/>
  <c r="P3953" i="1"/>
  <c r="P3952" i="1"/>
  <c r="P3951" i="1"/>
  <c r="P3950" i="1"/>
  <c r="P3949" i="1"/>
  <c r="P3948" i="1"/>
  <c r="P3947" i="1"/>
  <c r="O3947" i="1" s="1"/>
  <c r="P3946" i="1"/>
  <c r="P3945" i="1"/>
  <c r="P3944" i="1"/>
  <c r="P3943" i="1"/>
  <c r="P3942" i="1"/>
  <c r="P3941" i="1"/>
  <c r="P3940" i="1"/>
  <c r="P3939" i="1"/>
  <c r="O3939" i="1" s="1"/>
  <c r="P3938" i="1"/>
  <c r="P3937" i="1"/>
  <c r="P3936" i="1"/>
  <c r="P3935" i="1"/>
  <c r="P3934" i="1"/>
  <c r="P3933" i="1"/>
  <c r="P3932" i="1"/>
  <c r="P3931" i="1"/>
  <c r="O3931" i="1" s="1"/>
  <c r="P3930" i="1"/>
  <c r="P3929" i="1"/>
  <c r="P3928" i="1"/>
  <c r="P3927" i="1"/>
  <c r="P3926" i="1"/>
  <c r="P3925" i="1"/>
  <c r="P3924" i="1"/>
  <c r="P3923" i="1"/>
  <c r="O3923" i="1" s="1"/>
  <c r="P3922" i="1"/>
  <c r="P3921" i="1"/>
  <c r="P3920" i="1"/>
  <c r="P3919" i="1"/>
  <c r="P3918" i="1"/>
  <c r="P3917" i="1"/>
  <c r="P3916" i="1"/>
  <c r="P3915" i="1"/>
  <c r="O3915" i="1" s="1"/>
  <c r="P3914" i="1"/>
  <c r="P3913" i="1"/>
  <c r="P3912" i="1"/>
  <c r="P3911" i="1"/>
  <c r="P3910" i="1"/>
  <c r="P3909" i="1"/>
  <c r="P3908" i="1"/>
  <c r="P3907" i="1"/>
  <c r="O3907" i="1" s="1"/>
  <c r="P3906" i="1"/>
  <c r="P3905" i="1"/>
  <c r="P3904" i="1"/>
  <c r="P3903" i="1"/>
  <c r="P3902" i="1"/>
  <c r="P3901" i="1"/>
  <c r="P3900" i="1"/>
  <c r="P3899" i="1"/>
  <c r="O3899" i="1" s="1"/>
  <c r="P3898" i="1"/>
  <c r="P3897" i="1"/>
  <c r="P3896" i="1"/>
  <c r="P3895" i="1"/>
  <c r="P3894" i="1"/>
  <c r="P3893" i="1"/>
  <c r="P3892" i="1"/>
  <c r="P3891" i="1"/>
  <c r="O3891" i="1" s="1"/>
  <c r="P3890" i="1"/>
  <c r="P3869" i="1"/>
  <c r="P3868" i="1"/>
  <c r="P3867" i="1"/>
  <c r="P3866" i="1"/>
  <c r="P3865" i="1"/>
  <c r="P3864" i="1"/>
  <c r="P3863" i="1"/>
  <c r="O3863" i="1" s="1"/>
  <c r="P3862" i="1"/>
  <c r="P3861" i="1"/>
  <c r="P3860" i="1"/>
  <c r="P3859" i="1"/>
  <c r="P3858" i="1"/>
  <c r="P3857" i="1"/>
  <c r="P3856" i="1"/>
  <c r="P3855" i="1"/>
  <c r="O3855" i="1" s="1"/>
  <c r="P3854" i="1"/>
  <c r="P3853" i="1"/>
  <c r="P3852" i="1"/>
  <c r="P3851" i="1"/>
  <c r="P3850" i="1"/>
  <c r="P3849" i="1"/>
  <c r="P3848" i="1"/>
  <c r="P3847" i="1"/>
  <c r="O3847" i="1" s="1"/>
  <c r="P3846" i="1"/>
  <c r="P3845" i="1"/>
  <c r="P3844" i="1"/>
  <c r="P3843" i="1"/>
  <c r="P3842" i="1"/>
  <c r="P3841" i="1"/>
  <c r="P3840" i="1"/>
  <c r="P3839" i="1"/>
  <c r="O3839" i="1" s="1"/>
  <c r="P3838" i="1"/>
  <c r="P3837" i="1"/>
  <c r="P3836" i="1"/>
  <c r="P3835" i="1"/>
  <c r="P3834" i="1"/>
  <c r="P3833" i="1"/>
  <c r="P3832" i="1"/>
  <c r="P3831" i="1"/>
  <c r="O3831" i="1" s="1"/>
  <c r="P3830" i="1"/>
  <c r="P3829" i="1"/>
  <c r="P3828" i="1"/>
  <c r="P3827" i="1"/>
  <c r="P3826" i="1"/>
  <c r="P3825" i="1"/>
  <c r="P3824" i="1"/>
  <c r="P3823" i="1"/>
  <c r="O3823" i="1" s="1"/>
  <c r="P3822" i="1"/>
  <c r="P3821" i="1"/>
  <c r="P3820" i="1"/>
  <c r="P3819" i="1"/>
  <c r="P3818" i="1"/>
  <c r="P3817" i="1"/>
  <c r="P3816" i="1"/>
  <c r="P3815" i="1"/>
  <c r="O3815" i="1" s="1"/>
  <c r="P3814" i="1"/>
  <c r="P3813" i="1"/>
  <c r="P3812" i="1"/>
  <c r="P3811" i="1"/>
  <c r="P3810" i="1"/>
  <c r="P3749" i="1"/>
  <c r="P3748" i="1"/>
  <c r="P3747" i="1"/>
  <c r="O3747" i="1" s="1"/>
  <c r="P3746" i="1"/>
  <c r="P3745" i="1"/>
  <c r="P3744" i="1"/>
  <c r="P3743" i="1"/>
  <c r="P3742" i="1"/>
  <c r="P3741" i="1"/>
  <c r="P3740" i="1"/>
  <c r="P3739" i="1"/>
  <c r="O3739" i="1" s="1"/>
  <c r="P3738" i="1"/>
  <c r="P3737" i="1"/>
  <c r="P3736" i="1"/>
  <c r="P3735" i="1"/>
  <c r="P3734" i="1"/>
  <c r="P3733" i="1"/>
  <c r="P3732" i="1"/>
  <c r="P3731" i="1"/>
  <c r="O3731" i="1" s="1"/>
  <c r="P3730" i="1"/>
  <c r="P3729" i="1"/>
  <c r="P3728" i="1"/>
  <c r="P3727" i="1"/>
  <c r="P3726" i="1"/>
  <c r="P3725" i="1"/>
  <c r="P3724" i="1"/>
  <c r="P3723" i="1"/>
  <c r="O3723" i="1" s="1"/>
  <c r="P3722" i="1"/>
  <c r="P3721" i="1"/>
  <c r="P3720" i="1"/>
  <c r="P3719" i="1"/>
  <c r="P3718" i="1"/>
  <c r="P3717" i="1"/>
  <c r="P3716" i="1"/>
  <c r="P3715" i="1"/>
  <c r="O3715" i="1" s="1"/>
  <c r="P3714" i="1"/>
  <c r="P3713" i="1"/>
  <c r="P3712" i="1"/>
  <c r="P3711" i="1"/>
  <c r="P3710" i="1"/>
  <c r="P3709" i="1"/>
  <c r="P3708" i="1"/>
  <c r="P3707" i="1"/>
  <c r="O3707" i="1" s="1"/>
  <c r="P3706" i="1"/>
  <c r="P3705" i="1"/>
  <c r="P3704" i="1"/>
  <c r="P3703" i="1"/>
  <c r="P3702" i="1"/>
  <c r="P3701" i="1"/>
  <c r="P3700" i="1"/>
  <c r="P3699" i="1"/>
  <c r="O3699" i="1" s="1"/>
  <c r="P3698" i="1"/>
  <c r="P3697" i="1"/>
  <c r="P3696" i="1"/>
  <c r="P3695" i="1"/>
  <c r="P3694" i="1"/>
  <c r="P3693" i="1"/>
  <c r="P3692" i="1"/>
  <c r="P3691" i="1"/>
  <c r="O3691" i="1" s="1"/>
  <c r="P3690" i="1"/>
  <c r="P3689" i="1"/>
  <c r="P3688" i="1"/>
  <c r="P3687" i="1"/>
  <c r="P3686" i="1"/>
  <c r="P3685" i="1"/>
  <c r="P3684" i="1"/>
  <c r="P3683" i="1"/>
  <c r="O3683" i="1" s="1"/>
  <c r="P3682" i="1"/>
  <c r="P3681" i="1"/>
  <c r="P3680" i="1"/>
  <c r="P3679" i="1"/>
  <c r="P3678" i="1"/>
  <c r="P3677" i="1"/>
  <c r="P3676" i="1"/>
  <c r="P3675" i="1"/>
  <c r="O3675" i="1" s="1"/>
  <c r="P3674" i="1"/>
  <c r="P3673" i="1"/>
  <c r="P3672" i="1"/>
  <c r="P3671" i="1"/>
  <c r="P3670" i="1"/>
  <c r="P3669" i="1"/>
  <c r="P3668" i="1"/>
  <c r="P3667" i="1"/>
  <c r="O3667" i="1" s="1"/>
  <c r="P3666" i="1"/>
  <c r="P3665" i="1"/>
  <c r="P3664" i="1"/>
  <c r="P3663" i="1"/>
  <c r="P3662" i="1"/>
  <c r="P3661" i="1"/>
  <c r="P3660" i="1"/>
  <c r="P3659" i="1"/>
  <c r="O3659" i="1" s="1"/>
  <c r="P3658" i="1"/>
  <c r="P3657" i="1"/>
  <c r="P3656" i="1"/>
  <c r="P3655" i="1"/>
  <c r="P3654" i="1"/>
  <c r="P3653" i="1"/>
  <c r="P3652" i="1"/>
  <c r="P3651" i="1"/>
  <c r="O3651" i="1" s="1"/>
  <c r="P3650" i="1"/>
  <c r="P3629" i="1"/>
  <c r="P3628" i="1"/>
  <c r="P3627" i="1"/>
  <c r="P3626" i="1"/>
  <c r="P3625" i="1"/>
  <c r="P3624" i="1"/>
  <c r="P3623" i="1"/>
  <c r="O3623" i="1" s="1"/>
  <c r="P3622" i="1"/>
  <c r="P3621" i="1"/>
  <c r="P3620" i="1"/>
  <c r="P3619" i="1"/>
  <c r="P3618" i="1"/>
  <c r="P3617" i="1"/>
  <c r="P3616" i="1"/>
  <c r="P3615" i="1"/>
  <c r="O3615" i="1" s="1"/>
  <c r="P3614" i="1"/>
  <c r="P3613" i="1"/>
  <c r="P3612" i="1"/>
  <c r="P3611" i="1"/>
  <c r="P3610" i="1"/>
  <c r="P3609" i="1"/>
  <c r="P3608" i="1"/>
  <c r="P3607" i="1"/>
  <c r="O3607" i="1" s="1"/>
  <c r="P3606" i="1"/>
  <c r="P3605" i="1"/>
  <c r="P3604" i="1"/>
  <c r="P3603" i="1"/>
  <c r="P3602" i="1"/>
  <c r="P3601" i="1"/>
  <c r="P3600" i="1"/>
  <c r="P3599" i="1"/>
  <c r="O3599" i="1" s="1"/>
  <c r="P3598" i="1"/>
  <c r="P3597" i="1"/>
  <c r="P3596" i="1"/>
  <c r="P3595" i="1"/>
  <c r="P3594" i="1"/>
  <c r="P3593" i="1"/>
  <c r="P3592" i="1"/>
  <c r="P3591" i="1"/>
  <c r="O3591" i="1" s="1"/>
  <c r="P3590" i="1"/>
  <c r="P3589" i="1"/>
  <c r="P3588" i="1"/>
  <c r="P3587" i="1"/>
  <c r="P3586" i="1"/>
  <c r="P3585" i="1"/>
  <c r="P3584" i="1"/>
  <c r="P3583" i="1"/>
  <c r="O3583" i="1" s="1"/>
  <c r="P3582" i="1"/>
  <c r="P3581" i="1"/>
  <c r="P3580" i="1"/>
  <c r="P3579" i="1"/>
  <c r="P3578" i="1"/>
  <c r="P3577" i="1"/>
  <c r="P3576" i="1"/>
  <c r="P3575" i="1"/>
  <c r="O3575" i="1" s="1"/>
  <c r="P3574" i="1"/>
  <c r="P3573" i="1"/>
  <c r="P3572" i="1"/>
  <c r="P3571" i="1"/>
  <c r="P3570" i="1"/>
  <c r="P3569" i="1"/>
  <c r="P3568" i="1"/>
  <c r="P3567" i="1"/>
  <c r="O3567" i="1" s="1"/>
  <c r="P3566" i="1"/>
  <c r="P3565" i="1"/>
  <c r="P3564" i="1"/>
  <c r="P3563" i="1"/>
  <c r="P3562" i="1"/>
  <c r="P3561" i="1"/>
  <c r="P3560" i="1"/>
  <c r="P3559" i="1"/>
  <c r="O3559" i="1" s="1"/>
  <c r="P3558" i="1"/>
  <c r="P3557" i="1"/>
  <c r="P3556" i="1"/>
  <c r="P3555" i="1"/>
  <c r="P3554" i="1"/>
  <c r="P3553" i="1"/>
  <c r="P3552" i="1"/>
  <c r="P3551" i="1"/>
  <c r="O3551" i="1" s="1"/>
  <c r="P3550" i="1"/>
  <c r="P3549" i="1"/>
  <c r="P3548" i="1"/>
  <c r="P3547" i="1"/>
  <c r="P3546" i="1"/>
  <c r="P3545" i="1"/>
  <c r="P3544" i="1"/>
  <c r="P3543" i="1"/>
  <c r="O3543" i="1" s="1"/>
  <c r="P3542" i="1"/>
  <c r="P3541" i="1"/>
  <c r="P3540" i="1"/>
  <c r="P3539" i="1"/>
  <c r="P3538" i="1"/>
  <c r="P3537" i="1"/>
  <c r="P3536" i="1"/>
  <c r="P3535" i="1"/>
  <c r="O3535" i="1" s="1"/>
  <c r="P3534" i="1"/>
  <c r="P3533" i="1"/>
  <c r="P3532" i="1"/>
  <c r="P3531" i="1"/>
  <c r="P3530" i="1"/>
  <c r="P3529" i="1"/>
  <c r="P3528" i="1"/>
  <c r="P3527" i="1"/>
  <c r="O3527" i="1" s="1"/>
  <c r="P3526" i="1"/>
  <c r="P3525" i="1"/>
  <c r="P3524" i="1"/>
  <c r="P3523" i="1"/>
  <c r="P3522" i="1"/>
  <c r="P3521" i="1"/>
  <c r="P3520" i="1"/>
  <c r="P3519" i="1"/>
  <c r="O3519" i="1" s="1"/>
  <c r="P3518" i="1"/>
  <c r="P3517" i="1"/>
  <c r="P3516" i="1"/>
  <c r="P3515" i="1"/>
  <c r="P3514" i="1"/>
  <c r="P3513" i="1"/>
  <c r="P3512" i="1"/>
  <c r="P3511" i="1"/>
  <c r="O3511" i="1" s="1"/>
  <c r="P3510" i="1"/>
  <c r="P3509" i="1"/>
  <c r="P3508" i="1"/>
  <c r="P3507" i="1"/>
  <c r="P3506" i="1"/>
  <c r="P3505" i="1"/>
  <c r="P3504" i="1"/>
  <c r="P3503" i="1"/>
  <c r="O3503" i="1" s="1"/>
  <c r="P3502" i="1"/>
  <c r="P3501" i="1"/>
  <c r="P3500" i="1"/>
  <c r="P3499" i="1"/>
  <c r="P3498" i="1"/>
  <c r="P3497" i="1"/>
  <c r="P3496" i="1"/>
  <c r="P3495" i="1"/>
  <c r="O3495" i="1" s="1"/>
  <c r="P3494" i="1"/>
  <c r="P3493" i="1"/>
  <c r="P3492" i="1"/>
  <c r="P3491" i="1"/>
  <c r="P3490" i="1"/>
  <c r="P3489" i="1"/>
  <c r="P3488" i="1"/>
  <c r="P3487" i="1"/>
  <c r="O3487" i="1" s="1"/>
  <c r="P3486" i="1"/>
  <c r="P3485" i="1"/>
  <c r="P3484" i="1"/>
  <c r="P3483" i="1"/>
  <c r="P3482" i="1"/>
  <c r="P3481" i="1"/>
  <c r="P3480" i="1"/>
  <c r="P3479" i="1"/>
  <c r="O3479" i="1" s="1"/>
  <c r="P3478" i="1"/>
  <c r="P3477" i="1"/>
  <c r="P3476" i="1"/>
  <c r="P3475" i="1"/>
  <c r="P3474" i="1"/>
  <c r="P3473" i="1"/>
  <c r="P3472" i="1"/>
  <c r="P3471" i="1"/>
  <c r="O3471" i="1" s="1"/>
  <c r="P3470" i="1"/>
  <c r="P3469" i="1"/>
  <c r="P3468" i="1"/>
  <c r="P3467" i="1"/>
  <c r="P3466" i="1"/>
  <c r="P3465" i="1"/>
  <c r="P3464" i="1"/>
  <c r="P3463" i="1"/>
  <c r="O3463" i="1" s="1"/>
  <c r="P3462" i="1"/>
  <c r="P3461" i="1"/>
  <c r="P3460" i="1"/>
  <c r="P3459" i="1"/>
  <c r="P3458" i="1"/>
  <c r="P3457" i="1"/>
  <c r="P3456" i="1"/>
  <c r="P3455" i="1"/>
  <c r="O3455" i="1" s="1"/>
  <c r="P3454" i="1"/>
  <c r="P3453" i="1"/>
  <c r="P3452" i="1"/>
  <c r="P3451" i="1"/>
  <c r="P3450" i="1"/>
  <c r="P3449" i="1"/>
  <c r="P3448" i="1"/>
  <c r="P3447" i="1"/>
  <c r="O3447" i="1" s="1"/>
  <c r="P3446" i="1"/>
  <c r="P3445" i="1"/>
  <c r="P3444" i="1"/>
  <c r="P3443" i="1"/>
  <c r="P3442" i="1"/>
  <c r="P3441" i="1"/>
  <c r="P3440" i="1"/>
  <c r="P3439" i="1"/>
  <c r="O3439" i="1" s="1"/>
  <c r="P3438" i="1"/>
  <c r="P3437" i="1"/>
  <c r="P3436" i="1"/>
  <c r="P3435" i="1"/>
  <c r="P3434" i="1"/>
  <c r="P3433" i="1"/>
  <c r="P3432" i="1"/>
  <c r="P3431" i="1"/>
  <c r="O3431" i="1" s="1"/>
  <c r="P3430" i="1"/>
  <c r="P3429" i="1"/>
  <c r="P3428" i="1"/>
  <c r="P3427" i="1"/>
  <c r="P3426" i="1"/>
  <c r="P3425" i="1"/>
  <c r="P3424" i="1"/>
  <c r="P3423" i="1"/>
  <c r="O3423" i="1" s="1"/>
  <c r="P3422" i="1"/>
  <c r="P3421" i="1"/>
  <c r="P3420" i="1"/>
  <c r="P3419" i="1"/>
  <c r="P3418" i="1"/>
  <c r="P3417" i="1"/>
  <c r="P3416" i="1"/>
  <c r="P3415" i="1"/>
  <c r="O3415" i="1" s="1"/>
  <c r="P3414" i="1"/>
  <c r="P3413" i="1"/>
  <c r="P3412" i="1"/>
  <c r="P3411" i="1"/>
  <c r="P3410" i="1"/>
  <c r="P3409" i="1"/>
  <c r="P3408" i="1"/>
  <c r="P3407" i="1"/>
  <c r="O3407" i="1" s="1"/>
  <c r="P3406" i="1"/>
  <c r="P3405" i="1"/>
  <c r="P3404" i="1"/>
  <c r="P3403" i="1"/>
  <c r="P3402" i="1"/>
  <c r="P3401" i="1"/>
  <c r="P3400" i="1"/>
  <c r="P3399" i="1"/>
  <c r="O3399" i="1" s="1"/>
  <c r="P3398" i="1"/>
  <c r="P3397" i="1"/>
  <c r="P3396" i="1"/>
  <c r="P3395" i="1"/>
  <c r="P3394" i="1"/>
  <c r="P3393" i="1"/>
  <c r="P3392" i="1"/>
  <c r="P3391" i="1"/>
  <c r="O3391" i="1" s="1"/>
  <c r="P3390" i="1"/>
  <c r="P3389" i="1"/>
  <c r="P3388" i="1"/>
  <c r="P3387" i="1"/>
  <c r="P3386" i="1"/>
  <c r="P3385" i="1"/>
  <c r="P3384" i="1"/>
  <c r="P3383" i="1"/>
  <c r="O3383" i="1" s="1"/>
  <c r="P3382" i="1"/>
  <c r="P3381" i="1"/>
  <c r="P3380" i="1"/>
  <c r="P3379" i="1"/>
  <c r="P3378" i="1"/>
  <c r="P3377" i="1"/>
  <c r="P3376" i="1"/>
  <c r="P3375" i="1"/>
  <c r="O3375" i="1" s="1"/>
  <c r="P3374" i="1"/>
  <c r="P3373" i="1"/>
  <c r="P3372" i="1"/>
  <c r="P3371" i="1"/>
  <c r="P3370" i="1"/>
  <c r="P3369" i="1"/>
  <c r="P3368" i="1"/>
  <c r="P3367" i="1"/>
  <c r="O3367" i="1" s="1"/>
  <c r="P3366" i="1"/>
  <c r="P3365" i="1"/>
  <c r="P3364" i="1"/>
  <c r="P3363" i="1"/>
  <c r="P3362" i="1"/>
  <c r="P3361" i="1"/>
  <c r="P3360" i="1"/>
  <c r="P3359" i="1"/>
  <c r="O3359" i="1" s="1"/>
  <c r="P3358" i="1"/>
  <c r="P3357" i="1"/>
  <c r="P3356" i="1"/>
  <c r="P3355" i="1"/>
  <c r="P3354" i="1"/>
  <c r="P3353" i="1"/>
  <c r="P3352" i="1"/>
  <c r="P3351" i="1"/>
  <c r="O3351" i="1" s="1"/>
  <c r="P3350" i="1"/>
  <c r="P3349" i="1"/>
  <c r="P3348" i="1"/>
  <c r="P3347" i="1"/>
  <c r="P3346" i="1"/>
  <c r="P3345" i="1"/>
  <c r="P3344" i="1"/>
  <c r="P3343" i="1"/>
  <c r="O3343" i="1" s="1"/>
  <c r="P3342" i="1"/>
  <c r="P3341" i="1"/>
  <c r="P3340" i="1"/>
  <c r="P3339" i="1"/>
  <c r="P3338" i="1"/>
  <c r="P3337" i="1"/>
  <c r="P3336" i="1"/>
  <c r="P3335" i="1"/>
  <c r="O3335" i="1" s="1"/>
  <c r="P3334" i="1"/>
  <c r="P3333" i="1"/>
  <c r="P3332" i="1"/>
  <c r="P3331" i="1"/>
  <c r="P3330" i="1"/>
  <c r="P3329" i="1"/>
  <c r="P3328" i="1"/>
  <c r="P3327" i="1"/>
  <c r="O3327" i="1" s="1"/>
  <c r="P3326" i="1"/>
  <c r="P3325" i="1"/>
  <c r="P3324" i="1"/>
  <c r="P3323" i="1"/>
  <c r="P3322" i="1"/>
  <c r="P3321" i="1"/>
  <c r="P3320" i="1"/>
  <c r="P3319" i="1"/>
  <c r="O3319" i="1" s="1"/>
  <c r="P3318" i="1"/>
  <c r="P3317" i="1"/>
  <c r="P3316" i="1"/>
  <c r="P3315" i="1"/>
  <c r="P3314" i="1"/>
  <c r="P3313" i="1"/>
  <c r="P3312" i="1"/>
  <c r="P3311" i="1"/>
  <c r="O3311" i="1" s="1"/>
  <c r="P3310" i="1"/>
  <c r="P3309" i="1"/>
  <c r="P3308" i="1"/>
  <c r="P3307" i="1"/>
  <c r="P3306" i="1"/>
  <c r="P3305" i="1"/>
  <c r="P3304" i="1"/>
  <c r="P3303" i="1"/>
  <c r="O3303" i="1" s="1"/>
  <c r="P3302" i="1"/>
  <c r="P3301" i="1"/>
  <c r="P3300" i="1"/>
  <c r="P3299" i="1"/>
  <c r="P3298" i="1"/>
  <c r="P3297" i="1"/>
  <c r="P3296" i="1"/>
  <c r="P3295" i="1"/>
  <c r="O3295" i="1" s="1"/>
  <c r="P3294" i="1"/>
  <c r="P3293" i="1"/>
  <c r="P3292" i="1"/>
  <c r="P3291" i="1"/>
  <c r="P3290" i="1"/>
  <c r="P3289" i="1"/>
  <c r="P3288" i="1"/>
  <c r="P3287" i="1"/>
  <c r="O3287" i="1" s="1"/>
  <c r="P3286" i="1"/>
  <c r="P3285" i="1"/>
  <c r="P3284" i="1"/>
  <c r="P3283" i="1"/>
  <c r="P3282" i="1"/>
  <c r="P3281" i="1"/>
  <c r="P3280" i="1"/>
  <c r="P3279" i="1"/>
  <c r="O3279" i="1" s="1"/>
  <c r="P3278" i="1"/>
  <c r="P3277" i="1"/>
  <c r="P3276" i="1"/>
  <c r="P3275" i="1"/>
  <c r="P3274" i="1"/>
  <c r="P3273" i="1"/>
  <c r="P3272" i="1"/>
  <c r="P3271" i="1"/>
  <c r="O3271" i="1" s="1"/>
  <c r="P3270" i="1"/>
  <c r="P3269" i="1"/>
  <c r="P3268" i="1"/>
  <c r="P3267" i="1"/>
  <c r="P3266" i="1"/>
  <c r="P3265" i="1"/>
  <c r="P3264" i="1"/>
  <c r="P3263" i="1"/>
  <c r="O3263" i="1" s="1"/>
  <c r="P3262" i="1"/>
  <c r="P3261" i="1"/>
  <c r="P3260" i="1"/>
  <c r="P3259" i="1"/>
  <c r="P3258" i="1"/>
  <c r="P3257" i="1"/>
  <c r="P3256" i="1"/>
  <c r="P3255" i="1"/>
  <c r="O3255" i="1" s="1"/>
  <c r="P3254" i="1"/>
  <c r="P3253" i="1"/>
  <c r="P3252" i="1"/>
  <c r="P3251" i="1"/>
  <c r="P3250" i="1"/>
  <c r="P3249" i="1"/>
  <c r="P3248" i="1"/>
  <c r="P3247" i="1"/>
  <c r="O3247" i="1" s="1"/>
  <c r="P3246" i="1"/>
  <c r="P3245" i="1"/>
  <c r="P3244" i="1"/>
  <c r="P3243" i="1"/>
  <c r="P3242" i="1"/>
  <c r="P3241" i="1"/>
  <c r="P3240" i="1"/>
  <c r="P3239" i="1"/>
  <c r="O3239" i="1" s="1"/>
  <c r="P3238" i="1"/>
  <c r="P3237" i="1"/>
  <c r="P3236" i="1"/>
  <c r="P3235" i="1"/>
  <c r="P3234" i="1"/>
  <c r="P3233" i="1"/>
  <c r="P3232" i="1"/>
  <c r="P3231" i="1"/>
  <c r="O3231" i="1" s="1"/>
  <c r="P3230" i="1"/>
  <c r="P3229" i="1"/>
  <c r="P3228" i="1"/>
  <c r="P3227" i="1"/>
  <c r="P3226" i="1"/>
  <c r="P3225" i="1"/>
  <c r="P3224" i="1"/>
  <c r="P3223" i="1"/>
  <c r="O3223" i="1" s="1"/>
  <c r="P3222" i="1"/>
  <c r="P3221" i="1"/>
  <c r="P3220" i="1"/>
  <c r="P3219" i="1"/>
  <c r="P3218" i="1"/>
  <c r="P3217" i="1"/>
  <c r="P3216" i="1"/>
  <c r="P3215" i="1"/>
  <c r="O3215" i="1" s="1"/>
  <c r="P3214" i="1"/>
  <c r="P3213" i="1"/>
  <c r="P3212" i="1"/>
  <c r="P3211" i="1"/>
  <c r="P321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2982" i="1"/>
  <c r="P2981" i="1"/>
  <c r="P2980" i="1"/>
  <c r="P2979" i="1"/>
  <c r="P2978" i="1"/>
  <c r="P2977" i="1"/>
  <c r="P2976" i="1"/>
  <c r="O2976" i="1" s="1"/>
  <c r="P2975" i="1"/>
  <c r="P2974" i="1"/>
  <c r="P2973" i="1"/>
  <c r="P2972" i="1"/>
  <c r="P2971" i="1"/>
  <c r="P2970" i="1"/>
  <c r="P2969" i="1"/>
  <c r="P2968" i="1"/>
  <c r="O2968" i="1" s="1"/>
  <c r="P2967" i="1"/>
  <c r="P2966" i="1"/>
  <c r="P2965" i="1"/>
  <c r="P2964" i="1"/>
  <c r="P2963" i="1"/>
  <c r="P2922" i="1"/>
  <c r="P2921" i="1"/>
  <c r="P2920" i="1"/>
  <c r="O2920" i="1" s="1"/>
  <c r="P2919" i="1"/>
  <c r="P2918" i="1"/>
  <c r="P2917" i="1"/>
  <c r="P2916" i="1"/>
  <c r="P2915" i="1"/>
  <c r="P2914" i="1"/>
  <c r="P2913" i="1"/>
  <c r="P2912" i="1"/>
  <c r="O2912" i="1" s="1"/>
  <c r="P2911" i="1"/>
  <c r="P2910" i="1"/>
  <c r="P2909" i="1"/>
  <c r="P2908" i="1"/>
  <c r="P2907" i="1"/>
  <c r="P2906" i="1"/>
  <c r="P2905" i="1"/>
  <c r="P2904" i="1"/>
  <c r="O2904" i="1" s="1"/>
  <c r="P2903" i="1"/>
  <c r="P2902" i="1"/>
  <c r="P2901" i="1"/>
  <c r="P2900" i="1"/>
  <c r="P2899" i="1"/>
  <c r="P2898" i="1"/>
  <c r="P2897" i="1"/>
  <c r="P2896" i="1"/>
  <c r="O2896" i="1" s="1"/>
  <c r="P2895" i="1"/>
  <c r="P2894" i="1"/>
  <c r="P2893" i="1"/>
  <c r="P2892" i="1"/>
  <c r="P2891" i="1"/>
  <c r="P2890" i="1"/>
  <c r="P2889" i="1"/>
  <c r="P2888" i="1"/>
  <c r="O2888" i="1" s="1"/>
  <c r="P2887" i="1"/>
  <c r="P2886" i="1"/>
  <c r="P2885" i="1"/>
  <c r="P2884" i="1"/>
  <c r="P2883" i="1"/>
  <c r="P2882" i="1"/>
  <c r="P2881" i="1"/>
  <c r="P2880" i="1"/>
  <c r="O2880" i="1" s="1"/>
  <c r="P2879" i="1"/>
  <c r="P2878" i="1"/>
  <c r="P2877" i="1"/>
  <c r="P2876" i="1"/>
  <c r="P2875" i="1"/>
  <c r="P2874" i="1"/>
  <c r="P2873" i="1"/>
  <c r="P2872" i="1"/>
  <c r="O2872" i="1" s="1"/>
  <c r="P2871" i="1"/>
  <c r="P2870" i="1"/>
  <c r="P2869" i="1"/>
  <c r="P2868" i="1"/>
  <c r="P2867" i="1"/>
  <c r="P2866" i="1"/>
  <c r="P2865" i="1"/>
  <c r="P2864" i="1"/>
  <c r="O2864" i="1" s="1"/>
  <c r="P2863" i="1"/>
  <c r="P2862" i="1"/>
  <c r="P2861" i="1"/>
  <c r="P2860" i="1"/>
  <c r="P2859" i="1"/>
  <c r="P2858" i="1"/>
  <c r="P2857" i="1"/>
  <c r="P2856" i="1"/>
  <c r="O2856" i="1" s="1"/>
  <c r="P2855" i="1"/>
  <c r="P2854" i="1"/>
  <c r="P2853" i="1"/>
  <c r="P2852" i="1"/>
  <c r="P2851" i="1"/>
  <c r="P2850" i="1"/>
  <c r="P2849" i="1"/>
  <c r="P2848" i="1"/>
  <c r="O2848" i="1" s="1"/>
  <c r="P2847" i="1"/>
  <c r="P2846" i="1"/>
  <c r="P2845" i="1"/>
  <c r="P2844" i="1"/>
  <c r="P2843" i="1"/>
  <c r="P2842" i="1"/>
  <c r="P2841" i="1"/>
  <c r="P2840" i="1"/>
  <c r="O2840" i="1" s="1"/>
  <c r="P2839" i="1"/>
  <c r="P2838" i="1"/>
  <c r="P2837" i="1"/>
  <c r="P2836" i="1"/>
  <c r="P2835" i="1"/>
  <c r="P2834" i="1"/>
  <c r="P2833" i="1"/>
  <c r="P2832" i="1"/>
  <c r="O2832" i="1" s="1"/>
  <c r="P2831" i="1"/>
  <c r="P2830" i="1"/>
  <c r="P2829" i="1"/>
  <c r="P2828" i="1"/>
  <c r="P2827" i="1"/>
  <c r="P2826" i="1"/>
  <c r="P2825" i="1"/>
  <c r="P2824" i="1"/>
  <c r="O2824" i="1" s="1"/>
  <c r="P2823" i="1"/>
  <c r="P2822" i="1"/>
  <c r="P2821" i="1"/>
  <c r="P2820" i="1"/>
  <c r="P2819" i="1"/>
  <c r="P2818" i="1"/>
  <c r="P2817" i="1"/>
  <c r="P2816" i="1"/>
  <c r="O2816" i="1" s="1"/>
  <c r="P2815" i="1"/>
  <c r="P2814" i="1"/>
  <c r="P2813" i="1"/>
  <c r="P2812" i="1"/>
  <c r="P2811" i="1"/>
  <c r="P2810" i="1"/>
  <c r="P2809" i="1"/>
  <c r="P2808" i="1"/>
  <c r="O2808" i="1" s="1"/>
  <c r="P2807" i="1"/>
  <c r="P2806" i="1"/>
  <c r="P2805" i="1"/>
  <c r="P2804" i="1"/>
  <c r="P2803" i="1"/>
  <c r="P2802" i="1"/>
  <c r="P2801" i="1"/>
  <c r="P2800" i="1"/>
  <c r="O2800" i="1" s="1"/>
  <c r="P2799" i="1"/>
  <c r="P2798" i="1"/>
  <c r="P2797" i="1"/>
  <c r="P2796" i="1"/>
  <c r="P2795" i="1"/>
  <c r="P2794" i="1"/>
  <c r="P2793" i="1"/>
  <c r="P2792" i="1"/>
  <c r="O2792" i="1" s="1"/>
  <c r="P2791" i="1"/>
  <c r="P2790" i="1"/>
  <c r="P2789" i="1"/>
  <c r="P2788" i="1"/>
  <c r="P2787" i="1"/>
  <c r="P2786" i="1"/>
  <c r="P2785" i="1"/>
  <c r="P2784" i="1"/>
  <c r="O2784" i="1" s="1"/>
  <c r="P2783" i="1"/>
  <c r="P1305" i="1"/>
  <c r="P1304" i="1"/>
  <c r="P1303" i="1"/>
  <c r="P1302" i="1"/>
  <c r="P1301" i="1"/>
  <c r="P1300" i="1"/>
  <c r="P1299" i="1"/>
  <c r="O1299" i="1" s="1"/>
  <c r="P1298" i="1"/>
  <c r="P1297" i="1"/>
  <c r="P1296" i="1"/>
  <c r="P1295" i="1"/>
  <c r="P1294" i="1"/>
  <c r="P1293" i="1"/>
  <c r="P1292" i="1"/>
  <c r="P1291" i="1"/>
  <c r="O1291" i="1" s="1"/>
  <c r="P1290" i="1"/>
  <c r="P1289" i="1"/>
  <c r="P1288" i="1"/>
  <c r="P1287" i="1"/>
  <c r="P1286" i="1"/>
  <c r="P541" i="1"/>
  <c r="P540" i="1"/>
  <c r="P539" i="1"/>
  <c r="O539" i="1" s="1"/>
  <c r="P538" i="1"/>
  <c r="P537" i="1"/>
  <c r="P536" i="1"/>
  <c r="P535" i="1"/>
  <c r="P534" i="1"/>
  <c r="P533" i="1"/>
  <c r="P532" i="1"/>
  <c r="P531" i="1"/>
  <c r="O531" i="1" s="1"/>
  <c r="P530" i="1"/>
  <c r="P529" i="1"/>
  <c r="P528" i="1"/>
  <c r="P527" i="1"/>
  <c r="P526" i="1"/>
  <c r="P525" i="1"/>
  <c r="P524" i="1"/>
  <c r="P523" i="1"/>
  <c r="O523" i="1" s="1"/>
  <c r="P3889" i="1"/>
  <c r="P3888" i="1"/>
  <c r="P3887" i="1"/>
  <c r="P3886" i="1"/>
  <c r="P3885" i="1"/>
  <c r="P3884" i="1"/>
  <c r="O3884" i="1" s="1"/>
  <c r="P3883" i="1"/>
  <c r="P3882" i="1"/>
  <c r="O3882" i="1" s="1"/>
  <c r="P3881" i="1"/>
  <c r="P3880" i="1"/>
  <c r="P3879" i="1"/>
  <c r="P3878" i="1"/>
  <c r="P3877" i="1"/>
  <c r="P3876" i="1"/>
  <c r="P3875" i="1"/>
  <c r="P3874" i="1"/>
  <c r="O3874" i="1" s="1"/>
  <c r="P3873" i="1"/>
  <c r="P3872" i="1"/>
  <c r="P3871" i="1"/>
  <c r="P3870" i="1"/>
  <c r="P3809" i="1"/>
  <c r="P3808" i="1"/>
  <c r="P3807" i="1"/>
  <c r="O3807" i="1" s="1"/>
  <c r="P3806" i="1"/>
  <c r="O3806" i="1" s="1"/>
  <c r="P3805" i="1"/>
  <c r="P3804" i="1"/>
  <c r="P3803" i="1"/>
  <c r="P3802" i="1"/>
  <c r="P3801" i="1"/>
  <c r="P3800" i="1"/>
  <c r="O3800" i="1" s="1"/>
  <c r="P3799" i="1"/>
  <c r="O3799" i="1" s="1"/>
  <c r="P3798" i="1"/>
  <c r="O3798" i="1" s="1"/>
  <c r="P3797" i="1"/>
  <c r="P3796" i="1"/>
  <c r="P3795" i="1"/>
  <c r="P3794" i="1"/>
  <c r="P3793" i="1"/>
  <c r="P3792" i="1"/>
  <c r="O3792" i="1" s="1"/>
  <c r="P3791" i="1"/>
  <c r="O3791" i="1" s="1"/>
  <c r="P3790" i="1"/>
  <c r="O3790" i="1" s="1"/>
  <c r="P3789" i="1"/>
  <c r="P3788" i="1"/>
  <c r="P3787" i="1"/>
  <c r="P3786" i="1"/>
  <c r="P3785" i="1"/>
  <c r="P3784" i="1"/>
  <c r="O3784" i="1" s="1"/>
  <c r="P3783" i="1"/>
  <c r="O3783" i="1" s="1"/>
  <c r="P3782" i="1"/>
  <c r="O3782" i="1" s="1"/>
  <c r="P3781" i="1"/>
  <c r="P3780" i="1"/>
  <c r="P3779" i="1"/>
  <c r="P3778" i="1"/>
  <c r="P3777" i="1"/>
  <c r="P3776" i="1"/>
  <c r="P3775" i="1"/>
  <c r="O3775" i="1" s="1"/>
  <c r="P3774" i="1"/>
  <c r="O3774" i="1" s="1"/>
  <c r="P3773" i="1"/>
  <c r="P3772" i="1"/>
  <c r="P3771" i="1"/>
  <c r="P3770" i="1"/>
  <c r="P3769" i="1"/>
  <c r="P3768" i="1"/>
  <c r="O3768" i="1" s="1"/>
  <c r="P3767" i="1"/>
  <c r="O3767" i="1" s="1"/>
  <c r="P3766" i="1"/>
  <c r="O3766" i="1" s="1"/>
  <c r="P3765" i="1"/>
  <c r="P3764" i="1"/>
  <c r="P3763" i="1"/>
  <c r="P3762" i="1"/>
  <c r="P3761" i="1"/>
  <c r="P3760" i="1"/>
  <c r="O3760" i="1" s="1"/>
  <c r="P3759" i="1"/>
  <c r="O3759" i="1" s="1"/>
  <c r="P3758" i="1"/>
  <c r="O3758" i="1" s="1"/>
  <c r="P3757" i="1"/>
  <c r="P3756" i="1"/>
  <c r="P3755" i="1"/>
  <c r="P3754" i="1"/>
  <c r="P3753" i="1"/>
  <c r="P3752" i="1"/>
  <c r="O3752" i="1" s="1"/>
  <c r="P3751" i="1"/>
  <c r="O3751" i="1" s="1"/>
  <c r="P3750" i="1"/>
  <c r="O3750" i="1" s="1"/>
  <c r="P3649" i="1"/>
  <c r="P3648" i="1"/>
  <c r="P3647" i="1"/>
  <c r="P3646" i="1"/>
  <c r="P3645" i="1"/>
  <c r="P3644" i="1"/>
  <c r="O3644" i="1" s="1"/>
  <c r="P3643" i="1"/>
  <c r="P3642" i="1"/>
  <c r="O3642" i="1" s="1"/>
  <c r="P3641" i="1"/>
  <c r="P3640" i="1"/>
  <c r="P3639" i="1"/>
  <c r="P3638" i="1"/>
  <c r="P3637" i="1"/>
  <c r="P3636" i="1"/>
  <c r="O3636" i="1" s="1"/>
  <c r="P3635" i="1"/>
  <c r="P3634" i="1"/>
  <c r="O3634" i="1" s="1"/>
  <c r="P3633" i="1"/>
  <c r="P3632" i="1"/>
  <c r="P3631" i="1"/>
  <c r="P3630" i="1"/>
  <c r="P3209" i="1"/>
  <c r="P3208" i="1"/>
  <c r="O3208" i="1" s="1"/>
  <c r="P3207" i="1"/>
  <c r="O3207" i="1" s="1"/>
  <c r="P3206" i="1"/>
  <c r="O3206" i="1" s="1"/>
  <c r="P3205" i="1"/>
  <c r="P3204" i="1"/>
  <c r="P3203" i="1"/>
  <c r="P3202" i="1"/>
  <c r="P3201" i="1"/>
  <c r="P3200" i="1"/>
  <c r="O3200" i="1" s="1"/>
  <c r="P3199" i="1"/>
  <c r="O3199" i="1" s="1"/>
  <c r="P3198" i="1"/>
  <c r="O3198" i="1" s="1"/>
  <c r="P3197" i="1"/>
  <c r="P3196" i="1"/>
  <c r="P3195" i="1"/>
  <c r="P3194" i="1"/>
  <c r="P3193" i="1"/>
  <c r="P3192" i="1"/>
  <c r="O3192" i="1" s="1"/>
  <c r="P3191" i="1"/>
  <c r="O3191" i="1" s="1"/>
  <c r="P3190" i="1"/>
  <c r="O3190" i="1" s="1"/>
  <c r="P2942" i="1"/>
  <c r="P2941" i="1"/>
  <c r="P2940" i="1"/>
  <c r="P2939" i="1"/>
  <c r="P2938" i="1"/>
  <c r="P2937" i="1"/>
  <c r="O2937" i="1" s="1"/>
  <c r="P2936" i="1"/>
  <c r="O2936" i="1" s="1"/>
  <c r="P2935" i="1"/>
  <c r="O2935" i="1" s="1"/>
  <c r="P2934" i="1"/>
  <c r="P2933" i="1"/>
  <c r="P2932" i="1"/>
  <c r="P2931" i="1"/>
  <c r="P2930" i="1"/>
  <c r="P2929" i="1"/>
  <c r="P2928" i="1"/>
  <c r="O2928" i="1" s="1"/>
  <c r="P2927" i="1"/>
  <c r="O2927" i="1" s="1"/>
  <c r="P2926" i="1"/>
  <c r="P2925" i="1"/>
  <c r="P2924" i="1"/>
  <c r="P2923" i="1"/>
  <c r="C13" i="4"/>
  <c r="B13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4107" i="1"/>
  <c r="O4108" i="1"/>
  <c r="O4109" i="1"/>
  <c r="O4110" i="1"/>
  <c r="O4111" i="1"/>
  <c r="O4112" i="1"/>
  <c r="O4113" i="1"/>
  <c r="O4114" i="1"/>
  <c r="O4115" i="1"/>
  <c r="P3" i="1"/>
  <c r="O3" i="1" s="1"/>
  <c r="P2" i="1"/>
  <c r="O2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40" i="1"/>
  <c r="O541" i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1202" i="1"/>
  <c r="O1202" i="1" s="1"/>
  <c r="P1203" i="1"/>
  <c r="O1203" i="1" s="1"/>
  <c r="P1204" i="1"/>
  <c r="O1204" i="1" s="1"/>
  <c r="P1205" i="1"/>
  <c r="O1205" i="1" s="1"/>
  <c r="P1206" i="1"/>
  <c r="O1206" i="1" s="1"/>
  <c r="P1207" i="1"/>
  <c r="O1207" i="1" s="1"/>
  <c r="P1208" i="1"/>
  <c r="O1208" i="1" s="1"/>
  <c r="P1209" i="1"/>
  <c r="O1209" i="1" s="1"/>
  <c r="P1210" i="1"/>
  <c r="O1210" i="1" s="1"/>
  <c r="P1211" i="1"/>
  <c r="O1211" i="1" s="1"/>
  <c r="P1212" i="1"/>
  <c r="O1212" i="1" s="1"/>
  <c r="P1213" i="1"/>
  <c r="O1213" i="1" s="1"/>
  <c r="P1214" i="1"/>
  <c r="O1214" i="1" s="1"/>
  <c r="P1215" i="1"/>
  <c r="O1215" i="1" s="1"/>
  <c r="P1216" i="1"/>
  <c r="O1216" i="1" s="1"/>
  <c r="P1217" i="1"/>
  <c r="O1217" i="1" s="1"/>
  <c r="P1218" i="1"/>
  <c r="O1218" i="1" s="1"/>
  <c r="P1219" i="1"/>
  <c r="O1219" i="1" s="1"/>
  <c r="P1220" i="1"/>
  <c r="O1220" i="1" s="1"/>
  <c r="P1221" i="1"/>
  <c r="O1221" i="1" s="1"/>
  <c r="P1222" i="1"/>
  <c r="O1222" i="1" s="1"/>
  <c r="P1223" i="1"/>
  <c r="O1223" i="1" s="1"/>
  <c r="P1224" i="1"/>
  <c r="O1224" i="1" s="1"/>
  <c r="P1225" i="1"/>
  <c r="O1225" i="1" s="1"/>
  <c r="P1226" i="1"/>
  <c r="O1226" i="1" s="1"/>
  <c r="P1227" i="1"/>
  <c r="O1227" i="1" s="1"/>
  <c r="P1228" i="1"/>
  <c r="O1228" i="1" s="1"/>
  <c r="P1229" i="1"/>
  <c r="O1229" i="1" s="1"/>
  <c r="P1230" i="1"/>
  <c r="O1230" i="1" s="1"/>
  <c r="P1231" i="1"/>
  <c r="O1231" i="1" s="1"/>
  <c r="P1232" i="1"/>
  <c r="O1232" i="1" s="1"/>
  <c r="P1233" i="1"/>
  <c r="O1233" i="1" s="1"/>
  <c r="P1234" i="1"/>
  <c r="O1234" i="1" s="1"/>
  <c r="P1235" i="1"/>
  <c r="O1235" i="1" s="1"/>
  <c r="P1236" i="1"/>
  <c r="O1236" i="1" s="1"/>
  <c r="P1237" i="1"/>
  <c r="O1237" i="1" s="1"/>
  <c r="P1238" i="1"/>
  <c r="O1238" i="1" s="1"/>
  <c r="P1239" i="1"/>
  <c r="O1239" i="1" s="1"/>
  <c r="P1240" i="1"/>
  <c r="O1240" i="1" s="1"/>
  <c r="P1241" i="1"/>
  <c r="O1241" i="1" s="1"/>
  <c r="P1242" i="1"/>
  <c r="O1242" i="1" s="1"/>
  <c r="P1243" i="1"/>
  <c r="O1243" i="1" s="1"/>
  <c r="P1244" i="1"/>
  <c r="O1244" i="1" s="1"/>
  <c r="P1245" i="1"/>
  <c r="O1245" i="1" s="1"/>
  <c r="P1246" i="1"/>
  <c r="O1246" i="1" s="1"/>
  <c r="P1247" i="1"/>
  <c r="O1247" i="1" s="1"/>
  <c r="P1248" i="1"/>
  <c r="O1248" i="1" s="1"/>
  <c r="P1249" i="1"/>
  <c r="O1249" i="1" s="1"/>
  <c r="P1250" i="1"/>
  <c r="O1250" i="1" s="1"/>
  <c r="P1251" i="1"/>
  <c r="O1251" i="1" s="1"/>
  <c r="P1252" i="1"/>
  <c r="O1252" i="1" s="1"/>
  <c r="P1253" i="1"/>
  <c r="O1253" i="1" s="1"/>
  <c r="P1254" i="1"/>
  <c r="O1254" i="1" s="1"/>
  <c r="P1255" i="1"/>
  <c r="O1255" i="1" s="1"/>
  <c r="P1256" i="1"/>
  <c r="O1256" i="1" s="1"/>
  <c r="P1257" i="1"/>
  <c r="O1257" i="1" s="1"/>
  <c r="P1258" i="1"/>
  <c r="O1258" i="1" s="1"/>
  <c r="P1259" i="1"/>
  <c r="O1259" i="1" s="1"/>
  <c r="P1260" i="1"/>
  <c r="O1260" i="1" s="1"/>
  <c r="P1261" i="1"/>
  <c r="O1261" i="1" s="1"/>
  <c r="P1262" i="1"/>
  <c r="O1262" i="1" s="1"/>
  <c r="P1263" i="1"/>
  <c r="O1263" i="1" s="1"/>
  <c r="P1264" i="1"/>
  <c r="O1264" i="1" s="1"/>
  <c r="P1265" i="1"/>
  <c r="O1265" i="1" s="1"/>
  <c r="P1266" i="1"/>
  <c r="O1266" i="1" s="1"/>
  <c r="P1267" i="1"/>
  <c r="O1267" i="1" s="1"/>
  <c r="P1268" i="1"/>
  <c r="O1268" i="1" s="1"/>
  <c r="P1269" i="1"/>
  <c r="O1269" i="1" s="1"/>
  <c r="P1270" i="1"/>
  <c r="O1270" i="1" s="1"/>
  <c r="P1271" i="1"/>
  <c r="O1271" i="1" s="1"/>
  <c r="P1272" i="1"/>
  <c r="O1272" i="1" s="1"/>
  <c r="P1273" i="1"/>
  <c r="O1273" i="1" s="1"/>
  <c r="P1274" i="1"/>
  <c r="O1274" i="1" s="1"/>
  <c r="P1275" i="1"/>
  <c r="O1275" i="1" s="1"/>
  <c r="P1276" i="1"/>
  <c r="O1276" i="1" s="1"/>
  <c r="P1277" i="1"/>
  <c r="O1277" i="1" s="1"/>
  <c r="P1278" i="1"/>
  <c r="O1278" i="1" s="1"/>
  <c r="P1279" i="1"/>
  <c r="O1279" i="1" s="1"/>
  <c r="P1280" i="1"/>
  <c r="O1280" i="1" s="1"/>
  <c r="P1281" i="1"/>
  <c r="O1281" i="1" s="1"/>
  <c r="P1282" i="1"/>
  <c r="O1282" i="1" s="1"/>
  <c r="P1283" i="1"/>
  <c r="O1283" i="1" s="1"/>
  <c r="P1284" i="1"/>
  <c r="O1284" i="1" s="1"/>
  <c r="P1285" i="1"/>
  <c r="O1285" i="1" s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300" i="1"/>
  <c r="O1301" i="1"/>
  <c r="O1302" i="1"/>
  <c r="O1303" i="1"/>
  <c r="O1304" i="1"/>
  <c r="O1305" i="1"/>
  <c r="P1306" i="1"/>
  <c r="O1306" i="1" s="1"/>
  <c r="P1307" i="1"/>
  <c r="O1307" i="1" s="1"/>
  <c r="P1308" i="1"/>
  <c r="O1308" i="1" s="1"/>
  <c r="P1309" i="1"/>
  <c r="O1309" i="1" s="1"/>
  <c r="P1310" i="1"/>
  <c r="O1310" i="1" s="1"/>
  <c r="P1311" i="1"/>
  <c r="O1311" i="1" s="1"/>
  <c r="P1312" i="1"/>
  <c r="O1312" i="1" s="1"/>
  <c r="P1313" i="1"/>
  <c r="O1313" i="1" s="1"/>
  <c r="P1314" i="1"/>
  <c r="O1314" i="1" s="1"/>
  <c r="P1315" i="1"/>
  <c r="O1315" i="1" s="1"/>
  <c r="P1316" i="1"/>
  <c r="O1316" i="1" s="1"/>
  <c r="P1317" i="1"/>
  <c r="O1317" i="1" s="1"/>
  <c r="P1318" i="1"/>
  <c r="O1318" i="1" s="1"/>
  <c r="P1319" i="1"/>
  <c r="O1319" i="1" s="1"/>
  <c r="P1320" i="1"/>
  <c r="O1320" i="1" s="1"/>
  <c r="P1321" i="1"/>
  <c r="O1321" i="1" s="1"/>
  <c r="P1322" i="1"/>
  <c r="O1322" i="1" s="1"/>
  <c r="P1323" i="1"/>
  <c r="O1323" i="1" s="1"/>
  <c r="P1324" i="1"/>
  <c r="O1324" i="1" s="1"/>
  <c r="P1325" i="1"/>
  <c r="O1325" i="1" s="1"/>
  <c r="P1326" i="1"/>
  <c r="O1326" i="1" s="1"/>
  <c r="P1327" i="1"/>
  <c r="O1327" i="1" s="1"/>
  <c r="P1328" i="1"/>
  <c r="O1328" i="1" s="1"/>
  <c r="P1329" i="1"/>
  <c r="O1329" i="1" s="1"/>
  <c r="P1330" i="1"/>
  <c r="O1330" i="1" s="1"/>
  <c r="P1331" i="1"/>
  <c r="O1331" i="1" s="1"/>
  <c r="P1332" i="1"/>
  <c r="O1332" i="1" s="1"/>
  <c r="P1333" i="1"/>
  <c r="O1333" i="1" s="1"/>
  <c r="P1334" i="1"/>
  <c r="O1334" i="1" s="1"/>
  <c r="P1335" i="1"/>
  <c r="O1335" i="1" s="1"/>
  <c r="P1336" i="1"/>
  <c r="O1336" i="1" s="1"/>
  <c r="P1337" i="1"/>
  <c r="O1337" i="1" s="1"/>
  <c r="P1338" i="1"/>
  <c r="O1338" i="1" s="1"/>
  <c r="P1339" i="1"/>
  <c r="O1339" i="1" s="1"/>
  <c r="P1340" i="1"/>
  <c r="O1340" i="1" s="1"/>
  <c r="P1341" i="1"/>
  <c r="O1341" i="1" s="1"/>
  <c r="P1342" i="1"/>
  <c r="O1342" i="1" s="1"/>
  <c r="P1343" i="1"/>
  <c r="O1343" i="1" s="1"/>
  <c r="P1344" i="1"/>
  <c r="O1344" i="1" s="1"/>
  <c r="P1345" i="1"/>
  <c r="O1345" i="1" s="1"/>
  <c r="P1346" i="1"/>
  <c r="O1346" i="1" s="1"/>
  <c r="P1347" i="1"/>
  <c r="O1347" i="1" s="1"/>
  <c r="P1348" i="1"/>
  <c r="O1348" i="1" s="1"/>
  <c r="P1349" i="1"/>
  <c r="O1349" i="1" s="1"/>
  <c r="P1350" i="1"/>
  <c r="O1350" i="1" s="1"/>
  <c r="P1351" i="1"/>
  <c r="O1351" i="1" s="1"/>
  <c r="P1352" i="1"/>
  <c r="O1352" i="1" s="1"/>
  <c r="P1353" i="1"/>
  <c r="O1353" i="1" s="1"/>
  <c r="P1354" i="1"/>
  <c r="O1354" i="1" s="1"/>
  <c r="P1355" i="1"/>
  <c r="O1355" i="1" s="1"/>
  <c r="P1356" i="1"/>
  <c r="O1356" i="1" s="1"/>
  <c r="P1357" i="1"/>
  <c r="O1357" i="1" s="1"/>
  <c r="P1358" i="1"/>
  <c r="O1358" i="1" s="1"/>
  <c r="P1359" i="1"/>
  <c r="O1359" i="1" s="1"/>
  <c r="P1360" i="1"/>
  <c r="O1360" i="1" s="1"/>
  <c r="P1361" i="1"/>
  <c r="O1361" i="1" s="1"/>
  <c r="P1362" i="1"/>
  <c r="O1362" i="1" s="1"/>
  <c r="P1363" i="1"/>
  <c r="O1363" i="1" s="1"/>
  <c r="P1364" i="1"/>
  <c r="O1364" i="1" s="1"/>
  <c r="P1365" i="1"/>
  <c r="O1365" i="1" s="1"/>
  <c r="P1366" i="1"/>
  <c r="O1366" i="1" s="1"/>
  <c r="P1367" i="1"/>
  <c r="O1367" i="1" s="1"/>
  <c r="P1368" i="1"/>
  <c r="O1368" i="1" s="1"/>
  <c r="P1369" i="1"/>
  <c r="O1369" i="1" s="1"/>
  <c r="P1370" i="1"/>
  <c r="O1370" i="1" s="1"/>
  <c r="P1371" i="1"/>
  <c r="O1371" i="1" s="1"/>
  <c r="P1372" i="1"/>
  <c r="O1372" i="1" s="1"/>
  <c r="P1373" i="1"/>
  <c r="O1373" i="1" s="1"/>
  <c r="P1374" i="1"/>
  <c r="O1374" i="1" s="1"/>
  <c r="P1375" i="1"/>
  <c r="O1375" i="1" s="1"/>
  <c r="P1376" i="1"/>
  <c r="O1376" i="1" s="1"/>
  <c r="P1377" i="1"/>
  <c r="O1377" i="1" s="1"/>
  <c r="P1378" i="1"/>
  <c r="O1378" i="1" s="1"/>
  <c r="P1379" i="1"/>
  <c r="O1379" i="1" s="1"/>
  <c r="P1380" i="1"/>
  <c r="O1380" i="1" s="1"/>
  <c r="P1381" i="1"/>
  <c r="O1381" i="1" s="1"/>
  <c r="P1382" i="1"/>
  <c r="O1382" i="1" s="1"/>
  <c r="P1383" i="1"/>
  <c r="O1383" i="1" s="1"/>
  <c r="P1384" i="1"/>
  <c r="O1384" i="1" s="1"/>
  <c r="P1385" i="1"/>
  <c r="O1385" i="1" s="1"/>
  <c r="P1386" i="1"/>
  <c r="O1386" i="1" s="1"/>
  <c r="P1387" i="1"/>
  <c r="O1387" i="1" s="1"/>
  <c r="P1388" i="1"/>
  <c r="O1388" i="1" s="1"/>
  <c r="P1389" i="1"/>
  <c r="O1389" i="1" s="1"/>
  <c r="P1390" i="1"/>
  <c r="O1390" i="1" s="1"/>
  <c r="P1391" i="1"/>
  <c r="O1391" i="1" s="1"/>
  <c r="P1392" i="1"/>
  <c r="O1392" i="1" s="1"/>
  <c r="P1393" i="1"/>
  <c r="O1393" i="1" s="1"/>
  <c r="P1394" i="1"/>
  <c r="O1394" i="1" s="1"/>
  <c r="P1395" i="1"/>
  <c r="O1395" i="1" s="1"/>
  <c r="P1396" i="1"/>
  <c r="O1396" i="1" s="1"/>
  <c r="P1397" i="1"/>
  <c r="O1397" i="1" s="1"/>
  <c r="P1398" i="1"/>
  <c r="O1398" i="1" s="1"/>
  <c r="P1399" i="1"/>
  <c r="O1399" i="1" s="1"/>
  <c r="P1400" i="1"/>
  <c r="O1400" i="1" s="1"/>
  <c r="P1401" i="1"/>
  <c r="O1401" i="1" s="1"/>
  <c r="P1402" i="1"/>
  <c r="O1402" i="1" s="1"/>
  <c r="P1403" i="1"/>
  <c r="O1403" i="1" s="1"/>
  <c r="P1404" i="1"/>
  <c r="O1404" i="1" s="1"/>
  <c r="P1405" i="1"/>
  <c r="O1405" i="1" s="1"/>
  <c r="P1406" i="1"/>
  <c r="O1406" i="1" s="1"/>
  <c r="P1407" i="1"/>
  <c r="O1407" i="1" s="1"/>
  <c r="P1408" i="1"/>
  <c r="O1408" i="1" s="1"/>
  <c r="P1409" i="1"/>
  <c r="O1409" i="1" s="1"/>
  <c r="P1410" i="1"/>
  <c r="O1410" i="1" s="1"/>
  <c r="P1411" i="1"/>
  <c r="O1411" i="1" s="1"/>
  <c r="P1412" i="1"/>
  <c r="O1412" i="1" s="1"/>
  <c r="P1413" i="1"/>
  <c r="O1413" i="1" s="1"/>
  <c r="P1414" i="1"/>
  <c r="O1414" i="1" s="1"/>
  <c r="P1415" i="1"/>
  <c r="O1415" i="1" s="1"/>
  <c r="P1416" i="1"/>
  <c r="O1416" i="1" s="1"/>
  <c r="P1417" i="1"/>
  <c r="O1417" i="1" s="1"/>
  <c r="P1418" i="1"/>
  <c r="O1418" i="1" s="1"/>
  <c r="P1419" i="1"/>
  <c r="O1419" i="1" s="1"/>
  <c r="P1420" i="1"/>
  <c r="O1420" i="1" s="1"/>
  <c r="P1421" i="1"/>
  <c r="O1421" i="1" s="1"/>
  <c r="P1422" i="1"/>
  <c r="O1422" i="1" s="1"/>
  <c r="P1423" i="1"/>
  <c r="O1423" i="1" s="1"/>
  <c r="P1424" i="1"/>
  <c r="O1424" i="1" s="1"/>
  <c r="P1425" i="1"/>
  <c r="O1425" i="1" s="1"/>
  <c r="P1426" i="1"/>
  <c r="O1426" i="1" s="1"/>
  <c r="P1427" i="1"/>
  <c r="O1427" i="1" s="1"/>
  <c r="P1428" i="1"/>
  <c r="O1428" i="1" s="1"/>
  <c r="P1429" i="1"/>
  <c r="O1429" i="1" s="1"/>
  <c r="P1430" i="1"/>
  <c r="O1430" i="1" s="1"/>
  <c r="P1431" i="1"/>
  <c r="O1431" i="1" s="1"/>
  <c r="P1432" i="1"/>
  <c r="O1432" i="1" s="1"/>
  <c r="P1433" i="1"/>
  <c r="O1433" i="1" s="1"/>
  <c r="P1434" i="1"/>
  <c r="O1434" i="1" s="1"/>
  <c r="P1435" i="1"/>
  <c r="O1435" i="1" s="1"/>
  <c r="P1436" i="1"/>
  <c r="O1436" i="1" s="1"/>
  <c r="P1437" i="1"/>
  <c r="O1437" i="1" s="1"/>
  <c r="P1438" i="1"/>
  <c r="O1438" i="1" s="1"/>
  <c r="P1439" i="1"/>
  <c r="O1439" i="1" s="1"/>
  <c r="P1440" i="1"/>
  <c r="O1440" i="1" s="1"/>
  <c r="P1441" i="1"/>
  <c r="O1441" i="1" s="1"/>
  <c r="P1442" i="1"/>
  <c r="O1442" i="1" s="1"/>
  <c r="P1443" i="1"/>
  <c r="O1443" i="1" s="1"/>
  <c r="P1444" i="1"/>
  <c r="O1444" i="1" s="1"/>
  <c r="P1445" i="1"/>
  <c r="O1445" i="1" s="1"/>
  <c r="P1446" i="1"/>
  <c r="O1446" i="1" s="1"/>
  <c r="P1447" i="1"/>
  <c r="O1447" i="1" s="1"/>
  <c r="P1448" i="1"/>
  <c r="O1448" i="1" s="1"/>
  <c r="P1449" i="1"/>
  <c r="O1449" i="1" s="1"/>
  <c r="P1450" i="1"/>
  <c r="O1450" i="1" s="1"/>
  <c r="P1451" i="1"/>
  <c r="O1451" i="1" s="1"/>
  <c r="P1452" i="1"/>
  <c r="O1452" i="1" s="1"/>
  <c r="P1453" i="1"/>
  <c r="O1453" i="1" s="1"/>
  <c r="P1454" i="1"/>
  <c r="O1454" i="1" s="1"/>
  <c r="P1455" i="1"/>
  <c r="O1455" i="1" s="1"/>
  <c r="P1456" i="1"/>
  <c r="O1456" i="1" s="1"/>
  <c r="P1457" i="1"/>
  <c r="O1457" i="1" s="1"/>
  <c r="P1458" i="1"/>
  <c r="O1458" i="1" s="1"/>
  <c r="P1459" i="1"/>
  <c r="O1459" i="1" s="1"/>
  <c r="P1460" i="1"/>
  <c r="O1460" i="1" s="1"/>
  <c r="P1461" i="1"/>
  <c r="O1461" i="1" s="1"/>
  <c r="P1462" i="1"/>
  <c r="O1462" i="1" s="1"/>
  <c r="P1463" i="1"/>
  <c r="O1463" i="1" s="1"/>
  <c r="P1464" i="1"/>
  <c r="O1464" i="1" s="1"/>
  <c r="P1465" i="1"/>
  <c r="O1465" i="1" s="1"/>
  <c r="P1466" i="1"/>
  <c r="O1466" i="1" s="1"/>
  <c r="P1467" i="1"/>
  <c r="O1467" i="1" s="1"/>
  <c r="P1468" i="1"/>
  <c r="O1468" i="1" s="1"/>
  <c r="P1469" i="1"/>
  <c r="O1469" i="1" s="1"/>
  <c r="P1470" i="1"/>
  <c r="O1470" i="1" s="1"/>
  <c r="P1471" i="1"/>
  <c r="O1471" i="1" s="1"/>
  <c r="P1472" i="1"/>
  <c r="O1472" i="1" s="1"/>
  <c r="P1473" i="1"/>
  <c r="O1473" i="1" s="1"/>
  <c r="P1474" i="1"/>
  <c r="O1474" i="1" s="1"/>
  <c r="P1475" i="1"/>
  <c r="O1475" i="1" s="1"/>
  <c r="P1476" i="1"/>
  <c r="O1476" i="1" s="1"/>
  <c r="P1477" i="1"/>
  <c r="O1477" i="1" s="1"/>
  <c r="P1478" i="1"/>
  <c r="O1478" i="1" s="1"/>
  <c r="P1479" i="1"/>
  <c r="O1479" i="1" s="1"/>
  <c r="P1480" i="1"/>
  <c r="O1480" i="1" s="1"/>
  <c r="P1481" i="1"/>
  <c r="O1481" i="1" s="1"/>
  <c r="P1482" i="1"/>
  <c r="O1482" i="1" s="1"/>
  <c r="P1483" i="1"/>
  <c r="O1483" i="1" s="1"/>
  <c r="P1484" i="1"/>
  <c r="O1484" i="1" s="1"/>
  <c r="P1485" i="1"/>
  <c r="O1485" i="1" s="1"/>
  <c r="P1486" i="1"/>
  <c r="O1486" i="1" s="1"/>
  <c r="P1487" i="1"/>
  <c r="O1487" i="1" s="1"/>
  <c r="P1488" i="1"/>
  <c r="O1488" i="1" s="1"/>
  <c r="P1489" i="1"/>
  <c r="O1489" i="1" s="1"/>
  <c r="P1490" i="1"/>
  <c r="O1490" i="1" s="1"/>
  <c r="P1491" i="1"/>
  <c r="O1491" i="1" s="1"/>
  <c r="P1492" i="1"/>
  <c r="O1492" i="1" s="1"/>
  <c r="P1493" i="1"/>
  <c r="O1493" i="1" s="1"/>
  <c r="P1494" i="1"/>
  <c r="O1494" i="1" s="1"/>
  <c r="P1495" i="1"/>
  <c r="O1495" i="1" s="1"/>
  <c r="P1496" i="1"/>
  <c r="O1496" i="1" s="1"/>
  <c r="P1497" i="1"/>
  <c r="O1497" i="1" s="1"/>
  <c r="P1498" i="1"/>
  <c r="O1498" i="1" s="1"/>
  <c r="P1499" i="1"/>
  <c r="O1499" i="1" s="1"/>
  <c r="P1500" i="1"/>
  <c r="O1500" i="1" s="1"/>
  <c r="P1501" i="1"/>
  <c r="O1501" i="1" s="1"/>
  <c r="P1502" i="1"/>
  <c r="O1502" i="1" s="1"/>
  <c r="P1503" i="1"/>
  <c r="O1503" i="1" s="1"/>
  <c r="P1504" i="1"/>
  <c r="O1504" i="1" s="1"/>
  <c r="P1505" i="1"/>
  <c r="O1505" i="1" s="1"/>
  <c r="P1506" i="1"/>
  <c r="O1506" i="1" s="1"/>
  <c r="P1507" i="1"/>
  <c r="O1507" i="1" s="1"/>
  <c r="P1508" i="1"/>
  <c r="O1508" i="1" s="1"/>
  <c r="P1509" i="1"/>
  <c r="O1509" i="1" s="1"/>
  <c r="P1510" i="1"/>
  <c r="O1510" i="1" s="1"/>
  <c r="P1511" i="1"/>
  <c r="O1511" i="1" s="1"/>
  <c r="P1512" i="1"/>
  <c r="O1512" i="1" s="1"/>
  <c r="P1513" i="1"/>
  <c r="O1513" i="1" s="1"/>
  <c r="P1514" i="1"/>
  <c r="O1514" i="1" s="1"/>
  <c r="P1515" i="1"/>
  <c r="O1515" i="1" s="1"/>
  <c r="P1516" i="1"/>
  <c r="O1516" i="1" s="1"/>
  <c r="P1517" i="1"/>
  <c r="O1517" i="1" s="1"/>
  <c r="P1518" i="1"/>
  <c r="O1518" i="1" s="1"/>
  <c r="P1519" i="1"/>
  <c r="O1519" i="1" s="1"/>
  <c r="P1520" i="1"/>
  <c r="O1520" i="1" s="1"/>
  <c r="P1521" i="1"/>
  <c r="O1521" i="1" s="1"/>
  <c r="P1522" i="1"/>
  <c r="O1522" i="1" s="1"/>
  <c r="P1523" i="1"/>
  <c r="O1523" i="1" s="1"/>
  <c r="P1524" i="1"/>
  <c r="O1524" i="1" s="1"/>
  <c r="P1525" i="1"/>
  <c r="O1525" i="1" s="1"/>
  <c r="P1526" i="1"/>
  <c r="O1526" i="1" s="1"/>
  <c r="P1527" i="1"/>
  <c r="O1527" i="1" s="1"/>
  <c r="P1528" i="1"/>
  <c r="O1528" i="1" s="1"/>
  <c r="P1529" i="1"/>
  <c r="O1529" i="1" s="1"/>
  <c r="P1530" i="1"/>
  <c r="O1530" i="1" s="1"/>
  <c r="P1531" i="1"/>
  <c r="O1531" i="1" s="1"/>
  <c r="P1532" i="1"/>
  <c r="O1532" i="1" s="1"/>
  <c r="P1533" i="1"/>
  <c r="O1533" i="1" s="1"/>
  <c r="P1534" i="1"/>
  <c r="O1534" i="1" s="1"/>
  <c r="P1535" i="1"/>
  <c r="O1535" i="1" s="1"/>
  <c r="P1536" i="1"/>
  <c r="O1536" i="1" s="1"/>
  <c r="P1537" i="1"/>
  <c r="O1537" i="1" s="1"/>
  <c r="P1538" i="1"/>
  <c r="O1538" i="1" s="1"/>
  <c r="P1539" i="1"/>
  <c r="O1539" i="1" s="1"/>
  <c r="P1540" i="1"/>
  <c r="O1540" i="1" s="1"/>
  <c r="P1541" i="1"/>
  <c r="O1541" i="1" s="1"/>
  <c r="P1542" i="1"/>
  <c r="O1542" i="1" s="1"/>
  <c r="P1543" i="1"/>
  <c r="O1543" i="1" s="1"/>
  <c r="P1544" i="1"/>
  <c r="O1544" i="1" s="1"/>
  <c r="P1545" i="1"/>
  <c r="O1545" i="1" s="1"/>
  <c r="P1546" i="1"/>
  <c r="O1546" i="1" s="1"/>
  <c r="P1547" i="1"/>
  <c r="O1547" i="1" s="1"/>
  <c r="P1548" i="1"/>
  <c r="O1548" i="1" s="1"/>
  <c r="P1549" i="1"/>
  <c r="O1549" i="1" s="1"/>
  <c r="P1550" i="1"/>
  <c r="O1550" i="1" s="1"/>
  <c r="P1551" i="1"/>
  <c r="O1551" i="1" s="1"/>
  <c r="P1552" i="1"/>
  <c r="O1552" i="1" s="1"/>
  <c r="P1553" i="1"/>
  <c r="O1553" i="1" s="1"/>
  <c r="P1554" i="1"/>
  <c r="O1554" i="1" s="1"/>
  <c r="P1555" i="1"/>
  <c r="O1555" i="1" s="1"/>
  <c r="P1556" i="1"/>
  <c r="O1556" i="1" s="1"/>
  <c r="P1557" i="1"/>
  <c r="O1557" i="1" s="1"/>
  <c r="P1558" i="1"/>
  <c r="O1558" i="1" s="1"/>
  <c r="P1559" i="1"/>
  <c r="O1559" i="1" s="1"/>
  <c r="P1560" i="1"/>
  <c r="O1560" i="1" s="1"/>
  <c r="P1561" i="1"/>
  <c r="O1561" i="1" s="1"/>
  <c r="P1562" i="1"/>
  <c r="O1562" i="1" s="1"/>
  <c r="P1563" i="1"/>
  <c r="O1563" i="1" s="1"/>
  <c r="P1564" i="1"/>
  <c r="O1564" i="1" s="1"/>
  <c r="P1565" i="1"/>
  <c r="O1565" i="1" s="1"/>
  <c r="P1566" i="1"/>
  <c r="O1566" i="1" s="1"/>
  <c r="P1567" i="1"/>
  <c r="O1567" i="1" s="1"/>
  <c r="P1568" i="1"/>
  <c r="O1568" i="1" s="1"/>
  <c r="P1569" i="1"/>
  <c r="O1569" i="1" s="1"/>
  <c r="P1570" i="1"/>
  <c r="O1570" i="1" s="1"/>
  <c r="P1571" i="1"/>
  <c r="O1571" i="1" s="1"/>
  <c r="P1572" i="1"/>
  <c r="O1572" i="1" s="1"/>
  <c r="P1573" i="1"/>
  <c r="O1573" i="1" s="1"/>
  <c r="P1574" i="1"/>
  <c r="O1574" i="1" s="1"/>
  <c r="P1575" i="1"/>
  <c r="O1575" i="1" s="1"/>
  <c r="P1576" i="1"/>
  <c r="O1576" i="1" s="1"/>
  <c r="P1577" i="1"/>
  <c r="O1577" i="1" s="1"/>
  <c r="P1578" i="1"/>
  <c r="O1578" i="1" s="1"/>
  <c r="P1579" i="1"/>
  <c r="O1579" i="1" s="1"/>
  <c r="P1580" i="1"/>
  <c r="O1580" i="1" s="1"/>
  <c r="P1581" i="1"/>
  <c r="O1581" i="1" s="1"/>
  <c r="P1582" i="1"/>
  <c r="O1582" i="1" s="1"/>
  <c r="P1583" i="1"/>
  <c r="O1583" i="1" s="1"/>
  <c r="P1584" i="1"/>
  <c r="O1584" i="1" s="1"/>
  <c r="P1585" i="1"/>
  <c r="O1585" i="1" s="1"/>
  <c r="P1586" i="1"/>
  <c r="O1586" i="1" s="1"/>
  <c r="P1587" i="1"/>
  <c r="O1587" i="1" s="1"/>
  <c r="P1588" i="1"/>
  <c r="O1588" i="1" s="1"/>
  <c r="P1589" i="1"/>
  <c r="O1589" i="1" s="1"/>
  <c r="P1590" i="1"/>
  <c r="O1590" i="1" s="1"/>
  <c r="P1591" i="1"/>
  <c r="O1591" i="1" s="1"/>
  <c r="P1592" i="1"/>
  <c r="O1592" i="1" s="1"/>
  <c r="P1593" i="1"/>
  <c r="O1593" i="1" s="1"/>
  <c r="P1594" i="1"/>
  <c r="O1594" i="1" s="1"/>
  <c r="P1595" i="1"/>
  <c r="O1595" i="1" s="1"/>
  <c r="P1596" i="1"/>
  <c r="O1596" i="1" s="1"/>
  <c r="P1597" i="1"/>
  <c r="O1597" i="1" s="1"/>
  <c r="P1598" i="1"/>
  <c r="O1598" i="1" s="1"/>
  <c r="P1599" i="1"/>
  <c r="O1599" i="1" s="1"/>
  <c r="P1600" i="1"/>
  <c r="O1600" i="1" s="1"/>
  <c r="P1601" i="1"/>
  <c r="O1601" i="1" s="1"/>
  <c r="P1602" i="1"/>
  <c r="O1602" i="1" s="1"/>
  <c r="P1603" i="1"/>
  <c r="O1603" i="1" s="1"/>
  <c r="P1604" i="1"/>
  <c r="O1604" i="1" s="1"/>
  <c r="P1605" i="1"/>
  <c r="O1605" i="1" s="1"/>
  <c r="P1606" i="1"/>
  <c r="O1606" i="1" s="1"/>
  <c r="P1607" i="1"/>
  <c r="O1607" i="1" s="1"/>
  <c r="P1608" i="1"/>
  <c r="O1608" i="1" s="1"/>
  <c r="P1609" i="1"/>
  <c r="O1609" i="1" s="1"/>
  <c r="P1610" i="1"/>
  <c r="O1610" i="1" s="1"/>
  <c r="P1611" i="1"/>
  <c r="O1611" i="1" s="1"/>
  <c r="P1612" i="1"/>
  <c r="O1612" i="1" s="1"/>
  <c r="P1613" i="1"/>
  <c r="O1613" i="1" s="1"/>
  <c r="P1614" i="1"/>
  <c r="O1614" i="1" s="1"/>
  <c r="P1615" i="1"/>
  <c r="O1615" i="1" s="1"/>
  <c r="P1616" i="1"/>
  <c r="O1616" i="1" s="1"/>
  <c r="P1617" i="1"/>
  <c r="O1617" i="1" s="1"/>
  <c r="P1618" i="1"/>
  <c r="O1618" i="1" s="1"/>
  <c r="P1619" i="1"/>
  <c r="O1619" i="1" s="1"/>
  <c r="P1620" i="1"/>
  <c r="O1620" i="1" s="1"/>
  <c r="P1621" i="1"/>
  <c r="O1621" i="1" s="1"/>
  <c r="P1622" i="1"/>
  <c r="O1622" i="1" s="1"/>
  <c r="P1623" i="1"/>
  <c r="O1623" i="1" s="1"/>
  <c r="P1624" i="1"/>
  <c r="O1624" i="1" s="1"/>
  <c r="P1625" i="1"/>
  <c r="O1625" i="1" s="1"/>
  <c r="P1626" i="1"/>
  <c r="O1626" i="1" s="1"/>
  <c r="P1627" i="1"/>
  <c r="O1627" i="1" s="1"/>
  <c r="P1628" i="1"/>
  <c r="O1628" i="1" s="1"/>
  <c r="P1629" i="1"/>
  <c r="O1629" i="1" s="1"/>
  <c r="P1630" i="1"/>
  <c r="O1630" i="1" s="1"/>
  <c r="P1631" i="1"/>
  <c r="O1631" i="1" s="1"/>
  <c r="P1632" i="1"/>
  <c r="O1632" i="1" s="1"/>
  <c r="P1633" i="1"/>
  <c r="O1633" i="1" s="1"/>
  <c r="P1634" i="1"/>
  <c r="O1634" i="1" s="1"/>
  <c r="P1635" i="1"/>
  <c r="O1635" i="1" s="1"/>
  <c r="P1636" i="1"/>
  <c r="O1636" i="1" s="1"/>
  <c r="P1637" i="1"/>
  <c r="O1637" i="1" s="1"/>
  <c r="P1638" i="1"/>
  <c r="O1638" i="1" s="1"/>
  <c r="P1639" i="1"/>
  <c r="O1639" i="1" s="1"/>
  <c r="P1640" i="1"/>
  <c r="O1640" i="1" s="1"/>
  <c r="P1641" i="1"/>
  <c r="O1641" i="1" s="1"/>
  <c r="P1642" i="1"/>
  <c r="O1642" i="1" s="1"/>
  <c r="P1643" i="1"/>
  <c r="O1643" i="1" s="1"/>
  <c r="P1644" i="1"/>
  <c r="O1644" i="1" s="1"/>
  <c r="P1645" i="1"/>
  <c r="O1645" i="1" s="1"/>
  <c r="P1646" i="1"/>
  <c r="O1646" i="1" s="1"/>
  <c r="P1647" i="1"/>
  <c r="O1647" i="1" s="1"/>
  <c r="P1648" i="1"/>
  <c r="O1648" i="1" s="1"/>
  <c r="P1649" i="1"/>
  <c r="O1649" i="1" s="1"/>
  <c r="P1650" i="1"/>
  <c r="O1650" i="1" s="1"/>
  <c r="P1651" i="1"/>
  <c r="O1651" i="1" s="1"/>
  <c r="P1652" i="1"/>
  <c r="O1652" i="1" s="1"/>
  <c r="P1653" i="1"/>
  <c r="O1653" i="1" s="1"/>
  <c r="P1654" i="1"/>
  <c r="O1654" i="1" s="1"/>
  <c r="P1655" i="1"/>
  <c r="O1655" i="1" s="1"/>
  <c r="P1656" i="1"/>
  <c r="O1656" i="1" s="1"/>
  <c r="P1657" i="1"/>
  <c r="O1657" i="1" s="1"/>
  <c r="P1658" i="1"/>
  <c r="O1658" i="1" s="1"/>
  <c r="P1659" i="1"/>
  <c r="O1659" i="1" s="1"/>
  <c r="P1660" i="1"/>
  <c r="O1660" i="1" s="1"/>
  <c r="P1661" i="1"/>
  <c r="O1661" i="1" s="1"/>
  <c r="P1662" i="1"/>
  <c r="O1662" i="1" s="1"/>
  <c r="P1663" i="1"/>
  <c r="O1663" i="1" s="1"/>
  <c r="P1664" i="1"/>
  <c r="O1664" i="1" s="1"/>
  <c r="P1665" i="1"/>
  <c r="O1665" i="1" s="1"/>
  <c r="P1666" i="1"/>
  <c r="O1666" i="1" s="1"/>
  <c r="P1667" i="1"/>
  <c r="O1667" i="1" s="1"/>
  <c r="P1668" i="1"/>
  <c r="O1668" i="1" s="1"/>
  <c r="P1669" i="1"/>
  <c r="O1669" i="1" s="1"/>
  <c r="P1670" i="1"/>
  <c r="O1670" i="1" s="1"/>
  <c r="P1671" i="1"/>
  <c r="O1671" i="1" s="1"/>
  <c r="P1672" i="1"/>
  <c r="O1672" i="1" s="1"/>
  <c r="P1673" i="1"/>
  <c r="O1673" i="1" s="1"/>
  <c r="P1674" i="1"/>
  <c r="O1674" i="1" s="1"/>
  <c r="P1675" i="1"/>
  <c r="O1675" i="1" s="1"/>
  <c r="P1676" i="1"/>
  <c r="O1676" i="1" s="1"/>
  <c r="P1677" i="1"/>
  <c r="O1677" i="1" s="1"/>
  <c r="P1678" i="1"/>
  <c r="O1678" i="1" s="1"/>
  <c r="P1679" i="1"/>
  <c r="O1679" i="1" s="1"/>
  <c r="P1680" i="1"/>
  <c r="O1680" i="1" s="1"/>
  <c r="P1681" i="1"/>
  <c r="O1681" i="1" s="1"/>
  <c r="P1682" i="1"/>
  <c r="O1682" i="1" s="1"/>
  <c r="P1683" i="1"/>
  <c r="O1683" i="1" s="1"/>
  <c r="P1684" i="1"/>
  <c r="O1684" i="1" s="1"/>
  <c r="P1685" i="1"/>
  <c r="O1685" i="1" s="1"/>
  <c r="P1686" i="1"/>
  <c r="O1686" i="1" s="1"/>
  <c r="P1687" i="1"/>
  <c r="O1687" i="1" s="1"/>
  <c r="P1688" i="1"/>
  <c r="O1688" i="1" s="1"/>
  <c r="P1689" i="1"/>
  <c r="O1689" i="1" s="1"/>
  <c r="P1690" i="1"/>
  <c r="O1690" i="1" s="1"/>
  <c r="P1691" i="1"/>
  <c r="O1691" i="1" s="1"/>
  <c r="P1692" i="1"/>
  <c r="O1692" i="1" s="1"/>
  <c r="P1693" i="1"/>
  <c r="O1693" i="1" s="1"/>
  <c r="P1694" i="1"/>
  <c r="O1694" i="1" s="1"/>
  <c r="P1695" i="1"/>
  <c r="O1695" i="1" s="1"/>
  <c r="P1696" i="1"/>
  <c r="O1696" i="1" s="1"/>
  <c r="P1697" i="1"/>
  <c r="O1697" i="1" s="1"/>
  <c r="P1698" i="1"/>
  <c r="O1698" i="1" s="1"/>
  <c r="P1699" i="1"/>
  <c r="O1699" i="1" s="1"/>
  <c r="P1700" i="1"/>
  <c r="O1700" i="1" s="1"/>
  <c r="P1701" i="1"/>
  <c r="O1701" i="1" s="1"/>
  <c r="P1702" i="1"/>
  <c r="O1702" i="1" s="1"/>
  <c r="P1703" i="1"/>
  <c r="O1703" i="1" s="1"/>
  <c r="P1704" i="1"/>
  <c r="O1704" i="1" s="1"/>
  <c r="P1705" i="1"/>
  <c r="O1705" i="1" s="1"/>
  <c r="P1706" i="1"/>
  <c r="O1706" i="1" s="1"/>
  <c r="P1707" i="1"/>
  <c r="O1707" i="1" s="1"/>
  <c r="P1708" i="1"/>
  <c r="O1708" i="1" s="1"/>
  <c r="P1709" i="1"/>
  <c r="O1709" i="1" s="1"/>
  <c r="P1710" i="1"/>
  <c r="O1710" i="1" s="1"/>
  <c r="P1711" i="1"/>
  <c r="O1711" i="1" s="1"/>
  <c r="P1712" i="1"/>
  <c r="O1712" i="1" s="1"/>
  <c r="P1713" i="1"/>
  <c r="O1713" i="1" s="1"/>
  <c r="P1714" i="1"/>
  <c r="O1714" i="1" s="1"/>
  <c r="P1715" i="1"/>
  <c r="O1715" i="1" s="1"/>
  <c r="P1716" i="1"/>
  <c r="O1716" i="1" s="1"/>
  <c r="P1717" i="1"/>
  <c r="O1717" i="1" s="1"/>
  <c r="P1718" i="1"/>
  <c r="O1718" i="1" s="1"/>
  <c r="P1719" i="1"/>
  <c r="O1719" i="1" s="1"/>
  <c r="P1720" i="1"/>
  <c r="O1720" i="1" s="1"/>
  <c r="P1721" i="1"/>
  <c r="O1721" i="1" s="1"/>
  <c r="P1722" i="1"/>
  <c r="O1722" i="1" s="1"/>
  <c r="P1723" i="1"/>
  <c r="O1723" i="1" s="1"/>
  <c r="P1724" i="1"/>
  <c r="O1724" i="1" s="1"/>
  <c r="P1725" i="1"/>
  <c r="O1725" i="1" s="1"/>
  <c r="P1726" i="1"/>
  <c r="O1726" i="1" s="1"/>
  <c r="P1727" i="1"/>
  <c r="O1727" i="1" s="1"/>
  <c r="P1728" i="1"/>
  <c r="O1728" i="1" s="1"/>
  <c r="P1729" i="1"/>
  <c r="O1729" i="1" s="1"/>
  <c r="P1730" i="1"/>
  <c r="O1730" i="1" s="1"/>
  <c r="P1731" i="1"/>
  <c r="O1731" i="1" s="1"/>
  <c r="P1732" i="1"/>
  <c r="O1732" i="1" s="1"/>
  <c r="P1733" i="1"/>
  <c r="O1733" i="1" s="1"/>
  <c r="P1734" i="1"/>
  <c r="O1734" i="1" s="1"/>
  <c r="P1735" i="1"/>
  <c r="O1735" i="1" s="1"/>
  <c r="P1736" i="1"/>
  <c r="O1736" i="1" s="1"/>
  <c r="P1737" i="1"/>
  <c r="O1737" i="1" s="1"/>
  <c r="P1738" i="1"/>
  <c r="O1738" i="1" s="1"/>
  <c r="P1739" i="1"/>
  <c r="O1739" i="1" s="1"/>
  <c r="P1740" i="1"/>
  <c r="O1740" i="1" s="1"/>
  <c r="P1741" i="1"/>
  <c r="O1741" i="1" s="1"/>
  <c r="P1742" i="1"/>
  <c r="O1742" i="1" s="1"/>
  <c r="P1743" i="1"/>
  <c r="O1743" i="1" s="1"/>
  <c r="P1744" i="1"/>
  <c r="O1744" i="1" s="1"/>
  <c r="P1745" i="1"/>
  <c r="O1745" i="1" s="1"/>
  <c r="P1746" i="1"/>
  <c r="O1746" i="1" s="1"/>
  <c r="P1747" i="1"/>
  <c r="O1747" i="1" s="1"/>
  <c r="P1748" i="1"/>
  <c r="O1748" i="1" s="1"/>
  <c r="P1749" i="1"/>
  <c r="O1749" i="1" s="1"/>
  <c r="P1750" i="1"/>
  <c r="O1750" i="1" s="1"/>
  <c r="P1751" i="1"/>
  <c r="O1751" i="1" s="1"/>
  <c r="P1752" i="1"/>
  <c r="O1752" i="1" s="1"/>
  <c r="P1753" i="1"/>
  <c r="O1753" i="1" s="1"/>
  <c r="P1754" i="1"/>
  <c r="O1754" i="1" s="1"/>
  <c r="P1755" i="1"/>
  <c r="O1755" i="1" s="1"/>
  <c r="P1756" i="1"/>
  <c r="O1756" i="1" s="1"/>
  <c r="P1757" i="1"/>
  <c r="O1757" i="1" s="1"/>
  <c r="P1758" i="1"/>
  <c r="O1758" i="1" s="1"/>
  <c r="P1759" i="1"/>
  <c r="O1759" i="1" s="1"/>
  <c r="P1760" i="1"/>
  <c r="O1760" i="1" s="1"/>
  <c r="P1761" i="1"/>
  <c r="O1761" i="1" s="1"/>
  <c r="P1762" i="1"/>
  <c r="O1762" i="1" s="1"/>
  <c r="P1763" i="1"/>
  <c r="O1763" i="1" s="1"/>
  <c r="P1764" i="1"/>
  <c r="O1764" i="1" s="1"/>
  <c r="P1765" i="1"/>
  <c r="O1765" i="1" s="1"/>
  <c r="P1766" i="1"/>
  <c r="O1766" i="1" s="1"/>
  <c r="P1767" i="1"/>
  <c r="O1767" i="1" s="1"/>
  <c r="P1768" i="1"/>
  <c r="O1768" i="1" s="1"/>
  <c r="P1769" i="1"/>
  <c r="O1769" i="1" s="1"/>
  <c r="P1770" i="1"/>
  <c r="O1770" i="1" s="1"/>
  <c r="P1771" i="1"/>
  <c r="O1771" i="1" s="1"/>
  <c r="P1772" i="1"/>
  <c r="O1772" i="1" s="1"/>
  <c r="P1773" i="1"/>
  <c r="O1773" i="1" s="1"/>
  <c r="P1774" i="1"/>
  <c r="O1774" i="1" s="1"/>
  <c r="P1775" i="1"/>
  <c r="O1775" i="1" s="1"/>
  <c r="P1776" i="1"/>
  <c r="O1776" i="1" s="1"/>
  <c r="P1777" i="1"/>
  <c r="O1777" i="1" s="1"/>
  <c r="P1778" i="1"/>
  <c r="O1778" i="1" s="1"/>
  <c r="P1779" i="1"/>
  <c r="O1779" i="1" s="1"/>
  <c r="P1780" i="1"/>
  <c r="O1780" i="1" s="1"/>
  <c r="P1781" i="1"/>
  <c r="O1781" i="1" s="1"/>
  <c r="P1782" i="1"/>
  <c r="O1782" i="1" s="1"/>
  <c r="P1783" i="1"/>
  <c r="O1783" i="1" s="1"/>
  <c r="P1784" i="1"/>
  <c r="O1784" i="1" s="1"/>
  <c r="P1785" i="1"/>
  <c r="O1785" i="1" s="1"/>
  <c r="P1786" i="1"/>
  <c r="O1786" i="1" s="1"/>
  <c r="P1787" i="1"/>
  <c r="O1787" i="1" s="1"/>
  <c r="P1788" i="1"/>
  <c r="O1788" i="1" s="1"/>
  <c r="P1789" i="1"/>
  <c r="O1789" i="1" s="1"/>
  <c r="P1790" i="1"/>
  <c r="O1790" i="1" s="1"/>
  <c r="P1791" i="1"/>
  <c r="O1791" i="1" s="1"/>
  <c r="P1792" i="1"/>
  <c r="O1792" i="1" s="1"/>
  <c r="P1793" i="1"/>
  <c r="O1793" i="1" s="1"/>
  <c r="P1794" i="1"/>
  <c r="O1794" i="1" s="1"/>
  <c r="P1795" i="1"/>
  <c r="O1795" i="1" s="1"/>
  <c r="P1796" i="1"/>
  <c r="O1796" i="1" s="1"/>
  <c r="P1797" i="1"/>
  <c r="O1797" i="1" s="1"/>
  <c r="P1798" i="1"/>
  <c r="O1798" i="1" s="1"/>
  <c r="P1799" i="1"/>
  <c r="O1799" i="1" s="1"/>
  <c r="P1800" i="1"/>
  <c r="O1800" i="1" s="1"/>
  <c r="P1801" i="1"/>
  <c r="O1801" i="1" s="1"/>
  <c r="P1802" i="1"/>
  <c r="O1802" i="1" s="1"/>
  <c r="P1803" i="1"/>
  <c r="O1803" i="1" s="1"/>
  <c r="P1804" i="1"/>
  <c r="O1804" i="1" s="1"/>
  <c r="P1805" i="1"/>
  <c r="O1805" i="1" s="1"/>
  <c r="P1806" i="1"/>
  <c r="O1806" i="1" s="1"/>
  <c r="P1807" i="1"/>
  <c r="O1807" i="1" s="1"/>
  <c r="P1808" i="1"/>
  <c r="O1808" i="1" s="1"/>
  <c r="P1809" i="1"/>
  <c r="O1809" i="1" s="1"/>
  <c r="P1810" i="1"/>
  <c r="O1810" i="1" s="1"/>
  <c r="P1811" i="1"/>
  <c r="O1811" i="1" s="1"/>
  <c r="P1812" i="1"/>
  <c r="O1812" i="1" s="1"/>
  <c r="P1813" i="1"/>
  <c r="O1813" i="1" s="1"/>
  <c r="P1814" i="1"/>
  <c r="O1814" i="1" s="1"/>
  <c r="P1815" i="1"/>
  <c r="O1815" i="1" s="1"/>
  <c r="P1816" i="1"/>
  <c r="O1816" i="1" s="1"/>
  <c r="P1817" i="1"/>
  <c r="O1817" i="1" s="1"/>
  <c r="P1818" i="1"/>
  <c r="O1818" i="1" s="1"/>
  <c r="P1819" i="1"/>
  <c r="O1819" i="1" s="1"/>
  <c r="P1820" i="1"/>
  <c r="O1820" i="1" s="1"/>
  <c r="P1821" i="1"/>
  <c r="O1821" i="1" s="1"/>
  <c r="P1822" i="1"/>
  <c r="O1822" i="1" s="1"/>
  <c r="P1823" i="1"/>
  <c r="O1823" i="1" s="1"/>
  <c r="P1824" i="1"/>
  <c r="O1824" i="1" s="1"/>
  <c r="P1825" i="1"/>
  <c r="O1825" i="1" s="1"/>
  <c r="P1826" i="1"/>
  <c r="O1826" i="1" s="1"/>
  <c r="P1827" i="1"/>
  <c r="O1827" i="1" s="1"/>
  <c r="P1828" i="1"/>
  <c r="O1828" i="1" s="1"/>
  <c r="P1829" i="1"/>
  <c r="O1829" i="1" s="1"/>
  <c r="P1830" i="1"/>
  <c r="O1830" i="1" s="1"/>
  <c r="P1831" i="1"/>
  <c r="O1831" i="1" s="1"/>
  <c r="P1832" i="1"/>
  <c r="O1832" i="1" s="1"/>
  <c r="P1833" i="1"/>
  <c r="O1833" i="1" s="1"/>
  <c r="P1834" i="1"/>
  <c r="O1834" i="1" s="1"/>
  <c r="P1835" i="1"/>
  <c r="O1835" i="1" s="1"/>
  <c r="P1836" i="1"/>
  <c r="O1836" i="1" s="1"/>
  <c r="P1837" i="1"/>
  <c r="O1837" i="1" s="1"/>
  <c r="P1838" i="1"/>
  <c r="O1838" i="1" s="1"/>
  <c r="P1839" i="1"/>
  <c r="O1839" i="1" s="1"/>
  <c r="P1840" i="1"/>
  <c r="O1840" i="1" s="1"/>
  <c r="P1841" i="1"/>
  <c r="O1841" i="1" s="1"/>
  <c r="P1842" i="1"/>
  <c r="O1842" i="1" s="1"/>
  <c r="P1843" i="1"/>
  <c r="O1843" i="1" s="1"/>
  <c r="P1844" i="1"/>
  <c r="O1844" i="1" s="1"/>
  <c r="P1845" i="1"/>
  <c r="O1845" i="1" s="1"/>
  <c r="P1846" i="1"/>
  <c r="O1846" i="1" s="1"/>
  <c r="P1847" i="1"/>
  <c r="O1847" i="1" s="1"/>
  <c r="P1848" i="1"/>
  <c r="O1848" i="1" s="1"/>
  <c r="P1849" i="1"/>
  <c r="O1849" i="1" s="1"/>
  <c r="P1850" i="1"/>
  <c r="O1850" i="1" s="1"/>
  <c r="P1851" i="1"/>
  <c r="O1851" i="1" s="1"/>
  <c r="P1852" i="1"/>
  <c r="O1852" i="1" s="1"/>
  <c r="P1853" i="1"/>
  <c r="O1853" i="1" s="1"/>
  <c r="P1854" i="1"/>
  <c r="O1854" i="1" s="1"/>
  <c r="P1855" i="1"/>
  <c r="O1855" i="1" s="1"/>
  <c r="P1856" i="1"/>
  <c r="O1856" i="1" s="1"/>
  <c r="P1857" i="1"/>
  <c r="O1857" i="1" s="1"/>
  <c r="P1858" i="1"/>
  <c r="O1858" i="1" s="1"/>
  <c r="P1859" i="1"/>
  <c r="O1859" i="1" s="1"/>
  <c r="P1860" i="1"/>
  <c r="O1860" i="1" s="1"/>
  <c r="P1861" i="1"/>
  <c r="O1861" i="1" s="1"/>
  <c r="P1862" i="1"/>
  <c r="O1862" i="1" s="1"/>
  <c r="P1863" i="1"/>
  <c r="O1863" i="1" s="1"/>
  <c r="P1864" i="1"/>
  <c r="O1864" i="1" s="1"/>
  <c r="P1865" i="1"/>
  <c r="O1865" i="1" s="1"/>
  <c r="P1866" i="1"/>
  <c r="O1866" i="1" s="1"/>
  <c r="P1867" i="1"/>
  <c r="O1867" i="1" s="1"/>
  <c r="P1868" i="1"/>
  <c r="O1868" i="1" s="1"/>
  <c r="P1869" i="1"/>
  <c r="O1869" i="1" s="1"/>
  <c r="P1870" i="1"/>
  <c r="O1870" i="1" s="1"/>
  <c r="P1871" i="1"/>
  <c r="O1871" i="1" s="1"/>
  <c r="P1872" i="1"/>
  <c r="O1872" i="1" s="1"/>
  <c r="P1873" i="1"/>
  <c r="O1873" i="1" s="1"/>
  <c r="P1874" i="1"/>
  <c r="O1874" i="1" s="1"/>
  <c r="P1875" i="1"/>
  <c r="O1875" i="1" s="1"/>
  <c r="P1876" i="1"/>
  <c r="O1876" i="1" s="1"/>
  <c r="P1877" i="1"/>
  <c r="O1877" i="1" s="1"/>
  <c r="P1878" i="1"/>
  <c r="O1878" i="1" s="1"/>
  <c r="P1879" i="1"/>
  <c r="O1879" i="1" s="1"/>
  <c r="P1880" i="1"/>
  <c r="O1880" i="1" s="1"/>
  <c r="P1881" i="1"/>
  <c r="O1881" i="1" s="1"/>
  <c r="P1882" i="1"/>
  <c r="O1882" i="1" s="1"/>
  <c r="P1883" i="1"/>
  <c r="O1883" i="1" s="1"/>
  <c r="P1884" i="1"/>
  <c r="O1884" i="1" s="1"/>
  <c r="P1885" i="1"/>
  <c r="O1885" i="1" s="1"/>
  <c r="P1886" i="1"/>
  <c r="O1886" i="1" s="1"/>
  <c r="P1887" i="1"/>
  <c r="O1887" i="1" s="1"/>
  <c r="P1888" i="1"/>
  <c r="O1888" i="1" s="1"/>
  <c r="P1889" i="1"/>
  <c r="O1889" i="1" s="1"/>
  <c r="P1890" i="1"/>
  <c r="O1890" i="1" s="1"/>
  <c r="P1891" i="1"/>
  <c r="O1891" i="1" s="1"/>
  <c r="P1892" i="1"/>
  <c r="O1892" i="1" s="1"/>
  <c r="P1893" i="1"/>
  <c r="O1893" i="1" s="1"/>
  <c r="P1894" i="1"/>
  <c r="O1894" i="1" s="1"/>
  <c r="P1895" i="1"/>
  <c r="O1895" i="1" s="1"/>
  <c r="P1896" i="1"/>
  <c r="O1896" i="1" s="1"/>
  <c r="P1897" i="1"/>
  <c r="O1897" i="1" s="1"/>
  <c r="P1898" i="1"/>
  <c r="O1898" i="1" s="1"/>
  <c r="P1899" i="1"/>
  <c r="O1899" i="1" s="1"/>
  <c r="P1900" i="1"/>
  <c r="O1900" i="1" s="1"/>
  <c r="P1901" i="1"/>
  <c r="O1901" i="1" s="1"/>
  <c r="P1902" i="1"/>
  <c r="O1902" i="1" s="1"/>
  <c r="P1903" i="1"/>
  <c r="O1903" i="1" s="1"/>
  <c r="P1904" i="1"/>
  <c r="O1904" i="1" s="1"/>
  <c r="P1905" i="1"/>
  <c r="O1905" i="1" s="1"/>
  <c r="P1906" i="1"/>
  <c r="O1906" i="1" s="1"/>
  <c r="P1907" i="1"/>
  <c r="O1907" i="1" s="1"/>
  <c r="P1908" i="1"/>
  <c r="O1908" i="1" s="1"/>
  <c r="P1909" i="1"/>
  <c r="O1909" i="1" s="1"/>
  <c r="P1910" i="1"/>
  <c r="O1910" i="1" s="1"/>
  <c r="P1911" i="1"/>
  <c r="O1911" i="1" s="1"/>
  <c r="P1912" i="1"/>
  <c r="O1912" i="1" s="1"/>
  <c r="P1913" i="1"/>
  <c r="O1913" i="1" s="1"/>
  <c r="P1914" i="1"/>
  <c r="O1914" i="1" s="1"/>
  <c r="P1915" i="1"/>
  <c r="O1915" i="1" s="1"/>
  <c r="P1916" i="1"/>
  <c r="O1916" i="1" s="1"/>
  <c r="P1917" i="1"/>
  <c r="O1917" i="1" s="1"/>
  <c r="P1918" i="1"/>
  <c r="O1918" i="1" s="1"/>
  <c r="P1919" i="1"/>
  <c r="O1919" i="1" s="1"/>
  <c r="P1920" i="1"/>
  <c r="O1920" i="1" s="1"/>
  <c r="P1921" i="1"/>
  <c r="O1921" i="1" s="1"/>
  <c r="P1922" i="1"/>
  <c r="O1922" i="1" s="1"/>
  <c r="P1923" i="1"/>
  <c r="O1923" i="1" s="1"/>
  <c r="P1924" i="1"/>
  <c r="O1924" i="1" s="1"/>
  <c r="P1925" i="1"/>
  <c r="O1925" i="1" s="1"/>
  <c r="P1926" i="1"/>
  <c r="O1926" i="1" s="1"/>
  <c r="P1927" i="1"/>
  <c r="O1927" i="1" s="1"/>
  <c r="P1928" i="1"/>
  <c r="O1928" i="1" s="1"/>
  <c r="P1929" i="1"/>
  <c r="O1929" i="1" s="1"/>
  <c r="P1930" i="1"/>
  <c r="O1930" i="1" s="1"/>
  <c r="P1931" i="1"/>
  <c r="O1931" i="1" s="1"/>
  <c r="P1932" i="1"/>
  <c r="O1932" i="1" s="1"/>
  <c r="P1933" i="1"/>
  <c r="O1933" i="1" s="1"/>
  <c r="P1934" i="1"/>
  <c r="O1934" i="1" s="1"/>
  <c r="P1935" i="1"/>
  <c r="O1935" i="1" s="1"/>
  <c r="P1936" i="1"/>
  <c r="O1936" i="1" s="1"/>
  <c r="P1937" i="1"/>
  <c r="O1937" i="1" s="1"/>
  <c r="P1938" i="1"/>
  <c r="O1938" i="1" s="1"/>
  <c r="P1939" i="1"/>
  <c r="O1939" i="1" s="1"/>
  <c r="P1940" i="1"/>
  <c r="O1940" i="1" s="1"/>
  <c r="P1941" i="1"/>
  <c r="O1941" i="1" s="1"/>
  <c r="P1942" i="1"/>
  <c r="O1942" i="1" s="1"/>
  <c r="P1943" i="1"/>
  <c r="O1943" i="1" s="1"/>
  <c r="P1944" i="1"/>
  <c r="O1944" i="1" s="1"/>
  <c r="P1945" i="1"/>
  <c r="O1945" i="1" s="1"/>
  <c r="P1946" i="1"/>
  <c r="O1946" i="1" s="1"/>
  <c r="P1947" i="1"/>
  <c r="O1947" i="1" s="1"/>
  <c r="P1948" i="1"/>
  <c r="O1948" i="1" s="1"/>
  <c r="P1949" i="1"/>
  <c r="O1949" i="1" s="1"/>
  <c r="P1950" i="1"/>
  <c r="O1950" i="1" s="1"/>
  <c r="P1951" i="1"/>
  <c r="O1951" i="1" s="1"/>
  <c r="P1952" i="1"/>
  <c r="O1952" i="1" s="1"/>
  <c r="P1953" i="1"/>
  <c r="O1953" i="1" s="1"/>
  <c r="P1954" i="1"/>
  <c r="O1954" i="1" s="1"/>
  <c r="P1955" i="1"/>
  <c r="O1955" i="1" s="1"/>
  <c r="P1956" i="1"/>
  <c r="O1956" i="1" s="1"/>
  <c r="P1957" i="1"/>
  <c r="O1957" i="1" s="1"/>
  <c r="P1958" i="1"/>
  <c r="O1958" i="1" s="1"/>
  <c r="P1959" i="1"/>
  <c r="O1959" i="1" s="1"/>
  <c r="P1960" i="1"/>
  <c r="O1960" i="1" s="1"/>
  <c r="P1961" i="1"/>
  <c r="O1961" i="1" s="1"/>
  <c r="P1962" i="1"/>
  <c r="O1962" i="1" s="1"/>
  <c r="P1963" i="1"/>
  <c r="O1963" i="1" s="1"/>
  <c r="P1964" i="1"/>
  <c r="O1964" i="1" s="1"/>
  <c r="P1965" i="1"/>
  <c r="O1965" i="1" s="1"/>
  <c r="P1966" i="1"/>
  <c r="O1966" i="1" s="1"/>
  <c r="P1967" i="1"/>
  <c r="O1967" i="1" s="1"/>
  <c r="P1968" i="1"/>
  <c r="O1968" i="1" s="1"/>
  <c r="P1969" i="1"/>
  <c r="O1969" i="1" s="1"/>
  <c r="P1970" i="1"/>
  <c r="O1970" i="1" s="1"/>
  <c r="P1971" i="1"/>
  <c r="O1971" i="1" s="1"/>
  <c r="P1972" i="1"/>
  <c r="O1972" i="1" s="1"/>
  <c r="P1973" i="1"/>
  <c r="O1973" i="1" s="1"/>
  <c r="P1974" i="1"/>
  <c r="O1974" i="1" s="1"/>
  <c r="P1975" i="1"/>
  <c r="O1975" i="1" s="1"/>
  <c r="P1976" i="1"/>
  <c r="O1976" i="1" s="1"/>
  <c r="P1977" i="1"/>
  <c r="O1977" i="1" s="1"/>
  <c r="P1978" i="1"/>
  <c r="O1978" i="1" s="1"/>
  <c r="P1979" i="1"/>
  <c r="O1979" i="1" s="1"/>
  <c r="P1980" i="1"/>
  <c r="O1980" i="1" s="1"/>
  <c r="P1981" i="1"/>
  <c r="O1981" i="1" s="1"/>
  <c r="P1982" i="1"/>
  <c r="O1982" i="1" s="1"/>
  <c r="P1983" i="1"/>
  <c r="O1983" i="1" s="1"/>
  <c r="P1984" i="1"/>
  <c r="O1984" i="1" s="1"/>
  <c r="P1985" i="1"/>
  <c r="O1985" i="1" s="1"/>
  <c r="P1986" i="1"/>
  <c r="O1986" i="1" s="1"/>
  <c r="P1987" i="1"/>
  <c r="O1987" i="1" s="1"/>
  <c r="P1988" i="1"/>
  <c r="O1988" i="1" s="1"/>
  <c r="P1989" i="1"/>
  <c r="O1989" i="1" s="1"/>
  <c r="P1990" i="1"/>
  <c r="O1990" i="1" s="1"/>
  <c r="P1991" i="1"/>
  <c r="O1991" i="1" s="1"/>
  <c r="P1992" i="1"/>
  <c r="O1992" i="1" s="1"/>
  <c r="P1993" i="1"/>
  <c r="O1993" i="1" s="1"/>
  <c r="P1994" i="1"/>
  <c r="O1994" i="1" s="1"/>
  <c r="P1995" i="1"/>
  <c r="O1995" i="1" s="1"/>
  <c r="P1996" i="1"/>
  <c r="O1996" i="1" s="1"/>
  <c r="P1997" i="1"/>
  <c r="O1997" i="1" s="1"/>
  <c r="P1998" i="1"/>
  <c r="O1998" i="1" s="1"/>
  <c r="P1999" i="1"/>
  <c r="O1999" i="1" s="1"/>
  <c r="P2000" i="1"/>
  <c r="O2000" i="1" s="1"/>
  <c r="P2001" i="1"/>
  <c r="O2001" i="1" s="1"/>
  <c r="P2002" i="1"/>
  <c r="O2002" i="1" s="1"/>
  <c r="P2003" i="1"/>
  <c r="O2003" i="1" s="1"/>
  <c r="P2004" i="1"/>
  <c r="O2004" i="1" s="1"/>
  <c r="P2005" i="1"/>
  <c r="O2005" i="1" s="1"/>
  <c r="P2006" i="1"/>
  <c r="O2006" i="1" s="1"/>
  <c r="P2007" i="1"/>
  <c r="O2007" i="1" s="1"/>
  <c r="P2008" i="1"/>
  <c r="O2008" i="1" s="1"/>
  <c r="P2009" i="1"/>
  <c r="O2009" i="1" s="1"/>
  <c r="P2010" i="1"/>
  <c r="O2010" i="1" s="1"/>
  <c r="P2011" i="1"/>
  <c r="O2011" i="1" s="1"/>
  <c r="P2012" i="1"/>
  <c r="O2012" i="1" s="1"/>
  <c r="P2013" i="1"/>
  <c r="O2013" i="1" s="1"/>
  <c r="P2014" i="1"/>
  <c r="O2014" i="1" s="1"/>
  <c r="P2015" i="1"/>
  <c r="O2015" i="1" s="1"/>
  <c r="P2016" i="1"/>
  <c r="O2016" i="1" s="1"/>
  <c r="P2017" i="1"/>
  <c r="O2017" i="1" s="1"/>
  <c r="P2018" i="1"/>
  <c r="O2018" i="1" s="1"/>
  <c r="P2019" i="1"/>
  <c r="O2019" i="1" s="1"/>
  <c r="P2020" i="1"/>
  <c r="O2020" i="1" s="1"/>
  <c r="P2021" i="1"/>
  <c r="O2021" i="1" s="1"/>
  <c r="P2022" i="1"/>
  <c r="O2022" i="1" s="1"/>
  <c r="P2023" i="1"/>
  <c r="O2023" i="1" s="1"/>
  <c r="P2024" i="1"/>
  <c r="O2024" i="1" s="1"/>
  <c r="P2025" i="1"/>
  <c r="O2025" i="1" s="1"/>
  <c r="P2026" i="1"/>
  <c r="O2026" i="1" s="1"/>
  <c r="P2027" i="1"/>
  <c r="O2027" i="1" s="1"/>
  <c r="P2028" i="1"/>
  <c r="O2028" i="1" s="1"/>
  <c r="P2029" i="1"/>
  <c r="O2029" i="1" s="1"/>
  <c r="P2030" i="1"/>
  <c r="O2030" i="1" s="1"/>
  <c r="P2031" i="1"/>
  <c r="O2031" i="1" s="1"/>
  <c r="P2032" i="1"/>
  <c r="O2032" i="1" s="1"/>
  <c r="P2033" i="1"/>
  <c r="O2033" i="1" s="1"/>
  <c r="P2034" i="1"/>
  <c r="O2034" i="1" s="1"/>
  <c r="P2035" i="1"/>
  <c r="O2035" i="1" s="1"/>
  <c r="P2036" i="1"/>
  <c r="O2036" i="1" s="1"/>
  <c r="P2037" i="1"/>
  <c r="O2037" i="1" s="1"/>
  <c r="P2038" i="1"/>
  <c r="O2038" i="1" s="1"/>
  <c r="P2039" i="1"/>
  <c r="O2039" i="1" s="1"/>
  <c r="P2040" i="1"/>
  <c r="O2040" i="1" s="1"/>
  <c r="P2041" i="1"/>
  <c r="O2041" i="1" s="1"/>
  <c r="P2042" i="1"/>
  <c r="O2042" i="1" s="1"/>
  <c r="P2043" i="1"/>
  <c r="O2043" i="1" s="1"/>
  <c r="P2044" i="1"/>
  <c r="O2044" i="1" s="1"/>
  <c r="P2045" i="1"/>
  <c r="O2045" i="1" s="1"/>
  <c r="P2046" i="1"/>
  <c r="O2046" i="1" s="1"/>
  <c r="P2047" i="1"/>
  <c r="O2047" i="1" s="1"/>
  <c r="P2048" i="1"/>
  <c r="O2048" i="1" s="1"/>
  <c r="P2049" i="1"/>
  <c r="O2049" i="1" s="1"/>
  <c r="P2050" i="1"/>
  <c r="O2050" i="1" s="1"/>
  <c r="P2051" i="1"/>
  <c r="O2051" i="1" s="1"/>
  <c r="P2052" i="1"/>
  <c r="O2052" i="1" s="1"/>
  <c r="P2053" i="1"/>
  <c r="O2053" i="1" s="1"/>
  <c r="P2054" i="1"/>
  <c r="O2054" i="1" s="1"/>
  <c r="P2055" i="1"/>
  <c r="O2055" i="1" s="1"/>
  <c r="P2056" i="1"/>
  <c r="O2056" i="1" s="1"/>
  <c r="P2057" i="1"/>
  <c r="O2057" i="1" s="1"/>
  <c r="P2058" i="1"/>
  <c r="O2058" i="1" s="1"/>
  <c r="P2059" i="1"/>
  <c r="O2059" i="1" s="1"/>
  <c r="P2060" i="1"/>
  <c r="O2060" i="1" s="1"/>
  <c r="P2061" i="1"/>
  <c r="O2061" i="1" s="1"/>
  <c r="P2062" i="1"/>
  <c r="O2062" i="1" s="1"/>
  <c r="P2063" i="1"/>
  <c r="O2063" i="1" s="1"/>
  <c r="P2064" i="1"/>
  <c r="O2064" i="1" s="1"/>
  <c r="P2065" i="1"/>
  <c r="O2065" i="1" s="1"/>
  <c r="P2066" i="1"/>
  <c r="O2066" i="1" s="1"/>
  <c r="P2067" i="1"/>
  <c r="O2067" i="1" s="1"/>
  <c r="P2068" i="1"/>
  <c r="O2068" i="1" s="1"/>
  <c r="P2069" i="1"/>
  <c r="O2069" i="1" s="1"/>
  <c r="P2070" i="1"/>
  <c r="O2070" i="1" s="1"/>
  <c r="P2071" i="1"/>
  <c r="O2071" i="1" s="1"/>
  <c r="P2072" i="1"/>
  <c r="O2072" i="1" s="1"/>
  <c r="P2073" i="1"/>
  <c r="O2073" i="1" s="1"/>
  <c r="P2074" i="1"/>
  <c r="O2074" i="1" s="1"/>
  <c r="P2075" i="1"/>
  <c r="O2075" i="1" s="1"/>
  <c r="P2076" i="1"/>
  <c r="O2076" i="1" s="1"/>
  <c r="P2077" i="1"/>
  <c r="O2077" i="1" s="1"/>
  <c r="P2078" i="1"/>
  <c r="O2078" i="1" s="1"/>
  <c r="P2079" i="1"/>
  <c r="O2079" i="1" s="1"/>
  <c r="P2080" i="1"/>
  <c r="O2080" i="1" s="1"/>
  <c r="P2081" i="1"/>
  <c r="O2081" i="1" s="1"/>
  <c r="P2082" i="1"/>
  <c r="O2082" i="1" s="1"/>
  <c r="P2083" i="1"/>
  <c r="O2083" i="1" s="1"/>
  <c r="P2084" i="1"/>
  <c r="O2084" i="1" s="1"/>
  <c r="P2085" i="1"/>
  <c r="O2085" i="1" s="1"/>
  <c r="P2086" i="1"/>
  <c r="O2086" i="1" s="1"/>
  <c r="P2087" i="1"/>
  <c r="O2087" i="1" s="1"/>
  <c r="P2088" i="1"/>
  <c r="O2088" i="1" s="1"/>
  <c r="P2089" i="1"/>
  <c r="O2089" i="1" s="1"/>
  <c r="P2090" i="1"/>
  <c r="O2090" i="1" s="1"/>
  <c r="P2091" i="1"/>
  <c r="O2091" i="1" s="1"/>
  <c r="P2092" i="1"/>
  <c r="O2092" i="1" s="1"/>
  <c r="P2093" i="1"/>
  <c r="O2093" i="1" s="1"/>
  <c r="P2094" i="1"/>
  <c r="O2094" i="1" s="1"/>
  <c r="P2095" i="1"/>
  <c r="O2095" i="1" s="1"/>
  <c r="P2096" i="1"/>
  <c r="O2096" i="1" s="1"/>
  <c r="P2097" i="1"/>
  <c r="O2097" i="1" s="1"/>
  <c r="P2098" i="1"/>
  <c r="O2098" i="1" s="1"/>
  <c r="P2099" i="1"/>
  <c r="O2099" i="1" s="1"/>
  <c r="P2100" i="1"/>
  <c r="O2100" i="1" s="1"/>
  <c r="P2101" i="1"/>
  <c r="O2101" i="1" s="1"/>
  <c r="P2102" i="1"/>
  <c r="O2102" i="1" s="1"/>
  <c r="P2103" i="1"/>
  <c r="O2103" i="1" s="1"/>
  <c r="P2104" i="1"/>
  <c r="O2104" i="1" s="1"/>
  <c r="P2105" i="1"/>
  <c r="O2105" i="1" s="1"/>
  <c r="P2106" i="1"/>
  <c r="O2106" i="1" s="1"/>
  <c r="P2107" i="1"/>
  <c r="O2107" i="1" s="1"/>
  <c r="P2108" i="1"/>
  <c r="O2108" i="1" s="1"/>
  <c r="P2109" i="1"/>
  <c r="O2109" i="1" s="1"/>
  <c r="P2110" i="1"/>
  <c r="O2110" i="1" s="1"/>
  <c r="P2111" i="1"/>
  <c r="O2111" i="1" s="1"/>
  <c r="P2112" i="1"/>
  <c r="O2112" i="1" s="1"/>
  <c r="P2113" i="1"/>
  <c r="O2113" i="1" s="1"/>
  <c r="P2114" i="1"/>
  <c r="O2114" i="1" s="1"/>
  <c r="P2115" i="1"/>
  <c r="O2115" i="1" s="1"/>
  <c r="P2116" i="1"/>
  <c r="O2116" i="1" s="1"/>
  <c r="P2117" i="1"/>
  <c r="O2117" i="1" s="1"/>
  <c r="P2118" i="1"/>
  <c r="O2118" i="1" s="1"/>
  <c r="P2119" i="1"/>
  <c r="O2119" i="1" s="1"/>
  <c r="P2120" i="1"/>
  <c r="O2120" i="1" s="1"/>
  <c r="P2121" i="1"/>
  <c r="O2121" i="1" s="1"/>
  <c r="P2122" i="1"/>
  <c r="O2122" i="1" s="1"/>
  <c r="P2123" i="1"/>
  <c r="O2123" i="1" s="1"/>
  <c r="P2124" i="1"/>
  <c r="O2124" i="1" s="1"/>
  <c r="P2125" i="1"/>
  <c r="O2125" i="1" s="1"/>
  <c r="P2126" i="1"/>
  <c r="O2126" i="1" s="1"/>
  <c r="P2127" i="1"/>
  <c r="O2127" i="1" s="1"/>
  <c r="P2128" i="1"/>
  <c r="O2128" i="1" s="1"/>
  <c r="P2129" i="1"/>
  <c r="O2129" i="1" s="1"/>
  <c r="P2130" i="1"/>
  <c r="O2130" i="1" s="1"/>
  <c r="P2131" i="1"/>
  <c r="O2131" i="1" s="1"/>
  <c r="P2132" i="1"/>
  <c r="O2132" i="1" s="1"/>
  <c r="P2133" i="1"/>
  <c r="O2133" i="1" s="1"/>
  <c r="P2134" i="1"/>
  <c r="O2134" i="1" s="1"/>
  <c r="P2135" i="1"/>
  <c r="O2135" i="1" s="1"/>
  <c r="P2136" i="1"/>
  <c r="O2136" i="1" s="1"/>
  <c r="P2137" i="1"/>
  <c r="O2137" i="1" s="1"/>
  <c r="P2138" i="1"/>
  <c r="O2138" i="1" s="1"/>
  <c r="P2139" i="1"/>
  <c r="O2139" i="1" s="1"/>
  <c r="P2140" i="1"/>
  <c r="O2140" i="1" s="1"/>
  <c r="P2141" i="1"/>
  <c r="O2141" i="1" s="1"/>
  <c r="P2142" i="1"/>
  <c r="O2142" i="1" s="1"/>
  <c r="P2143" i="1"/>
  <c r="O2143" i="1" s="1"/>
  <c r="P2144" i="1"/>
  <c r="O2144" i="1" s="1"/>
  <c r="P2145" i="1"/>
  <c r="O2145" i="1" s="1"/>
  <c r="P2146" i="1"/>
  <c r="O2146" i="1" s="1"/>
  <c r="P2147" i="1"/>
  <c r="O2147" i="1" s="1"/>
  <c r="P2148" i="1"/>
  <c r="O2148" i="1" s="1"/>
  <c r="P2149" i="1"/>
  <c r="O2149" i="1" s="1"/>
  <c r="P2150" i="1"/>
  <c r="O2150" i="1" s="1"/>
  <c r="P2151" i="1"/>
  <c r="O2151" i="1" s="1"/>
  <c r="P2152" i="1"/>
  <c r="O2152" i="1" s="1"/>
  <c r="P2153" i="1"/>
  <c r="O2153" i="1" s="1"/>
  <c r="P2154" i="1"/>
  <c r="O2154" i="1" s="1"/>
  <c r="P2155" i="1"/>
  <c r="O2155" i="1" s="1"/>
  <c r="P2156" i="1"/>
  <c r="O2156" i="1" s="1"/>
  <c r="P2157" i="1"/>
  <c r="O2157" i="1" s="1"/>
  <c r="P2158" i="1"/>
  <c r="O2158" i="1" s="1"/>
  <c r="P2159" i="1"/>
  <c r="O2159" i="1" s="1"/>
  <c r="P2160" i="1"/>
  <c r="O2160" i="1" s="1"/>
  <c r="P2161" i="1"/>
  <c r="O2161" i="1" s="1"/>
  <c r="P2162" i="1"/>
  <c r="O2162" i="1" s="1"/>
  <c r="P2163" i="1"/>
  <c r="O2163" i="1" s="1"/>
  <c r="P2164" i="1"/>
  <c r="O2164" i="1" s="1"/>
  <c r="P2165" i="1"/>
  <c r="O2165" i="1" s="1"/>
  <c r="P2166" i="1"/>
  <c r="O2166" i="1" s="1"/>
  <c r="P2167" i="1"/>
  <c r="O2167" i="1" s="1"/>
  <c r="P2168" i="1"/>
  <c r="O2168" i="1" s="1"/>
  <c r="P2169" i="1"/>
  <c r="O2169" i="1" s="1"/>
  <c r="P2170" i="1"/>
  <c r="O2170" i="1" s="1"/>
  <c r="P2171" i="1"/>
  <c r="O2171" i="1" s="1"/>
  <c r="P2172" i="1"/>
  <c r="O2172" i="1" s="1"/>
  <c r="P2173" i="1"/>
  <c r="O2173" i="1" s="1"/>
  <c r="P2174" i="1"/>
  <c r="O2174" i="1" s="1"/>
  <c r="P2175" i="1"/>
  <c r="O2175" i="1" s="1"/>
  <c r="P2176" i="1"/>
  <c r="O2176" i="1" s="1"/>
  <c r="P2177" i="1"/>
  <c r="O2177" i="1" s="1"/>
  <c r="P2178" i="1"/>
  <c r="O2178" i="1" s="1"/>
  <c r="P2179" i="1"/>
  <c r="O2179" i="1" s="1"/>
  <c r="P2180" i="1"/>
  <c r="O2180" i="1" s="1"/>
  <c r="P2181" i="1"/>
  <c r="O2181" i="1" s="1"/>
  <c r="P2182" i="1"/>
  <c r="O2182" i="1" s="1"/>
  <c r="P2183" i="1"/>
  <c r="O2183" i="1" s="1"/>
  <c r="P2184" i="1"/>
  <c r="O2184" i="1" s="1"/>
  <c r="P2185" i="1"/>
  <c r="O2185" i="1" s="1"/>
  <c r="P2186" i="1"/>
  <c r="O2186" i="1" s="1"/>
  <c r="P2187" i="1"/>
  <c r="O2187" i="1" s="1"/>
  <c r="P2188" i="1"/>
  <c r="O2188" i="1" s="1"/>
  <c r="P2189" i="1"/>
  <c r="O2189" i="1" s="1"/>
  <c r="P2190" i="1"/>
  <c r="O2190" i="1" s="1"/>
  <c r="P2191" i="1"/>
  <c r="O2191" i="1" s="1"/>
  <c r="P2192" i="1"/>
  <c r="O2192" i="1" s="1"/>
  <c r="P2193" i="1"/>
  <c r="O2193" i="1" s="1"/>
  <c r="P2194" i="1"/>
  <c r="O2194" i="1" s="1"/>
  <c r="P2195" i="1"/>
  <c r="O2195" i="1" s="1"/>
  <c r="P2196" i="1"/>
  <c r="O2196" i="1" s="1"/>
  <c r="P2197" i="1"/>
  <c r="O2197" i="1" s="1"/>
  <c r="P2198" i="1"/>
  <c r="O2198" i="1" s="1"/>
  <c r="P2199" i="1"/>
  <c r="O2199" i="1" s="1"/>
  <c r="P2200" i="1"/>
  <c r="O2200" i="1" s="1"/>
  <c r="P2201" i="1"/>
  <c r="O2201" i="1" s="1"/>
  <c r="P2202" i="1"/>
  <c r="O2202" i="1" s="1"/>
  <c r="P2203" i="1"/>
  <c r="O2203" i="1" s="1"/>
  <c r="P2204" i="1"/>
  <c r="O2204" i="1" s="1"/>
  <c r="P2205" i="1"/>
  <c r="O2205" i="1" s="1"/>
  <c r="P2206" i="1"/>
  <c r="O2206" i="1" s="1"/>
  <c r="P2207" i="1"/>
  <c r="O2207" i="1" s="1"/>
  <c r="P2208" i="1"/>
  <c r="O2208" i="1" s="1"/>
  <c r="P2209" i="1"/>
  <c r="O2209" i="1" s="1"/>
  <c r="P2210" i="1"/>
  <c r="O2210" i="1" s="1"/>
  <c r="P2211" i="1"/>
  <c r="O2211" i="1" s="1"/>
  <c r="P2212" i="1"/>
  <c r="O2212" i="1" s="1"/>
  <c r="P2213" i="1"/>
  <c r="O2213" i="1" s="1"/>
  <c r="P2214" i="1"/>
  <c r="O2214" i="1" s="1"/>
  <c r="P2215" i="1"/>
  <c r="O2215" i="1" s="1"/>
  <c r="P2216" i="1"/>
  <c r="O2216" i="1" s="1"/>
  <c r="P2217" i="1"/>
  <c r="O2217" i="1" s="1"/>
  <c r="P2218" i="1"/>
  <c r="O2218" i="1" s="1"/>
  <c r="P2219" i="1"/>
  <c r="O2219" i="1" s="1"/>
  <c r="P2220" i="1"/>
  <c r="O2220" i="1" s="1"/>
  <c r="P2221" i="1"/>
  <c r="O2221" i="1" s="1"/>
  <c r="P2222" i="1"/>
  <c r="O2222" i="1" s="1"/>
  <c r="P2223" i="1"/>
  <c r="O2223" i="1" s="1"/>
  <c r="P2224" i="1"/>
  <c r="O2224" i="1" s="1"/>
  <c r="P2225" i="1"/>
  <c r="O2225" i="1" s="1"/>
  <c r="P2226" i="1"/>
  <c r="O2226" i="1" s="1"/>
  <c r="P2227" i="1"/>
  <c r="O2227" i="1" s="1"/>
  <c r="P2228" i="1"/>
  <c r="O2228" i="1" s="1"/>
  <c r="P2229" i="1"/>
  <c r="O2229" i="1" s="1"/>
  <c r="P2230" i="1"/>
  <c r="O2230" i="1" s="1"/>
  <c r="P2231" i="1"/>
  <c r="O2231" i="1" s="1"/>
  <c r="P2232" i="1"/>
  <c r="O2232" i="1" s="1"/>
  <c r="P2233" i="1"/>
  <c r="O2233" i="1" s="1"/>
  <c r="P2234" i="1"/>
  <c r="O2234" i="1" s="1"/>
  <c r="P2235" i="1"/>
  <c r="O2235" i="1" s="1"/>
  <c r="P2236" i="1"/>
  <c r="O2236" i="1" s="1"/>
  <c r="P2237" i="1"/>
  <c r="O2237" i="1" s="1"/>
  <c r="P2238" i="1"/>
  <c r="O2238" i="1" s="1"/>
  <c r="P2239" i="1"/>
  <c r="O2239" i="1" s="1"/>
  <c r="P2240" i="1"/>
  <c r="O2240" i="1" s="1"/>
  <c r="P2241" i="1"/>
  <c r="O2241" i="1" s="1"/>
  <c r="P2242" i="1"/>
  <c r="O2242" i="1" s="1"/>
  <c r="P2243" i="1"/>
  <c r="O2243" i="1" s="1"/>
  <c r="P2244" i="1"/>
  <c r="O2244" i="1" s="1"/>
  <c r="P2245" i="1"/>
  <c r="O2245" i="1" s="1"/>
  <c r="P2246" i="1"/>
  <c r="O2246" i="1" s="1"/>
  <c r="P2247" i="1"/>
  <c r="O2247" i="1" s="1"/>
  <c r="P2248" i="1"/>
  <c r="O2248" i="1" s="1"/>
  <c r="P2249" i="1"/>
  <c r="O2249" i="1" s="1"/>
  <c r="P2250" i="1"/>
  <c r="O2250" i="1" s="1"/>
  <c r="P2251" i="1"/>
  <c r="O2251" i="1" s="1"/>
  <c r="P2252" i="1"/>
  <c r="O2252" i="1" s="1"/>
  <c r="P2253" i="1"/>
  <c r="O2253" i="1" s="1"/>
  <c r="P2254" i="1"/>
  <c r="O2254" i="1" s="1"/>
  <c r="P2255" i="1"/>
  <c r="O2255" i="1" s="1"/>
  <c r="P2256" i="1"/>
  <c r="O2256" i="1" s="1"/>
  <c r="P2257" i="1"/>
  <c r="O2257" i="1" s="1"/>
  <c r="P2258" i="1"/>
  <c r="O2258" i="1" s="1"/>
  <c r="P2259" i="1"/>
  <c r="O2259" i="1" s="1"/>
  <c r="P2260" i="1"/>
  <c r="O2260" i="1" s="1"/>
  <c r="P2261" i="1"/>
  <c r="O2261" i="1" s="1"/>
  <c r="P2262" i="1"/>
  <c r="O2262" i="1" s="1"/>
  <c r="P2263" i="1"/>
  <c r="O2263" i="1" s="1"/>
  <c r="P2264" i="1"/>
  <c r="O2264" i="1" s="1"/>
  <c r="P2265" i="1"/>
  <c r="O2265" i="1" s="1"/>
  <c r="P2266" i="1"/>
  <c r="O2266" i="1" s="1"/>
  <c r="P2267" i="1"/>
  <c r="O2267" i="1" s="1"/>
  <c r="P2268" i="1"/>
  <c r="O2268" i="1" s="1"/>
  <c r="P2269" i="1"/>
  <c r="O2269" i="1" s="1"/>
  <c r="P2270" i="1"/>
  <c r="O2270" i="1" s="1"/>
  <c r="P2271" i="1"/>
  <c r="O2271" i="1" s="1"/>
  <c r="P2272" i="1"/>
  <c r="O2272" i="1" s="1"/>
  <c r="P2273" i="1"/>
  <c r="O2273" i="1" s="1"/>
  <c r="P2274" i="1"/>
  <c r="O2274" i="1" s="1"/>
  <c r="P2275" i="1"/>
  <c r="O2275" i="1" s="1"/>
  <c r="P2276" i="1"/>
  <c r="O2276" i="1" s="1"/>
  <c r="P2277" i="1"/>
  <c r="O2277" i="1" s="1"/>
  <c r="P2278" i="1"/>
  <c r="O2278" i="1" s="1"/>
  <c r="P2279" i="1"/>
  <c r="O2279" i="1" s="1"/>
  <c r="P2280" i="1"/>
  <c r="O2280" i="1" s="1"/>
  <c r="P2281" i="1"/>
  <c r="O2281" i="1" s="1"/>
  <c r="P2282" i="1"/>
  <c r="O2282" i="1" s="1"/>
  <c r="P2283" i="1"/>
  <c r="O2283" i="1" s="1"/>
  <c r="P2284" i="1"/>
  <c r="O2284" i="1" s="1"/>
  <c r="P2285" i="1"/>
  <c r="O2285" i="1" s="1"/>
  <c r="P2286" i="1"/>
  <c r="O2286" i="1" s="1"/>
  <c r="P2287" i="1"/>
  <c r="O2287" i="1" s="1"/>
  <c r="P2288" i="1"/>
  <c r="O2288" i="1" s="1"/>
  <c r="P2289" i="1"/>
  <c r="O2289" i="1" s="1"/>
  <c r="P2290" i="1"/>
  <c r="O2290" i="1" s="1"/>
  <c r="P2291" i="1"/>
  <c r="O2291" i="1" s="1"/>
  <c r="P2292" i="1"/>
  <c r="O2292" i="1" s="1"/>
  <c r="P2293" i="1"/>
  <c r="O2293" i="1" s="1"/>
  <c r="P2294" i="1"/>
  <c r="O2294" i="1" s="1"/>
  <c r="P2295" i="1"/>
  <c r="O2295" i="1" s="1"/>
  <c r="P2296" i="1"/>
  <c r="O2296" i="1" s="1"/>
  <c r="P2297" i="1"/>
  <c r="O2297" i="1" s="1"/>
  <c r="P2298" i="1"/>
  <c r="O2298" i="1" s="1"/>
  <c r="P2299" i="1"/>
  <c r="O2299" i="1" s="1"/>
  <c r="P2300" i="1"/>
  <c r="O2300" i="1" s="1"/>
  <c r="P2301" i="1"/>
  <c r="O2301" i="1" s="1"/>
  <c r="P2302" i="1"/>
  <c r="O2302" i="1" s="1"/>
  <c r="P2303" i="1"/>
  <c r="O2303" i="1" s="1"/>
  <c r="P2304" i="1"/>
  <c r="O2304" i="1" s="1"/>
  <c r="P2305" i="1"/>
  <c r="O2305" i="1" s="1"/>
  <c r="P2306" i="1"/>
  <c r="O2306" i="1" s="1"/>
  <c r="P2307" i="1"/>
  <c r="O2307" i="1" s="1"/>
  <c r="P2308" i="1"/>
  <c r="O2308" i="1" s="1"/>
  <c r="P2309" i="1"/>
  <c r="O2309" i="1" s="1"/>
  <c r="P2310" i="1"/>
  <c r="O2310" i="1" s="1"/>
  <c r="P2311" i="1"/>
  <c r="O2311" i="1" s="1"/>
  <c r="P2312" i="1"/>
  <c r="O2312" i="1" s="1"/>
  <c r="P2313" i="1"/>
  <c r="O2313" i="1" s="1"/>
  <c r="P2314" i="1"/>
  <c r="O2314" i="1" s="1"/>
  <c r="P2315" i="1"/>
  <c r="O2315" i="1" s="1"/>
  <c r="P2316" i="1"/>
  <c r="O2316" i="1" s="1"/>
  <c r="P2317" i="1"/>
  <c r="O2317" i="1" s="1"/>
  <c r="P2318" i="1"/>
  <c r="O2318" i="1" s="1"/>
  <c r="P2319" i="1"/>
  <c r="O2319" i="1" s="1"/>
  <c r="P2320" i="1"/>
  <c r="O2320" i="1" s="1"/>
  <c r="P2321" i="1"/>
  <c r="O2321" i="1" s="1"/>
  <c r="P2322" i="1"/>
  <c r="O2322" i="1" s="1"/>
  <c r="P2323" i="1"/>
  <c r="O2323" i="1" s="1"/>
  <c r="P2324" i="1"/>
  <c r="O2324" i="1" s="1"/>
  <c r="P2325" i="1"/>
  <c r="O2325" i="1" s="1"/>
  <c r="P2326" i="1"/>
  <c r="O2326" i="1" s="1"/>
  <c r="P2327" i="1"/>
  <c r="O2327" i="1" s="1"/>
  <c r="P2328" i="1"/>
  <c r="O2328" i="1" s="1"/>
  <c r="P2329" i="1"/>
  <c r="O2329" i="1" s="1"/>
  <c r="P2330" i="1"/>
  <c r="O2330" i="1" s="1"/>
  <c r="P2331" i="1"/>
  <c r="O2331" i="1" s="1"/>
  <c r="P2332" i="1"/>
  <c r="O2332" i="1" s="1"/>
  <c r="P2333" i="1"/>
  <c r="O2333" i="1" s="1"/>
  <c r="P2334" i="1"/>
  <c r="O2334" i="1" s="1"/>
  <c r="P2335" i="1"/>
  <c r="O2335" i="1" s="1"/>
  <c r="P2336" i="1"/>
  <c r="O2336" i="1" s="1"/>
  <c r="P2337" i="1"/>
  <c r="O2337" i="1" s="1"/>
  <c r="P2338" i="1"/>
  <c r="O2338" i="1" s="1"/>
  <c r="P2339" i="1"/>
  <c r="O2339" i="1" s="1"/>
  <c r="P2340" i="1"/>
  <c r="O2340" i="1" s="1"/>
  <c r="P2341" i="1"/>
  <c r="O2341" i="1" s="1"/>
  <c r="P2342" i="1"/>
  <c r="O2342" i="1" s="1"/>
  <c r="P2343" i="1"/>
  <c r="O2343" i="1" s="1"/>
  <c r="P2344" i="1"/>
  <c r="O2344" i="1" s="1"/>
  <c r="P2345" i="1"/>
  <c r="O2345" i="1" s="1"/>
  <c r="P2346" i="1"/>
  <c r="O2346" i="1" s="1"/>
  <c r="P2347" i="1"/>
  <c r="O2347" i="1" s="1"/>
  <c r="P2348" i="1"/>
  <c r="O2348" i="1" s="1"/>
  <c r="P2349" i="1"/>
  <c r="O2349" i="1" s="1"/>
  <c r="P2350" i="1"/>
  <c r="O2350" i="1" s="1"/>
  <c r="P2351" i="1"/>
  <c r="O2351" i="1" s="1"/>
  <c r="P2352" i="1"/>
  <c r="O2352" i="1" s="1"/>
  <c r="P2353" i="1"/>
  <c r="O2353" i="1" s="1"/>
  <c r="P2354" i="1"/>
  <c r="O2354" i="1" s="1"/>
  <c r="P2355" i="1"/>
  <c r="O2355" i="1" s="1"/>
  <c r="P2356" i="1"/>
  <c r="O2356" i="1" s="1"/>
  <c r="P2357" i="1"/>
  <c r="O2357" i="1" s="1"/>
  <c r="P2358" i="1"/>
  <c r="O2358" i="1" s="1"/>
  <c r="P2359" i="1"/>
  <c r="O2359" i="1" s="1"/>
  <c r="P2360" i="1"/>
  <c r="O2360" i="1" s="1"/>
  <c r="P2361" i="1"/>
  <c r="O2361" i="1" s="1"/>
  <c r="P2362" i="1"/>
  <c r="O2362" i="1" s="1"/>
  <c r="P2363" i="1"/>
  <c r="O2363" i="1" s="1"/>
  <c r="P2364" i="1"/>
  <c r="O2364" i="1" s="1"/>
  <c r="P2365" i="1"/>
  <c r="O2365" i="1" s="1"/>
  <c r="P2366" i="1"/>
  <c r="O2366" i="1" s="1"/>
  <c r="P2367" i="1"/>
  <c r="O2367" i="1" s="1"/>
  <c r="P2368" i="1"/>
  <c r="O2368" i="1" s="1"/>
  <c r="P2369" i="1"/>
  <c r="O2369" i="1" s="1"/>
  <c r="P2370" i="1"/>
  <c r="O2370" i="1" s="1"/>
  <c r="P2371" i="1"/>
  <c r="O2371" i="1" s="1"/>
  <c r="P2372" i="1"/>
  <c r="O2372" i="1" s="1"/>
  <c r="P2373" i="1"/>
  <c r="O2373" i="1" s="1"/>
  <c r="P2374" i="1"/>
  <c r="O2374" i="1" s="1"/>
  <c r="P2375" i="1"/>
  <c r="O2375" i="1" s="1"/>
  <c r="P2376" i="1"/>
  <c r="O2376" i="1" s="1"/>
  <c r="P2377" i="1"/>
  <c r="O2377" i="1" s="1"/>
  <c r="P2378" i="1"/>
  <c r="O2378" i="1" s="1"/>
  <c r="P2379" i="1"/>
  <c r="O2379" i="1" s="1"/>
  <c r="P2380" i="1"/>
  <c r="O2380" i="1" s="1"/>
  <c r="P2381" i="1"/>
  <c r="O2381" i="1" s="1"/>
  <c r="P2382" i="1"/>
  <c r="O2382" i="1" s="1"/>
  <c r="P2383" i="1"/>
  <c r="O2383" i="1" s="1"/>
  <c r="P2384" i="1"/>
  <c r="O2384" i="1" s="1"/>
  <c r="P2385" i="1"/>
  <c r="O2385" i="1" s="1"/>
  <c r="P2386" i="1"/>
  <c r="O2386" i="1" s="1"/>
  <c r="P2387" i="1"/>
  <c r="O2387" i="1" s="1"/>
  <c r="P2388" i="1"/>
  <c r="O2388" i="1" s="1"/>
  <c r="P2389" i="1"/>
  <c r="O2389" i="1" s="1"/>
  <c r="P2390" i="1"/>
  <c r="O2390" i="1" s="1"/>
  <c r="P2391" i="1"/>
  <c r="O2391" i="1" s="1"/>
  <c r="P2392" i="1"/>
  <c r="O2392" i="1" s="1"/>
  <c r="P2393" i="1"/>
  <c r="O2393" i="1" s="1"/>
  <c r="P2394" i="1"/>
  <c r="O2394" i="1" s="1"/>
  <c r="P2395" i="1"/>
  <c r="O2395" i="1" s="1"/>
  <c r="P2396" i="1"/>
  <c r="O2396" i="1" s="1"/>
  <c r="P2397" i="1"/>
  <c r="O2397" i="1" s="1"/>
  <c r="P2398" i="1"/>
  <c r="O2398" i="1" s="1"/>
  <c r="P2399" i="1"/>
  <c r="O2399" i="1" s="1"/>
  <c r="P2400" i="1"/>
  <c r="O2400" i="1" s="1"/>
  <c r="P2401" i="1"/>
  <c r="O2401" i="1" s="1"/>
  <c r="P2402" i="1"/>
  <c r="O2402" i="1" s="1"/>
  <c r="P2403" i="1"/>
  <c r="O2403" i="1" s="1"/>
  <c r="P2404" i="1"/>
  <c r="O2404" i="1" s="1"/>
  <c r="P2405" i="1"/>
  <c r="O2405" i="1" s="1"/>
  <c r="P2406" i="1"/>
  <c r="O2406" i="1" s="1"/>
  <c r="P2407" i="1"/>
  <c r="O2407" i="1" s="1"/>
  <c r="P2408" i="1"/>
  <c r="O2408" i="1" s="1"/>
  <c r="P2409" i="1"/>
  <c r="O2409" i="1" s="1"/>
  <c r="P2410" i="1"/>
  <c r="O2410" i="1" s="1"/>
  <c r="P2411" i="1"/>
  <c r="O2411" i="1" s="1"/>
  <c r="P2412" i="1"/>
  <c r="O2412" i="1" s="1"/>
  <c r="P2413" i="1"/>
  <c r="O2413" i="1" s="1"/>
  <c r="P2414" i="1"/>
  <c r="O2414" i="1" s="1"/>
  <c r="P2415" i="1"/>
  <c r="O2415" i="1" s="1"/>
  <c r="P2416" i="1"/>
  <c r="O2416" i="1" s="1"/>
  <c r="P2417" i="1"/>
  <c r="O2417" i="1" s="1"/>
  <c r="P2418" i="1"/>
  <c r="O2418" i="1" s="1"/>
  <c r="P2419" i="1"/>
  <c r="O2419" i="1" s="1"/>
  <c r="P2420" i="1"/>
  <c r="O2420" i="1" s="1"/>
  <c r="P2421" i="1"/>
  <c r="O2421" i="1" s="1"/>
  <c r="P2422" i="1"/>
  <c r="O2422" i="1" s="1"/>
  <c r="P2423" i="1"/>
  <c r="O2423" i="1" s="1"/>
  <c r="P2424" i="1"/>
  <c r="O2424" i="1" s="1"/>
  <c r="P2425" i="1"/>
  <c r="O2425" i="1" s="1"/>
  <c r="P2426" i="1"/>
  <c r="O2426" i="1" s="1"/>
  <c r="P2427" i="1"/>
  <c r="O2427" i="1" s="1"/>
  <c r="P2428" i="1"/>
  <c r="O2428" i="1" s="1"/>
  <c r="P2429" i="1"/>
  <c r="O2429" i="1" s="1"/>
  <c r="P2430" i="1"/>
  <c r="O2430" i="1" s="1"/>
  <c r="P2431" i="1"/>
  <c r="O2431" i="1" s="1"/>
  <c r="P2432" i="1"/>
  <c r="O2432" i="1" s="1"/>
  <c r="P2433" i="1"/>
  <c r="O2433" i="1" s="1"/>
  <c r="P2434" i="1"/>
  <c r="O2434" i="1" s="1"/>
  <c r="P2435" i="1"/>
  <c r="O2435" i="1" s="1"/>
  <c r="P2436" i="1"/>
  <c r="O2436" i="1" s="1"/>
  <c r="P2437" i="1"/>
  <c r="O2437" i="1" s="1"/>
  <c r="P2438" i="1"/>
  <c r="O2438" i="1" s="1"/>
  <c r="P2439" i="1"/>
  <c r="O2439" i="1" s="1"/>
  <c r="P2440" i="1"/>
  <c r="O2440" i="1" s="1"/>
  <c r="P2441" i="1"/>
  <c r="O2441" i="1" s="1"/>
  <c r="P2442" i="1"/>
  <c r="O2442" i="1" s="1"/>
  <c r="P2443" i="1"/>
  <c r="O2443" i="1" s="1"/>
  <c r="P2444" i="1"/>
  <c r="O2444" i="1" s="1"/>
  <c r="P2445" i="1"/>
  <c r="O2445" i="1" s="1"/>
  <c r="P2446" i="1"/>
  <c r="O2446" i="1" s="1"/>
  <c r="P2447" i="1"/>
  <c r="O2447" i="1" s="1"/>
  <c r="P2448" i="1"/>
  <c r="O2448" i="1" s="1"/>
  <c r="P2449" i="1"/>
  <c r="O2449" i="1" s="1"/>
  <c r="P2450" i="1"/>
  <c r="O2450" i="1" s="1"/>
  <c r="P2451" i="1"/>
  <c r="O2451" i="1" s="1"/>
  <c r="P2452" i="1"/>
  <c r="O2452" i="1" s="1"/>
  <c r="P2453" i="1"/>
  <c r="O2453" i="1" s="1"/>
  <c r="P2454" i="1"/>
  <c r="O2454" i="1" s="1"/>
  <c r="P2455" i="1"/>
  <c r="O2455" i="1" s="1"/>
  <c r="P2456" i="1"/>
  <c r="O2456" i="1" s="1"/>
  <c r="P2457" i="1"/>
  <c r="O2457" i="1" s="1"/>
  <c r="P2458" i="1"/>
  <c r="O2458" i="1" s="1"/>
  <c r="P2459" i="1"/>
  <c r="O2459" i="1" s="1"/>
  <c r="P2460" i="1"/>
  <c r="O2460" i="1" s="1"/>
  <c r="P2461" i="1"/>
  <c r="O2461" i="1" s="1"/>
  <c r="P2462" i="1"/>
  <c r="O2462" i="1" s="1"/>
  <c r="P2463" i="1"/>
  <c r="O2463" i="1" s="1"/>
  <c r="P2464" i="1"/>
  <c r="O2464" i="1" s="1"/>
  <c r="P2465" i="1"/>
  <c r="O2465" i="1" s="1"/>
  <c r="P2466" i="1"/>
  <c r="O2466" i="1" s="1"/>
  <c r="P2467" i="1"/>
  <c r="O2467" i="1" s="1"/>
  <c r="P2468" i="1"/>
  <c r="O2468" i="1" s="1"/>
  <c r="P2469" i="1"/>
  <c r="O2469" i="1" s="1"/>
  <c r="P2470" i="1"/>
  <c r="O2470" i="1" s="1"/>
  <c r="P2471" i="1"/>
  <c r="O2471" i="1" s="1"/>
  <c r="P2472" i="1"/>
  <c r="O2472" i="1" s="1"/>
  <c r="P2473" i="1"/>
  <c r="O2473" i="1" s="1"/>
  <c r="P2474" i="1"/>
  <c r="O2474" i="1" s="1"/>
  <c r="P2475" i="1"/>
  <c r="O2475" i="1" s="1"/>
  <c r="P2476" i="1"/>
  <c r="O2476" i="1" s="1"/>
  <c r="P2477" i="1"/>
  <c r="O2477" i="1" s="1"/>
  <c r="P2478" i="1"/>
  <c r="O2478" i="1" s="1"/>
  <c r="P2479" i="1"/>
  <c r="O2479" i="1" s="1"/>
  <c r="P2480" i="1"/>
  <c r="O2480" i="1" s="1"/>
  <c r="P2481" i="1"/>
  <c r="O2481" i="1" s="1"/>
  <c r="P2482" i="1"/>
  <c r="O2482" i="1" s="1"/>
  <c r="P2483" i="1"/>
  <c r="O2483" i="1" s="1"/>
  <c r="P2484" i="1"/>
  <c r="O2484" i="1" s="1"/>
  <c r="P2485" i="1"/>
  <c r="O2485" i="1" s="1"/>
  <c r="P2486" i="1"/>
  <c r="O2486" i="1" s="1"/>
  <c r="P2487" i="1"/>
  <c r="O2487" i="1" s="1"/>
  <c r="P2488" i="1"/>
  <c r="O2488" i="1" s="1"/>
  <c r="P2489" i="1"/>
  <c r="O2489" i="1" s="1"/>
  <c r="P2490" i="1"/>
  <c r="O2490" i="1" s="1"/>
  <c r="P2491" i="1"/>
  <c r="O2491" i="1" s="1"/>
  <c r="P2492" i="1"/>
  <c r="O2492" i="1" s="1"/>
  <c r="P2493" i="1"/>
  <c r="O2493" i="1" s="1"/>
  <c r="P2494" i="1"/>
  <c r="O2494" i="1" s="1"/>
  <c r="P2495" i="1"/>
  <c r="O2495" i="1" s="1"/>
  <c r="P2496" i="1"/>
  <c r="O2496" i="1" s="1"/>
  <c r="P2497" i="1"/>
  <c r="O2497" i="1" s="1"/>
  <c r="P2498" i="1"/>
  <c r="O2498" i="1" s="1"/>
  <c r="P2499" i="1"/>
  <c r="O2499" i="1" s="1"/>
  <c r="P2500" i="1"/>
  <c r="O2500" i="1" s="1"/>
  <c r="P2501" i="1"/>
  <c r="O2501" i="1" s="1"/>
  <c r="P2502" i="1"/>
  <c r="O2502" i="1" s="1"/>
  <c r="P2503" i="1"/>
  <c r="O2503" i="1" s="1"/>
  <c r="P2504" i="1"/>
  <c r="O2504" i="1" s="1"/>
  <c r="P2505" i="1"/>
  <c r="O2505" i="1" s="1"/>
  <c r="P2506" i="1"/>
  <c r="O2506" i="1" s="1"/>
  <c r="P2507" i="1"/>
  <c r="O2507" i="1" s="1"/>
  <c r="P2508" i="1"/>
  <c r="O2508" i="1" s="1"/>
  <c r="P2509" i="1"/>
  <c r="O2509" i="1" s="1"/>
  <c r="P2510" i="1"/>
  <c r="O2510" i="1" s="1"/>
  <c r="P2511" i="1"/>
  <c r="O2511" i="1" s="1"/>
  <c r="P2512" i="1"/>
  <c r="O2512" i="1" s="1"/>
  <c r="P2513" i="1"/>
  <c r="O2513" i="1" s="1"/>
  <c r="P2514" i="1"/>
  <c r="O2514" i="1" s="1"/>
  <c r="P2515" i="1"/>
  <c r="O2515" i="1" s="1"/>
  <c r="P2516" i="1"/>
  <c r="O2516" i="1" s="1"/>
  <c r="P2517" i="1"/>
  <c r="O2517" i="1" s="1"/>
  <c r="P2518" i="1"/>
  <c r="O2518" i="1" s="1"/>
  <c r="P2519" i="1"/>
  <c r="O2519" i="1" s="1"/>
  <c r="P2520" i="1"/>
  <c r="O2520" i="1" s="1"/>
  <c r="P2521" i="1"/>
  <c r="O2521" i="1" s="1"/>
  <c r="P2522" i="1"/>
  <c r="O2522" i="1" s="1"/>
  <c r="P2523" i="1"/>
  <c r="O2523" i="1" s="1"/>
  <c r="P2524" i="1"/>
  <c r="O2524" i="1" s="1"/>
  <c r="P2525" i="1"/>
  <c r="O2525" i="1" s="1"/>
  <c r="P2526" i="1"/>
  <c r="O2526" i="1" s="1"/>
  <c r="P2527" i="1"/>
  <c r="O2527" i="1" s="1"/>
  <c r="P2528" i="1"/>
  <c r="O2528" i="1" s="1"/>
  <c r="P2529" i="1"/>
  <c r="O2529" i="1" s="1"/>
  <c r="P2530" i="1"/>
  <c r="O2530" i="1" s="1"/>
  <c r="P2531" i="1"/>
  <c r="O2531" i="1" s="1"/>
  <c r="P2532" i="1"/>
  <c r="O2532" i="1" s="1"/>
  <c r="P2533" i="1"/>
  <c r="O2533" i="1" s="1"/>
  <c r="P2534" i="1"/>
  <c r="O2534" i="1" s="1"/>
  <c r="P2535" i="1"/>
  <c r="O2535" i="1" s="1"/>
  <c r="P2536" i="1"/>
  <c r="O2536" i="1" s="1"/>
  <c r="P2537" i="1"/>
  <c r="O2537" i="1" s="1"/>
  <c r="P2538" i="1"/>
  <c r="O2538" i="1" s="1"/>
  <c r="P2539" i="1"/>
  <c r="O2539" i="1" s="1"/>
  <c r="P2540" i="1"/>
  <c r="O2540" i="1" s="1"/>
  <c r="P2541" i="1"/>
  <c r="O2541" i="1" s="1"/>
  <c r="P2542" i="1"/>
  <c r="O2542" i="1" s="1"/>
  <c r="P2543" i="1"/>
  <c r="O2543" i="1" s="1"/>
  <c r="P2544" i="1"/>
  <c r="O2544" i="1" s="1"/>
  <c r="P2545" i="1"/>
  <c r="O2545" i="1" s="1"/>
  <c r="P2546" i="1"/>
  <c r="O2546" i="1" s="1"/>
  <c r="P2547" i="1"/>
  <c r="O2547" i="1" s="1"/>
  <c r="P2548" i="1"/>
  <c r="O2548" i="1" s="1"/>
  <c r="P2549" i="1"/>
  <c r="O2549" i="1" s="1"/>
  <c r="P2550" i="1"/>
  <c r="O2550" i="1" s="1"/>
  <c r="P2551" i="1"/>
  <c r="O2551" i="1" s="1"/>
  <c r="P2552" i="1"/>
  <c r="O2552" i="1" s="1"/>
  <c r="P2553" i="1"/>
  <c r="O2553" i="1" s="1"/>
  <c r="P2554" i="1"/>
  <c r="O2554" i="1" s="1"/>
  <c r="P2555" i="1"/>
  <c r="O2555" i="1" s="1"/>
  <c r="P2556" i="1"/>
  <c r="O2556" i="1" s="1"/>
  <c r="P2557" i="1"/>
  <c r="O2557" i="1" s="1"/>
  <c r="P2558" i="1"/>
  <c r="O2558" i="1" s="1"/>
  <c r="P2559" i="1"/>
  <c r="O2559" i="1" s="1"/>
  <c r="P2560" i="1"/>
  <c r="O2560" i="1" s="1"/>
  <c r="P2561" i="1"/>
  <c r="O2561" i="1" s="1"/>
  <c r="P2562" i="1"/>
  <c r="O2562" i="1" s="1"/>
  <c r="P2563" i="1"/>
  <c r="O2563" i="1" s="1"/>
  <c r="P2564" i="1"/>
  <c r="O2564" i="1" s="1"/>
  <c r="P2565" i="1"/>
  <c r="O2565" i="1" s="1"/>
  <c r="P2566" i="1"/>
  <c r="O2566" i="1" s="1"/>
  <c r="P2567" i="1"/>
  <c r="O2567" i="1" s="1"/>
  <c r="P2568" i="1"/>
  <c r="O2568" i="1" s="1"/>
  <c r="P2569" i="1"/>
  <c r="O2569" i="1" s="1"/>
  <c r="P2570" i="1"/>
  <c r="O2570" i="1" s="1"/>
  <c r="P2571" i="1"/>
  <c r="O2571" i="1" s="1"/>
  <c r="P2572" i="1"/>
  <c r="O2572" i="1" s="1"/>
  <c r="P2573" i="1"/>
  <c r="O2573" i="1" s="1"/>
  <c r="P2574" i="1"/>
  <c r="O2574" i="1" s="1"/>
  <c r="P2575" i="1"/>
  <c r="O2575" i="1" s="1"/>
  <c r="P2576" i="1"/>
  <c r="O2576" i="1" s="1"/>
  <c r="P2577" i="1"/>
  <c r="O2577" i="1" s="1"/>
  <c r="P2578" i="1"/>
  <c r="O2578" i="1" s="1"/>
  <c r="P2579" i="1"/>
  <c r="O2579" i="1" s="1"/>
  <c r="P2580" i="1"/>
  <c r="O2580" i="1" s="1"/>
  <c r="P2581" i="1"/>
  <c r="O2581" i="1" s="1"/>
  <c r="P2582" i="1"/>
  <c r="O2582" i="1" s="1"/>
  <c r="P2583" i="1"/>
  <c r="O2583" i="1" s="1"/>
  <c r="P2584" i="1"/>
  <c r="O2584" i="1" s="1"/>
  <c r="P2585" i="1"/>
  <c r="O2585" i="1" s="1"/>
  <c r="P2586" i="1"/>
  <c r="O2586" i="1" s="1"/>
  <c r="P2587" i="1"/>
  <c r="O2587" i="1" s="1"/>
  <c r="P2588" i="1"/>
  <c r="O2588" i="1" s="1"/>
  <c r="P2589" i="1"/>
  <c r="O2589" i="1" s="1"/>
  <c r="P2590" i="1"/>
  <c r="O2590" i="1" s="1"/>
  <c r="P2591" i="1"/>
  <c r="O2591" i="1" s="1"/>
  <c r="P2592" i="1"/>
  <c r="O2592" i="1" s="1"/>
  <c r="P2593" i="1"/>
  <c r="O2593" i="1" s="1"/>
  <c r="P2594" i="1"/>
  <c r="O2594" i="1" s="1"/>
  <c r="P2595" i="1"/>
  <c r="O2595" i="1" s="1"/>
  <c r="P2596" i="1"/>
  <c r="O2596" i="1" s="1"/>
  <c r="P2597" i="1"/>
  <c r="O2597" i="1" s="1"/>
  <c r="P2598" i="1"/>
  <c r="O2598" i="1" s="1"/>
  <c r="P2599" i="1"/>
  <c r="O2599" i="1" s="1"/>
  <c r="P2600" i="1"/>
  <c r="O2600" i="1" s="1"/>
  <c r="P2601" i="1"/>
  <c r="O2601" i="1" s="1"/>
  <c r="P2602" i="1"/>
  <c r="O2602" i="1" s="1"/>
  <c r="P2603" i="1"/>
  <c r="O2603" i="1" s="1"/>
  <c r="P2604" i="1"/>
  <c r="O2604" i="1" s="1"/>
  <c r="P2605" i="1"/>
  <c r="O2605" i="1" s="1"/>
  <c r="P2606" i="1"/>
  <c r="O2606" i="1" s="1"/>
  <c r="P2607" i="1"/>
  <c r="O2607" i="1" s="1"/>
  <c r="P2608" i="1"/>
  <c r="O2608" i="1" s="1"/>
  <c r="P2609" i="1"/>
  <c r="O2609" i="1" s="1"/>
  <c r="P2610" i="1"/>
  <c r="O2610" i="1" s="1"/>
  <c r="P2611" i="1"/>
  <c r="O2611" i="1" s="1"/>
  <c r="P2612" i="1"/>
  <c r="O2612" i="1" s="1"/>
  <c r="P2613" i="1"/>
  <c r="O2613" i="1" s="1"/>
  <c r="P2614" i="1"/>
  <c r="O2614" i="1" s="1"/>
  <c r="P2615" i="1"/>
  <c r="O2615" i="1" s="1"/>
  <c r="P2616" i="1"/>
  <c r="O2616" i="1" s="1"/>
  <c r="P2617" i="1"/>
  <c r="O2617" i="1" s="1"/>
  <c r="P2618" i="1"/>
  <c r="O2618" i="1" s="1"/>
  <c r="P2619" i="1"/>
  <c r="O2619" i="1" s="1"/>
  <c r="P2620" i="1"/>
  <c r="O2620" i="1" s="1"/>
  <c r="P2621" i="1"/>
  <c r="O2621" i="1" s="1"/>
  <c r="P2622" i="1"/>
  <c r="O2622" i="1" s="1"/>
  <c r="P2623" i="1"/>
  <c r="O2623" i="1" s="1"/>
  <c r="P2624" i="1"/>
  <c r="O2624" i="1" s="1"/>
  <c r="P2625" i="1"/>
  <c r="O2625" i="1" s="1"/>
  <c r="P2626" i="1"/>
  <c r="O2626" i="1" s="1"/>
  <c r="P2627" i="1"/>
  <c r="O2627" i="1" s="1"/>
  <c r="P2628" i="1"/>
  <c r="O2628" i="1" s="1"/>
  <c r="P2629" i="1"/>
  <c r="O2629" i="1" s="1"/>
  <c r="P2630" i="1"/>
  <c r="O2630" i="1" s="1"/>
  <c r="P2631" i="1"/>
  <c r="O2631" i="1" s="1"/>
  <c r="P2632" i="1"/>
  <c r="O2632" i="1" s="1"/>
  <c r="P2633" i="1"/>
  <c r="O2633" i="1" s="1"/>
  <c r="P2634" i="1"/>
  <c r="O2634" i="1" s="1"/>
  <c r="P2635" i="1"/>
  <c r="O2635" i="1" s="1"/>
  <c r="P2636" i="1"/>
  <c r="O2636" i="1" s="1"/>
  <c r="P2637" i="1"/>
  <c r="O2637" i="1" s="1"/>
  <c r="P2638" i="1"/>
  <c r="O2638" i="1" s="1"/>
  <c r="P2639" i="1"/>
  <c r="O2639" i="1" s="1"/>
  <c r="P2640" i="1"/>
  <c r="O2640" i="1" s="1"/>
  <c r="P2641" i="1"/>
  <c r="O2641" i="1" s="1"/>
  <c r="P2642" i="1"/>
  <c r="O2642" i="1" s="1"/>
  <c r="P2643" i="1"/>
  <c r="O2643" i="1" s="1"/>
  <c r="P2644" i="1"/>
  <c r="O2644" i="1" s="1"/>
  <c r="P2645" i="1"/>
  <c r="O2645" i="1" s="1"/>
  <c r="P2646" i="1"/>
  <c r="O2646" i="1" s="1"/>
  <c r="P2647" i="1"/>
  <c r="O2647" i="1" s="1"/>
  <c r="P2648" i="1"/>
  <c r="O2648" i="1" s="1"/>
  <c r="P2649" i="1"/>
  <c r="O2649" i="1" s="1"/>
  <c r="P2650" i="1"/>
  <c r="O2650" i="1" s="1"/>
  <c r="P2651" i="1"/>
  <c r="O2651" i="1" s="1"/>
  <c r="P2652" i="1"/>
  <c r="O2652" i="1" s="1"/>
  <c r="P2653" i="1"/>
  <c r="O2653" i="1" s="1"/>
  <c r="P2654" i="1"/>
  <c r="O2654" i="1" s="1"/>
  <c r="P2655" i="1"/>
  <c r="O2655" i="1" s="1"/>
  <c r="P2656" i="1"/>
  <c r="O2656" i="1" s="1"/>
  <c r="P2657" i="1"/>
  <c r="O2657" i="1" s="1"/>
  <c r="P2658" i="1"/>
  <c r="O2658" i="1" s="1"/>
  <c r="P2659" i="1"/>
  <c r="O2659" i="1" s="1"/>
  <c r="P2660" i="1"/>
  <c r="O2660" i="1" s="1"/>
  <c r="P2661" i="1"/>
  <c r="O2661" i="1" s="1"/>
  <c r="P2662" i="1"/>
  <c r="O2662" i="1" s="1"/>
  <c r="P2663" i="1"/>
  <c r="O2663" i="1" s="1"/>
  <c r="P2664" i="1"/>
  <c r="O2664" i="1" s="1"/>
  <c r="P2665" i="1"/>
  <c r="O2665" i="1" s="1"/>
  <c r="P2666" i="1"/>
  <c r="O2666" i="1" s="1"/>
  <c r="P2667" i="1"/>
  <c r="O2667" i="1" s="1"/>
  <c r="P2668" i="1"/>
  <c r="O2668" i="1" s="1"/>
  <c r="P2669" i="1"/>
  <c r="O2669" i="1" s="1"/>
  <c r="P2670" i="1"/>
  <c r="O2670" i="1" s="1"/>
  <c r="P2671" i="1"/>
  <c r="O2671" i="1" s="1"/>
  <c r="P2672" i="1"/>
  <c r="O2672" i="1" s="1"/>
  <c r="P2673" i="1"/>
  <c r="O2673" i="1" s="1"/>
  <c r="P2674" i="1"/>
  <c r="O2674" i="1" s="1"/>
  <c r="P2675" i="1"/>
  <c r="O2675" i="1" s="1"/>
  <c r="P2676" i="1"/>
  <c r="O2676" i="1" s="1"/>
  <c r="P2677" i="1"/>
  <c r="O2677" i="1" s="1"/>
  <c r="P2678" i="1"/>
  <c r="O2678" i="1" s="1"/>
  <c r="P2679" i="1"/>
  <c r="O2679" i="1" s="1"/>
  <c r="P2680" i="1"/>
  <c r="O2680" i="1" s="1"/>
  <c r="P2681" i="1"/>
  <c r="O2681" i="1" s="1"/>
  <c r="P2682" i="1"/>
  <c r="O2682" i="1" s="1"/>
  <c r="P2683" i="1"/>
  <c r="O2683" i="1" s="1"/>
  <c r="P2684" i="1"/>
  <c r="O2684" i="1" s="1"/>
  <c r="P2685" i="1"/>
  <c r="O2685" i="1" s="1"/>
  <c r="P2686" i="1"/>
  <c r="O2686" i="1" s="1"/>
  <c r="P2687" i="1"/>
  <c r="O2687" i="1" s="1"/>
  <c r="P2688" i="1"/>
  <c r="O2688" i="1" s="1"/>
  <c r="P2689" i="1"/>
  <c r="O2689" i="1" s="1"/>
  <c r="P2690" i="1"/>
  <c r="O2690" i="1" s="1"/>
  <c r="P2691" i="1"/>
  <c r="O2691" i="1" s="1"/>
  <c r="P2692" i="1"/>
  <c r="O2692" i="1" s="1"/>
  <c r="P2693" i="1"/>
  <c r="O2693" i="1" s="1"/>
  <c r="P2694" i="1"/>
  <c r="O2694" i="1" s="1"/>
  <c r="P2695" i="1"/>
  <c r="O2695" i="1" s="1"/>
  <c r="P2696" i="1"/>
  <c r="O2696" i="1" s="1"/>
  <c r="P2697" i="1"/>
  <c r="O2697" i="1" s="1"/>
  <c r="P2698" i="1"/>
  <c r="O2698" i="1" s="1"/>
  <c r="P2699" i="1"/>
  <c r="O2699" i="1" s="1"/>
  <c r="P2700" i="1"/>
  <c r="O2700" i="1" s="1"/>
  <c r="P2701" i="1"/>
  <c r="O2701" i="1" s="1"/>
  <c r="P2702" i="1"/>
  <c r="O2702" i="1" s="1"/>
  <c r="P2703" i="1"/>
  <c r="O2703" i="1" s="1"/>
  <c r="P2704" i="1"/>
  <c r="O2704" i="1" s="1"/>
  <c r="P2705" i="1"/>
  <c r="O2705" i="1" s="1"/>
  <c r="P2706" i="1"/>
  <c r="O2706" i="1" s="1"/>
  <c r="P2707" i="1"/>
  <c r="O2707" i="1" s="1"/>
  <c r="P2708" i="1"/>
  <c r="O2708" i="1" s="1"/>
  <c r="P2709" i="1"/>
  <c r="O2709" i="1" s="1"/>
  <c r="P2710" i="1"/>
  <c r="O2710" i="1" s="1"/>
  <c r="P2711" i="1"/>
  <c r="O2711" i="1" s="1"/>
  <c r="P2712" i="1"/>
  <c r="O2712" i="1" s="1"/>
  <c r="P2713" i="1"/>
  <c r="O2713" i="1" s="1"/>
  <c r="P2714" i="1"/>
  <c r="O2714" i="1" s="1"/>
  <c r="P2715" i="1"/>
  <c r="O2715" i="1" s="1"/>
  <c r="P2716" i="1"/>
  <c r="O2716" i="1" s="1"/>
  <c r="P2717" i="1"/>
  <c r="O2717" i="1" s="1"/>
  <c r="P2718" i="1"/>
  <c r="O2718" i="1" s="1"/>
  <c r="P2719" i="1"/>
  <c r="O2719" i="1" s="1"/>
  <c r="P2720" i="1"/>
  <c r="O2720" i="1" s="1"/>
  <c r="P2721" i="1"/>
  <c r="O2721" i="1" s="1"/>
  <c r="P2722" i="1"/>
  <c r="O2722" i="1" s="1"/>
  <c r="P2723" i="1"/>
  <c r="O2723" i="1" s="1"/>
  <c r="P2724" i="1"/>
  <c r="O2724" i="1" s="1"/>
  <c r="P2725" i="1"/>
  <c r="O2725" i="1" s="1"/>
  <c r="P2726" i="1"/>
  <c r="O2726" i="1" s="1"/>
  <c r="P2727" i="1"/>
  <c r="O2727" i="1" s="1"/>
  <c r="P2728" i="1"/>
  <c r="O2728" i="1" s="1"/>
  <c r="P2729" i="1"/>
  <c r="O2729" i="1" s="1"/>
  <c r="P2730" i="1"/>
  <c r="O2730" i="1" s="1"/>
  <c r="P2731" i="1"/>
  <c r="O2731" i="1" s="1"/>
  <c r="P2732" i="1"/>
  <c r="O2732" i="1" s="1"/>
  <c r="P2733" i="1"/>
  <c r="O2733" i="1" s="1"/>
  <c r="P2734" i="1"/>
  <c r="O2734" i="1" s="1"/>
  <c r="P2735" i="1"/>
  <c r="O2735" i="1" s="1"/>
  <c r="P2736" i="1"/>
  <c r="O2736" i="1" s="1"/>
  <c r="P2737" i="1"/>
  <c r="O2737" i="1" s="1"/>
  <c r="P2738" i="1"/>
  <c r="O2738" i="1" s="1"/>
  <c r="P2739" i="1"/>
  <c r="O2739" i="1" s="1"/>
  <c r="P2740" i="1"/>
  <c r="O2740" i="1" s="1"/>
  <c r="P2741" i="1"/>
  <c r="O2741" i="1" s="1"/>
  <c r="P2742" i="1"/>
  <c r="O2742" i="1" s="1"/>
  <c r="P2743" i="1"/>
  <c r="O2743" i="1" s="1"/>
  <c r="P2744" i="1"/>
  <c r="O2744" i="1" s="1"/>
  <c r="P2745" i="1"/>
  <c r="O2745" i="1" s="1"/>
  <c r="P2746" i="1"/>
  <c r="O2746" i="1" s="1"/>
  <c r="P2747" i="1"/>
  <c r="O2747" i="1" s="1"/>
  <c r="P2748" i="1"/>
  <c r="O2748" i="1" s="1"/>
  <c r="P2749" i="1"/>
  <c r="O2749" i="1" s="1"/>
  <c r="P2750" i="1"/>
  <c r="O2750" i="1" s="1"/>
  <c r="P2751" i="1"/>
  <c r="O2751" i="1" s="1"/>
  <c r="P2752" i="1"/>
  <c r="O2752" i="1" s="1"/>
  <c r="P2753" i="1"/>
  <c r="O2753" i="1" s="1"/>
  <c r="P2754" i="1"/>
  <c r="O2754" i="1" s="1"/>
  <c r="P2755" i="1"/>
  <c r="O2755" i="1" s="1"/>
  <c r="P2756" i="1"/>
  <c r="O2756" i="1" s="1"/>
  <c r="P2757" i="1"/>
  <c r="O2757" i="1" s="1"/>
  <c r="P2758" i="1"/>
  <c r="O2758" i="1" s="1"/>
  <c r="P2759" i="1"/>
  <c r="O2759" i="1" s="1"/>
  <c r="P2760" i="1"/>
  <c r="O2760" i="1" s="1"/>
  <c r="P2761" i="1"/>
  <c r="O2761" i="1" s="1"/>
  <c r="P2762" i="1"/>
  <c r="O2762" i="1" s="1"/>
  <c r="P2763" i="1"/>
  <c r="O2763" i="1" s="1"/>
  <c r="P2764" i="1"/>
  <c r="O2764" i="1" s="1"/>
  <c r="P2765" i="1"/>
  <c r="O2765" i="1" s="1"/>
  <c r="P2766" i="1"/>
  <c r="O2766" i="1" s="1"/>
  <c r="P2767" i="1"/>
  <c r="O2767" i="1" s="1"/>
  <c r="P2768" i="1"/>
  <c r="O2768" i="1" s="1"/>
  <c r="P2769" i="1"/>
  <c r="O2769" i="1" s="1"/>
  <c r="P2770" i="1"/>
  <c r="O2770" i="1" s="1"/>
  <c r="P2771" i="1"/>
  <c r="O2771" i="1" s="1"/>
  <c r="P2772" i="1"/>
  <c r="O2772" i="1" s="1"/>
  <c r="P2773" i="1"/>
  <c r="O2773" i="1" s="1"/>
  <c r="P2774" i="1"/>
  <c r="O2774" i="1" s="1"/>
  <c r="P2775" i="1"/>
  <c r="O2775" i="1" s="1"/>
  <c r="P2776" i="1"/>
  <c r="O2776" i="1" s="1"/>
  <c r="P2777" i="1"/>
  <c r="O2777" i="1" s="1"/>
  <c r="P2778" i="1"/>
  <c r="O2778" i="1" s="1"/>
  <c r="P2779" i="1"/>
  <c r="O2779" i="1" s="1"/>
  <c r="P2780" i="1"/>
  <c r="O2780" i="1" s="1"/>
  <c r="P2781" i="1"/>
  <c r="O2781" i="1" s="1"/>
  <c r="P2782" i="1"/>
  <c r="O2782" i="1" s="1"/>
  <c r="O2783" i="1"/>
  <c r="O2785" i="1"/>
  <c r="O2786" i="1"/>
  <c r="O2787" i="1"/>
  <c r="O2788" i="1"/>
  <c r="O2789" i="1"/>
  <c r="O2790" i="1"/>
  <c r="O2791" i="1"/>
  <c r="O2793" i="1"/>
  <c r="O2794" i="1"/>
  <c r="O2795" i="1"/>
  <c r="O2796" i="1"/>
  <c r="O2797" i="1"/>
  <c r="O2798" i="1"/>
  <c r="O2799" i="1"/>
  <c r="O2801" i="1"/>
  <c r="O2802" i="1"/>
  <c r="O2803" i="1"/>
  <c r="O2804" i="1"/>
  <c r="O2805" i="1"/>
  <c r="O2806" i="1"/>
  <c r="O2807" i="1"/>
  <c r="O2809" i="1"/>
  <c r="O2810" i="1"/>
  <c r="O2811" i="1"/>
  <c r="O2812" i="1"/>
  <c r="O2813" i="1"/>
  <c r="O2814" i="1"/>
  <c r="O2815" i="1"/>
  <c r="O2817" i="1"/>
  <c r="O2818" i="1"/>
  <c r="O2819" i="1"/>
  <c r="O2820" i="1"/>
  <c r="O2821" i="1"/>
  <c r="O2822" i="1"/>
  <c r="O2823" i="1"/>
  <c r="O2825" i="1"/>
  <c r="O2826" i="1"/>
  <c r="O2827" i="1"/>
  <c r="O2828" i="1"/>
  <c r="O2829" i="1"/>
  <c r="O2830" i="1"/>
  <c r="O2831" i="1"/>
  <c r="O2833" i="1"/>
  <c r="O2834" i="1"/>
  <c r="O2835" i="1"/>
  <c r="O2836" i="1"/>
  <c r="O2837" i="1"/>
  <c r="O2838" i="1"/>
  <c r="O2839" i="1"/>
  <c r="O2841" i="1"/>
  <c r="O2842" i="1"/>
  <c r="O2843" i="1"/>
  <c r="O2844" i="1"/>
  <c r="O2845" i="1"/>
  <c r="O2846" i="1"/>
  <c r="O2847" i="1"/>
  <c r="O2849" i="1"/>
  <c r="O2850" i="1"/>
  <c r="O2851" i="1"/>
  <c r="O2852" i="1"/>
  <c r="O2853" i="1"/>
  <c r="O2854" i="1"/>
  <c r="O2855" i="1"/>
  <c r="O2857" i="1"/>
  <c r="O2858" i="1"/>
  <c r="O2859" i="1"/>
  <c r="O2860" i="1"/>
  <c r="O2861" i="1"/>
  <c r="O2862" i="1"/>
  <c r="O2863" i="1"/>
  <c r="O2865" i="1"/>
  <c r="O2866" i="1"/>
  <c r="O2867" i="1"/>
  <c r="O2868" i="1"/>
  <c r="O2869" i="1"/>
  <c r="O2870" i="1"/>
  <c r="O2871" i="1"/>
  <c r="O2873" i="1"/>
  <c r="O2874" i="1"/>
  <c r="O2875" i="1"/>
  <c r="O2876" i="1"/>
  <c r="O2877" i="1"/>
  <c r="O2878" i="1"/>
  <c r="O2879" i="1"/>
  <c r="O2881" i="1"/>
  <c r="O2882" i="1"/>
  <c r="O2883" i="1"/>
  <c r="O2884" i="1"/>
  <c r="O2885" i="1"/>
  <c r="O2886" i="1"/>
  <c r="O2887" i="1"/>
  <c r="O2889" i="1"/>
  <c r="O2890" i="1"/>
  <c r="O2891" i="1"/>
  <c r="O2892" i="1"/>
  <c r="O2893" i="1"/>
  <c r="O2894" i="1"/>
  <c r="O2895" i="1"/>
  <c r="O2897" i="1"/>
  <c r="O2898" i="1"/>
  <c r="O2899" i="1"/>
  <c r="O2900" i="1"/>
  <c r="O2901" i="1"/>
  <c r="O2902" i="1"/>
  <c r="O2903" i="1"/>
  <c r="O2905" i="1"/>
  <c r="O2906" i="1"/>
  <c r="O2907" i="1"/>
  <c r="O2908" i="1"/>
  <c r="O2909" i="1"/>
  <c r="O2910" i="1"/>
  <c r="O2911" i="1"/>
  <c r="O2913" i="1"/>
  <c r="O2914" i="1"/>
  <c r="O2915" i="1"/>
  <c r="O2916" i="1"/>
  <c r="O2917" i="1"/>
  <c r="O2918" i="1"/>
  <c r="O2919" i="1"/>
  <c r="O2921" i="1"/>
  <c r="O2922" i="1"/>
  <c r="O2923" i="1"/>
  <c r="O2924" i="1"/>
  <c r="O2925" i="1"/>
  <c r="O2926" i="1"/>
  <c r="O2929" i="1"/>
  <c r="O2930" i="1"/>
  <c r="O2931" i="1"/>
  <c r="O2932" i="1"/>
  <c r="O2933" i="1"/>
  <c r="O2934" i="1"/>
  <c r="O2938" i="1"/>
  <c r="O2939" i="1"/>
  <c r="O2940" i="1"/>
  <c r="O2941" i="1"/>
  <c r="O2942" i="1"/>
  <c r="P2943" i="1"/>
  <c r="O2943" i="1" s="1"/>
  <c r="P2944" i="1"/>
  <c r="O2944" i="1" s="1"/>
  <c r="P2945" i="1"/>
  <c r="O2945" i="1" s="1"/>
  <c r="P2946" i="1"/>
  <c r="O2946" i="1" s="1"/>
  <c r="P2947" i="1"/>
  <c r="O2947" i="1" s="1"/>
  <c r="P2948" i="1"/>
  <c r="O2948" i="1" s="1"/>
  <c r="P2949" i="1"/>
  <c r="O2949" i="1" s="1"/>
  <c r="P2950" i="1"/>
  <c r="O2950" i="1" s="1"/>
  <c r="P2951" i="1"/>
  <c r="O2951" i="1" s="1"/>
  <c r="P2952" i="1"/>
  <c r="O2952" i="1" s="1"/>
  <c r="P2953" i="1"/>
  <c r="O2953" i="1" s="1"/>
  <c r="P2954" i="1"/>
  <c r="O2954" i="1" s="1"/>
  <c r="P2955" i="1"/>
  <c r="O2955" i="1" s="1"/>
  <c r="P2956" i="1"/>
  <c r="O2956" i="1" s="1"/>
  <c r="P2957" i="1"/>
  <c r="O2957" i="1" s="1"/>
  <c r="P2958" i="1"/>
  <c r="O2958" i="1" s="1"/>
  <c r="P2959" i="1"/>
  <c r="O2959" i="1" s="1"/>
  <c r="P2960" i="1"/>
  <c r="O2960" i="1" s="1"/>
  <c r="P2961" i="1"/>
  <c r="O2961" i="1" s="1"/>
  <c r="P2962" i="1"/>
  <c r="O2962" i="1" s="1"/>
  <c r="O2963" i="1"/>
  <c r="O2964" i="1"/>
  <c r="O2965" i="1"/>
  <c r="O2966" i="1"/>
  <c r="O2967" i="1"/>
  <c r="O2969" i="1"/>
  <c r="O2970" i="1"/>
  <c r="O2971" i="1"/>
  <c r="O2972" i="1"/>
  <c r="O2973" i="1"/>
  <c r="O2974" i="1"/>
  <c r="O2975" i="1"/>
  <c r="O2977" i="1"/>
  <c r="O2978" i="1"/>
  <c r="O2979" i="1"/>
  <c r="O2980" i="1"/>
  <c r="O2981" i="1"/>
  <c r="O2982" i="1"/>
  <c r="P2983" i="1"/>
  <c r="O2983" i="1" s="1"/>
  <c r="P2984" i="1"/>
  <c r="O2984" i="1" s="1"/>
  <c r="P2985" i="1"/>
  <c r="O2985" i="1" s="1"/>
  <c r="P2986" i="1"/>
  <c r="O2986" i="1" s="1"/>
  <c r="P2987" i="1"/>
  <c r="O2987" i="1" s="1"/>
  <c r="P2988" i="1"/>
  <c r="O2988" i="1" s="1"/>
  <c r="P2989" i="1"/>
  <c r="O2989" i="1" s="1"/>
  <c r="P2990" i="1"/>
  <c r="O2990" i="1" s="1"/>
  <c r="P2991" i="1"/>
  <c r="O2991" i="1" s="1"/>
  <c r="P2992" i="1"/>
  <c r="O2992" i="1" s="1"/>
  <c r="P2993" i="1"/>
  <c r="O2993" i="1" s="1"/>
  <c r="P2994" i="1"/>
  <c r="O2994" i="1" s="1"/>
  <c r="P2995" i="1"/>
  <c r="O2995" i="1" s="1"/>
  <c r="P2996" i="1"/>
  <c r="O2996" i="1" s="1"/>
  <c r="P2997" i="1"/>
  <c r="O2997" i="1" s="1"/>
  <c r="P2998" i="1"/>
  <c r="O2998" i="1" s="1"/>
  <c r="P2999" i="1"/>
  <c r="O2999" i="1" s="1"/>
  <c r="P3000" i="1"/>
  <c r="O3000" i="1" s="1"/>
  <c r="P3001" i="1"/>
  <c r="O3001" i="1" s="1"/>
  <c r="P3002" i="1"/>
  <c r="O3002" i="1" s="1"/>
  <c r="P3003" i="1"/>
  <c r="O3003" i="1" s="1"/>
  <c r="P3004" i="1"/>
  <c r="O3004" i="1" s="1"/>
  <c r="P3005" i="1"/>
  <c r="O3005" i="1" s="1"/>
  <c r="P3006" i="1"/>
  <c r="O3006" i="1" s="1"/>
  <c r="P3007" i="1"/>
  <c r="O3007" i="1" s="1"/>
  <c r="P3008" i="1"/>
  <c r="O3008" i="1" s="1"/>
  <c r="P3009" i="1"/>
  <c r="O3009" i="1" s="1"/>
  <c r="P3010" i="1"/>
  <c r="O3010" i="1" s="1"/>
  <c r="P3011" i="1"/>
  <c r="O3011" i="1" s="1"/>
  <c r="P3012" i="1"/>
  <c r="O3012" i="1" s="1"/>
  <c r="P3013" i="1"/>
  <c r="O3013" i="1" s="1"/>
  <c r="P3014" i="1"/>
  <c r="O3014" i="1" s="1"/>
  <c r="P3015" i="1"/>
  <c r="O3015" i="1" s="1"/>
  <c r="P3016" i="1"/>
  <c r="O3016" i="1" s="1"/>
  <c r="P3017" i="1"/>
  <c r="O3017" i="1" s="1"/>
  <c r="P3018" i="1"/>
  <c r="O3018" i="1" s="1"/>
  <c r="P3019" i="1"/>
  <c r="O3019" i="1" s="1"/>
  <c r="P3020" i="1"/>
  <c r="O3020" i="1" s="1"/>
  <c r="P3021" i="1"/>
  <c r="O3021" i="1" s="1"/>
  <c r="P3022" i="1"/>
  <c r="O3022" i="1" s="1"/>
  <c r="P3023" i="1"/>
  <c r="O3023" i="1" s="1"/>
  <c r="P3024" i="1"/>
  <c r="O3024" i="1" s="1"/>
  <c r="P3025" i="1"/>
  <c r="O3025" i="1" s="1"/>
  <c r="P3026" i="1"/>
  <c r="O3026" i="1" s="1"/>
  <c r="P3027" i="1"/>
  <c r="O3027" i="1" s="1"/>
  <c r="P3028" i="1"/>
  <c r="O3028" i="1" s="1"/>
  <c r="P3029" i="1"/>
  <c r="O3029" i="1" s="1"/>
  <c r="P3030" i="1"/>
  <c r="O3030" i="1" s="1"/>
  <c r="P3031" i="1"/>
  <c r="O3031" i="1" s="1"/>
  <c r="P3032" i="1"/>
  <c r="O3032" i="1" s="1"/>
  <c r="P3033" i="1"/>
  <c r="O3033" i="1" s="1"/>
  <c r="P3034" i="1"/>
  <c r="O3034" i="1" s="1"/>
  <c r="P3035" i="1"/>
  <c r="O3035" i="1" s="1"/>
  <c r="P3036" i="1"/>
  <c r="O3036" i="1" s="1"/>
  <c r="P3037" i="1"/>
  <c r="O3037" i="1" s="1"/>
  <c r="P3038" i="1"/>
  <c r="O3038" i="1" s="1"/>
  <c r="P3039" i="1"/>
  <c r="O3039" i="1" s="1"/>
  <c r="P3040" i="1"/>
  <c r="O3040" i="1" s="1"/>
  <c r="P3041" i="1"/>
  <c r="O3041" i="1" s="1"/>
  <c r="P3042" i="1"/>
  <c r="O3042" i="1" s="1"/>
  <c r="P3043" i="1"/>
  <c r="O3043" i="1" s="1"/>
  <c r="P3044" i="1"/>
  <c r="O3044" i="1" s="1"/>
  <c r="P3045" i="1"/>
  <c r="O3045" i="1" s="1"/>
  <c r="P3046" i="1"/>
  <c r="O3046" i="1" s="1"/>
  <c r="P3047" i="1"/>
  <c r="O3047" i="1" s="1"/>
  <c r="P3048" i="1"/>
  <c r="O3048" i="1" s="1"/>
  <c r="P3049" i="1"/>
  <c r="O3049" i="1" s="1"/>
  <c r="P3050" i="1"/>
  <c r="O3050" i="1" s="1"/>
  <c r="P3051" i="1"/>
  <c r="O3051" i="1" s="1"/>
  <c r="P3052" i="1"/>
  <c r="O3052" i="1" s="1"/>
  <c r="P3053" i="1"/>
  <c r="O3053" i="1" s="1"/>
  <c r="P3054" i="1"/>
  <c r="O3054" i="1" s="1"/>
  <c r="P3055" i="1"/>
  <c r="O3055" i="1" s="1"/>
  <c r="P3056" i="1"/>
  <c r="O3056" i="1" s="1"/>
  <c r="P3057" i="1"/>
  <c r="O3057" i="1" s="1"/>
  <c r="P3058" i="1"/>
  <c r="O3058" i="1" s="1"/>
  <c r="P3059" i="1"/>
  <c r="O3059" i="1" s="1"/>
  <c r="P3060" i="1"/>
  <c r="O3060" i="1" s="1"/>
  <c r="P3061" i="1"/>
  <c r="O3061" i="1" s="1"/>
  <c r="P3062" i="1"/>
  <c r="O3062" i="1" s="1"/>
  <c r="P3063" i="1"/>
  <c r="O3063" i="1" s="1"/>
  <c r="P3064" i="1"/>
  <c r="O3064" i="1" s="1"/>
  <c r="P3065" i="1"/>
  <c r="O3065" i="1" s="1"/>
  <c r="P3066" i="1"/>
  <c r="O3066" i="1" s="1"/>
  <c r="P3067" i="1"/>
  <c r="O3067" i="1" s="1"/>
  <c r="P3068" i="1"/>
  <c r="O3068" i="1" s="1"/>
  <c r="P3069" i="1"/>
  <c r="O3069" i="1" s="1"/>
  <c r="P3070" i="1"/>
  <c r="O3070" i="1" s="1"/>
  <c r="P3071" i="1"/>
  <c r="O3071" i="1" s="1"/>
  <c r="P3072" i="1"/>
  <c r="O3072" i="1" s="1"/>
  <c r="P3073" i="1"/>
  <c r="O3073" i="1" s="1"/>
  <c r="P3074" i="1"/>
  <c r="O3074" i="1" s="1"/>
  <c r="P3075" i="1"/>
  <c r="O3075" i="1" s="1"/>
  <c r="P3076" i="1"/>
  <c r="O3076" i="1" s="1"/>
  <c r="P3077" i="1"/>
  <c r="O3077" i="1" s="1"/>
  <c r="P3078" i="1"/>
  <c r="O3078" i="1" s="1"/>
  <c r="P3079" i="1"/>
  <c r="O3079" i="1" s="1"/>
  <c r="P3080" i="1"/>
  <c r="O3080" i="1" s="1"/>
  <c r="P3081" i="1"/>
  <c r="O3081" i="1" s="1"/>
  <c r="P3082" i="1"/>
  <c r="O3082" i="1" s="1"/>
  <c r="P3083" i="1"/>
  <c r="O3083" i="1" s="1"/>
  <c r="P3084" i="1"/>
  <c r="O3084" i="1" s="1"/>
  <c r="P3085" i="1"/>
  <c r="O3085" i="1" s="1"/>
  <c r="P3086" i="1"/>
  <c r="O3086" i="1" s="1"/>
  <c r="P3087" i="1"/>
  <c r="O3087" i="1" s="1"/>
  <c r="P3088" i="1"/>
  <c r="O3088" i="1" s="1"/>
  <c r="P3089" i="1"/>
  <c r="O3089" i="1" s="1"/>
  <c r="P3090" i="1"/>
  <c r="O3090" i="1" s="1"/>
  <c r="P3091" i="1"/>
  <c r="O3091" i="1" s="1"/>
  <c r="P3092" i="1"/>
  <c r="O3092" i="1" s="1"/>
  <c r="P3093" i="1"/>
  <c r="O3093" i="1" s="1"/>
  <c r="P3094" i="1"/>
  <c r="O3094" i="1" s="1"/>
  <c r="P3095" i="1"/>
  <c r="O3095" i="1" s="1"/>
  <c r="P3096" i="1"/>
  <c r="O3096" i="1" s="1"/>
  <c r="P3097" i="1"/>
  <c r="O3097" i="1" s="1"/>
  <c r="P3098" i="1"/>
  <c r="O3098" i="1" s="1"/>
  <c r="P3099" i="1"/>
  <c r="O3099" i="1" s="1"/>
  <c r="P3100" i="1"/>
  <c r="O3100" i="1" s="1"/>
  <c r="P3101" i="1"/>
  <c r="O3101" i="1" s="1"/>
  <c r="P3102" i="1"/>
  <c r="O3102" i="1" s="1"/>
  <c r="P3103" i="1"/>
  <c r="O3103" i="1" s="1"/>
  <c r="P3104" i="1"/>
  <c r="O3104" i="1" s="1"/>
  <c r="P3105" i="1"/>
  <c r="O3105" i="1" s="1"/>
  <c r="P3106" i="1"/>
  <c r="O3106" i="1" s="1"/>
  <c r="P3107" i="1"/>
  <c r="O3107" i="1" s="1"/>
  <c r="P3108" i="1"/>
  <c r="O3108" i="1" s="1"/>
  <c r="P3109" i="1"/>
  <c r="O3109" i="1" s="1"/>
  <c r="P3110" i="1"/>
  <c r="O3110" i="1" s="1"/>
  <c r="P3111" i="1"/>
  <c r="O3111" i="1" s="1"/>
  <c r="P3112" i="1"/>
  <c r="O3112" i="1" s="1"/>
  <c r="P3113" i="1"/>
  <c r="O3113" i="1" s="1"/>
  <c r="P3114" i="1"/>
  <c r="O3114" i="1" s="1"/>
  <c r="P3115" i="1"/>
  <c r="O3115" i="1" s="1"/>
  <c r="P3116" i="1"/>
  <c r="O3116" i="1" s="1"/>
  <c r="P3117" i="1"/>
  <c r="O3117" i="1" s="1"/>
  <c r="P3118" i="1"/>
  <c r="O3118" i="1" s="1"/>
  <c r="P3119" i="1"/>
  <c r="O3119" i="1" s="1"/>
  <c r="P3120" i="1"/>
  <c r="O3120" i="1" s="1"/>
  <c r="P3121" i="1"/>
  <c r="O3121" i="1" s="1"/>
  <c r="P3122" i="1"/>
  <c r="O3122" i="1" s="1"/>
  <c r="P3123" i="1"/>
  <c r="O3123" i="1" s="1"/>
  <c r="P3124" i="1"/>
  <c r="O3124" i="1" s="1"/>
  <c r="P3125" i="1"/>
  <c r="O3125" i="1" s="1"/>
  <c r="P3126" i="1"/>
  <c r="O3126" i="1" s="1"/>
  <c r="P3127" i="1"/>
  <c r="O3127" i="1" s="1"/>
  <c r="P3128" i="1"/>
  <c r="O3128" i="1" s="1"/>
  <c r="P3129" i="1"/>
  <c r="O3129" i="1" s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3" i="1"/>
  <c r="O3194" i="1"/>
  <c r="O3195" i="1"/>
  <c r="O3196" i="1"/>
  <c r="O3197" i="1"/>
  <c r="O3201" i="1"/>
  <c r="O3202" i="1"/>
  <c r="O3203" i="1"/>
  <c r="O3204" i="1"/>
  <c r="O3205" i="1"/>
  <c r="O3209" i="1"/>
  <c r="O3210" i="1"/>
  <c r="O3211" i="1"/>
  <c r="O3212" i="1"/>
  <c r="O3213" i="1"/>
  <c r="O3214" i="1"/>
  <c r="O3216" i="1"/>
  <c r="O3217" i="1"/>
  <c r="O3218" i="1"/>
  <c r="O3219" i="1"/>
  <c r="O3220" i="1"/>
  <c r="O3221" i="1"/>
  <c r="O3222" i="1"/>
  <c r="O3224" i="1"/>
  <c r="O3225" i="1"/>
  <c r="O3226" i="1"/>
  <c r="O3227" i="1"/>
  <c r="O3228" i="1"/>
  <c r="O3229" i="1"/>
  <c r="O3230" i="1"/>
  <c r="O3232" i="1"/>
  <c r="O3233" i="1"/>
  <c r="O3234" i="1"/>
  <c r="O3235" i="1"/>
  <c r="O3236" i="1"/>
  <c r="O3237" i="1"/>
  <c r="O3238" i="1"/>
  <c r="O3240" i="1"/>
  <c r="O3241" i="1"/>
  <c r="O3242" i="1"/>
  <c r="O3243" i="1"/>
  <c r="O3244" i="1"/>
  <c r="O3245" i="1"/>
  <c r="O3246" i="1"/>
  <c r="O3248" i="1"/>
  <c r="O3249" i="1"/>
  <c r="O3250" i="1"/>
  <c r="O3251" i="1"/>
  <c r="O3252" i="1"/>
  <c r="O3253" i="1"/>
  <c r="O3254" i="1"/>
  <c r="O3256" i="1"/>
  <c r="O3257" i="1"/>
  <c r="O3258" i="1"/>
  <c r="O3259" i="1"/>
  <c r="O3260" i="1"/>
  <c r="O3261" i="1"/>
  <c r="O3262" i="1"/>
  <c r="O3264" i="1"/>
  <c r="O3265" i="1"/>
  <c r="O3266" i="1"/>
  <c r="O3267" i="1"/>
  <c r="O3268" i="1"/>
  <c r="O3269" i="1"/>
  <c r="O3270" i="1"/>
  <c r="O3272" i="1"/>
  <c r="O3273" i="1"/>
  <c r="O3274" i="1"/>
  <c r="O3275" i="1"/>
  <c r="O3276" i="1"/>
  <c r="O3277" i="1"/>
  <c r="O3278" i="1"/>
  <c r="O3280" i="1"/>
  <c r="O3281" i="1"/>
  <c r="O3282" i="1"/>
  <c r="O3283" i="1"/>
  <c r="O3284" i="1"/>
  <c r="O3285" i="1"/>
  <c r="O3286" i="1"/>
  <c r="O3288" i="1"/>
  <c r="O3289" i="1"/>
  <c r="O3290" i="1"/>
  <c r="O3291" i="1"/>
  <c r="O3292" i="1"/>
  <c r="O3293" i="1"/>
  <c r="O3294" i="1"/>
  <c r="O3296" i="1"/>
  <c r="O3297" i="1"/>
  <c r="O3298" i="1"/>
  <c r="O3299" i="1"/>
  <c r="O3300" i="1"/>
  <c r="O3301" i="1"/>
  <c r="O3302" i="1"/>
  <c r="O3304" i="1"/>
  <c r="O3305" i="1"/>
  <c r="O3306" i="1"/>
  <c r="O3307" i="1"/>
  <c r="O3308" i="1"/>
  <c r="O3309" i="1"/>
  <c r="O3310" i="1"/>
  <c r="O3312" i="1"/>
  <c r="O3313" i="1"/>
  <c r="O3314" i="1"/>
  <c r="O3315" i="1"/>
  <c r="O3316" i="1"/>
  <c r="O3317" i="1"/>
  <c r="O3318" i="1"/>
  <c r="O3320" i="1"/>
  <c r="O3321" i="1"/>
  <c r="O3322" i="1"/>
  <c r="O3323" i="1"/>
  <c r="O3324" i="1"/>
  <c r="O3325" i="1"/>
  <c r="O3326" i="1"/>
  <c r="O3328" i="1"/>
  <c r="O3329" i="1"/>
  <c r="O3330" i="1"/>
  <c r="O3331" i="1"/>
  <c r="O3332" i="1"/>
  <c r="O3333" i="1"/>
  <c r="O3334" i="1"/>
  <c r="O3336" i="1"/>
  <c r="O3337" i="1"/>
  <c r="O3338" i="1"/>
  <c r="O3339" i="1"/>
  <c r="O3340" i="1"/>
  <c r="O3341" i="1"/>
  <c r="O3342" i="1"/>
  <c r="O3344" i="1"/>
  <c r="O3345" i="1"/>
  <c r="O3346" i="1"/>
  <c r="O3347" i="1"/>
  <c r="O3348" i="1"/>
  <c r="O3349" i="1"/>
  <c r="O3350" i="1"/>
  <c r="O3352" i="1"/>
  <c r="O3353" i="1"/>
  <c r="O3354" i="1"/>
  <c r="O3355" i="1"/>
  <c r="O3356" i="1"/>
  <c r="O3357" i="1"/>
  <c r="O3358" i="1"/>
  <c r="O3360" i="1"/>
  <c r="O3361" i="1"/>
  <c r="O3362" i="1"/>
  <c r="O3363" i="1"/>
  <c r="O3364" i="1"/>
  <c r="O3365" i="1"/>
  <c r="O3366" i="1"/>
  <c r="O3368" i="1"/>
  <c r="O3369" i="1"/>
  <c r="O3370" i="1"/>
  <c r="O3371" i="1"/>
  <c r="O3372" i="1"/>
  <c r="O3373" i="1"/>
  <c r="O3374" i="1"/>
  <c r="O3376" i="1"/>
  <c r="O3377" i="1"/>
  <c r="O3378" i="1"/>
  <c r="O3379" i="1"/>
  <c r="O3380" i="1"/>
  <c r="O3381" i="1"/>
  <c r="O3382" i="1"/>
  <c r="O3384" i="1"/>
  <c r="O3385" i="1"/>
  <c r="O3386" i="1"/>
  <c r="O3387" i="1"/>
  <c r="O3388" i="1"/>
  <c r="O3389" i="1"/>
  <c r="O3390" i="1"/>
  <c r="O3392" i="1"/>
  <c r="O3393" i="1"/>
  <c r="O3394" i="1"/>
  <c r="O3395" i="1"/>
  <c r="O3396" i="1"/>
  <c r="O3397" i="1"/>
  <c r="O3398" i="1"/>
  <c r="O3400" i="1"/>
  <c r="O3401" i="1"/>
  <c r="O3402" i="1"/>
  <c r="O3403" i="1"/>
  <c r="O3404" i="1"/>
  <c r="O3405" i="1"/>
  <c r="O3406" i="1"/>
  <c r="O3408" i="1"/>
  <c r="O3409" i="1"/>
  <c r="O3410" i="1"/>
  <c r="O3411" i="1"/>
  <c r="O3412" i="1"/>
  <c r="O3413" i="1"/>
  <c r="O3414" i="1"/>
  <c r="O3416" i="1"/>
  <c r="O3417" i="1"/>
  <c r="O3418" i="1"/>
  <c r="O3419" i="1"/>
  <c r="O3420" i="1"/>
  <c r="O3421" i="1"/>
  <c r="O3422" i="1"/>
  <c r="O3424" i="1"/>
  <c r="O3425" i="1"/>
  <c r="O3426" i="1"/>
  <c r="O3427" i="1"/>
  <c r="O3428" i="1"/>
  <c r="O3429" i="1"/>
  <c r="O3430" i="1"/>
  <c r="O3432" i="1"/>
  <c r="O3433" i="1"/>
  <c r="O3434" i="1"/>
  <c r="O3435" i="1"/>
  <c r="O3436" i="1"/>
  <c r="O3437" i="1"/>
  <c r="O3438" i="1"/>
  <c r="O3440" i="1"/>
  <c r="O3441" i="1"/>
  <c r="O3442" i="1"/>
  <c r="O3443" i="1"/>
  <c r="O3444" i="1"/>
  <c r="O3445" i="1"/>
  <c r="O3446" i="1"/>
  <c r="O3448" i="1"/>
  <c r="O3449" i="1"/>
  <c r="O3450" i="1"/>
  <c r="O3451" i="1"/>
  <c r="O3452" i="1"/>
  <c r="O3453" i="1"/>
  <c r="O3454" i="1"/>
  <c r="O3456" i="1"/>
  <c r="O3457" i="1"/>
  <c r="O3458" i="1"/>
  <c r="O3459" i="1"/>
  <c r="O3460" i="1"/>
  <c r="O3461" i="1"/>
  <c r="O3462" i="1"/>
  <c r="O3464" i="1"/>
  <c r="O3465" i="1"/>
  <c r="O3466" i="1"/>
  <c r="O3467" i="1"/>
  <c r="O3468" i="1"/>
  <c r="O3469" i="1"/>
  <c r="O3470" i="1"/>
  <c r="O3472" i="1"/>
  <c r="O3473" i="1"/>
  <c r="O3474" i="1"/>
  <c r="O3475" i="1"/>
  <c r="O3476" i="1"/>
  <c r="O3477" i="1"/>
  <c r="O3478" i="1"/>
  <c r="O3480" i="1"/>
  <c r="O3481" i="1"/>
  <c r="O3482" i="1"/>
  <c r="O3483" i="1"/>
  <c r="O3484" i="1"/>
  <c r="O3485" i="1"/>
  <c r="O3486" i="1"/>
  <c r="O3488" i="1"/>
  <c r="O3489" i="1"/>
  <c r="O3490" i="1"/>
  <c r="O3491" i="1"/>
  <c r="O3492" i="1"/>
  <c r="O3493" i="1"/>
  <c r="O3494" i="1"/>
  <c r="O3496" i="1"/>
  <c r="O3497" i="1"/>
  <c r="O3498" i="1"/>
  <c r="O3499" i="1"/>
  <c r="O3500" i="1"/>
  <c r="O3501" i="1"/>
  <c r="O3502" i="1"/>
  <c r="O3504" i="1"/>
  <c r="O3505" i="1"/>
  <c r="O3506" i="1"/>
  <c r="O3507" i="1"/>
  <c r="O3508" i="1"/>
  <c r="O3509" i="1"/>
  <c r="O3510" i="1"/>
  <c r="O3512" i="1"/>
  <c r="O3513" i="1"/>
  <c r="O3514" i="1"/>
  <c r="O3515" i="1"/>
  <c r="O3516" i="1"/>
  <c r="O3517" i="1"/>
  <c r="O3518" i="1"/>
  <c r="O3520" i="1"/>
  <c r="O3521" i="1"/>
  <c r="O3522" i="1"/>
  <c r="O3523" i="1"/>
  <c r="O3524" i="1"/>
  <c r="O3525" i="1"/>
  <c r="O3526" i="1"/>
  <c r="O3528" i="1"/>
  <c r="O3529" i="1"/>
  <c r="O3530" i="1"/>
  <c r="O3531" i="1"/>
  <c r="O3532" i="1"/>
  <c r="O3533" i="1"/>
  <c r="O3534" i="1"/>
  <c r="O3536" i="1"/>
  <c r="O3537" i="1"/>
  <c r="O3538" i="1"/>
  <c r="O3539" i="1"/>
  <c r="O3540" i="1"/>
  <c r="O3541" i="1"/>
  <c r="O3542" i="1"/>
  <c r="O3544" i="1"/>
  <c r="O3545" i="1"/>
  <c r="O3546" i="1"/>
  <c r="O3547" i="1"/>
  <c r="O3548" i="1"/>
  <c r="O3549" i="1"/>
  <c r="O3550" i="1"/>
  <c r="O3552" i="1"/>
  <c r="O3553" i="1"/>
  <c r="O3554" i="1"/>
  <c r="O3555" i="1"/>
  <c r="O3556" i="1"/>
  <c r="O3557" i="1"/>
  <c r="O3558" i="1"/>
  <c r="O3560" i="1"/>
  <c r="O3561" i="1"/>
  <c r="O3562" i="1"/>
  <c r="O3563" i="1"/>
  <c r="O3564" i="1"/>
  <c r="O3565" i="1"/>
  <c r="O3566" i="1"/>
  <c r="O3568" i="1"/>
  <c r="O3569" i="1"/>
  <c r="O3570" i="1"/>
  <c r="O3571" i="1"/>
  <c r="O3572" i="1"/>
  <c r="O3573" i="1"/>
  <c r="O3574" i="1"/>
  <c r="O3576" i="1"/>
  <c r="O3577" i="1"/>
  <c r="O3578" i="1"/>
  <c r="O3579" i="1"/>
  <c r="O3580" i="1"/>
  <c r="O3581" i="1"/>
  <c r="O3582" i="1"/>
  <c r="O3584" i="1"/>
  <c r="O3585" i="1"/>
  <c r="O3586" i="1"/>
  <c r="O3587" i="1"/>
  <c r="O3588" i="1"/>
  <c r="O3589" i="1"/>
  <c r="O3590" i="1"/>
  <c r="O3592" i="1"/>
  <c r="O3593" i="1"/>
  <c r="O3594" i="1"/>
  <c r="O3595" i="1"/>
  <c r="O3596" i="1"/>
  <c r="O3597" i="1"/>
  <c r="O3598" i="1"/>
  <c r="O3600" i="1"/>
  <c r="O3601" i="1"/>
  <c r="O3602" i="1"/>
  <c r="O3603" i="1"/>
  <c r="O3604" i="1"/>
  <c r="O3605" i="1"/>
  <c r="O3606" i="1"/>
  <c r="O3608" i="1"/>
  <c r="O3609" i="1"/>
  <c r="O3610" i="1"/>
  <c r="O3611" i="1"/>
  <c r="O3612" i="1"/>
  <c r="O3613" i="1"/>
  <c r="O3614" i="1"/>
  <c r="O3616" i="1"/>
  <c r="O3617" i="1"/>
  <c r="O3618" i="1"/>
  <c r="O3619" i="1"/>
  <c r="O3620" i="1"/>
  <c r="O3621" i="1"/>
  <c r="O3622" i="1"/>
  <c r="O3624" i="1"/>
  <c r="O3625" i="1"/>
  <c r="O3626" i="1"/>
  <c r="O3627" i="1"/>
  <c r="O3628" i="1"/>
  <c r="O3629" i="1"/>
  <c r="O3630" i="1"/>
  <c r="O3631" i="1"/>
  <c r="O3632" i="1"/>
  <c r="O3633" i="1"/>
  <c r="O3635" i="1"/>
  <c r="O3637" i="1"/>
  <c r="O3638" i="1"/>
  <c r="O3639" i="1"/>
  <c r="O3640" i="1"/>
  <c r="O3641" i="1"/>
  <c r="O3643" i="1"/>
  <c r="O3645" i="1"/>
  <c r="O3646" i="1"/>
  <c r="O3647" i="1"/>
  <c r="O3648" i="1"/>
  <c r="O3649" i="1"/>
  <c r="O3650" i="1"/>
  <c r="O3652" i="1"/>
  <c r="O3653" i="1"/>
  <c r="O3654" i="1"/>
  <c r="O3655" i="1"/>
  <c r="O3656" i="1"/>
  <c r="O3657" i="1"/>
  <c r="O3658" i="1"/>
  <c r="O3660" i="1"/>
  <c r="O3661" i="1"/>
  <c r="O3662" i="1"/>
  <c r="O3663" i="1"/>
  <c r="O3664" i="1"/>
  <c r="O3665" i="1"/>
  <c r="O3666" i="1"/>
  <c r="O3668" i="1"/>
  <c r="O3669" i="1"/>
  <c r="O3670" i="1"/>
  <c r="O3671" i="1"/>
  <c r="O3672" i="1"/>
  <c r="O3673" i="1"/>
  <c r="O3674" i="1"/>
  <c r="O3676" i="1"/>
  <c r="O3677" i="1"/>
  <c r="O3678" i="1"/>
  <c r="O3679" i="1"/>
  <c r="O3680" i="1"/>
  <c r="O3681" i="1"/>
  <c r="O3682" i="1"/>
  <c r="O3684" i="1"/>
  <c r="O3685" i="1"/>
  <c r="O3686" i="1"/>
  <c r="O3687" i="1"/>
  <c r="O3688" i="1"/>
  <c r="O3689" i="1"/>
  <c r="O3690" i="1"/>
  <c r="O3692" i="1"/>
  <c r="O3693" i="1"/>
  <c r="O3694" i="1"/>
  <c r="O3695" i="1"/>
  <c r="O3696" i="1"/>
  <c r="O3697" i="1"/>
  <c r="O3698" i="1"/>
  <c r="O3700" i="1"/>
  <c r="O3701" i="1"/>
  <c r="O3702" i="1"/>
  <c r="O3703" i="1"/>
  <c r="O3704" i="1"/>
  <c r="O3705" i="1"/>
  <c r="O3706" i="1"/>
  <c r="O3708" i="1"/>
  <c r="O3709" i="1"/>
  <c r="O3710" i="1"/>
  <c r="O3711" i="1"/>
  <c r="O3712" i="1"/>
  <c r="O3713" i="1"/>
  <c r="O3714" i="1"/>
  <c r="O3716" i="1"/>
  <c r="O3717" i="1"/>
  <c r="O3718" i="1"/>
  <c r="O3719" i="1"/>
  <c r="O3720" i="1"/>
  <c r="O3721" i="1"/>
  <c r="O3722" i="1"/>
  <c r="O3724" i="1"/>
  <c r="O3725" i="1"/>
  <c r="O3726" i="1"/>
  <c r="O3727" i="1"/>
  <c r="O3728" i="1"/>
  <c r="O3729" i="1"/>
  <c r="O3730" i="1"/>
  <c r="O3732" i="1"/>
  <c r="O3733" i="1"/>
  <c r="O3734" i="1"/>
  <c r="O3735" i="1"/>
  <c r="O3736" i="1"/>
  <c r="O3737" i="1"/>
  <c r="O3738" i="1"/>
  <c r="O3740" i="1"/>
  <c r="O3741" i="1"/>
  <c r="O3742" i="1"/>
  <c r="O3743" i="1"/>
  <c r="O3744" i="1"/>
  <c r="O3745" i="1"/>
  <c r="O3746" i="1"/>
  <c r="O3748" i="1"/>
  <c r="O3749" i="1"/>
  <c r="O3753" i="1"/>
  <c r="O3754" i="1"/>
  <c r="O3755" i="1"/>
  <c r="O3756" i="1"/>
  <c r="O3757" i="1"/>
  <c r="O3761" i="1"/>
  <c r="O3762" i="1"/>
  <c r="O3763" i="1"/>
  <c r="O3764" i="1"/>
  <c r="O3765" i="1"/>
  <c r="O3769" i="1"/>
  <c r="O3770" i="1"/>
  <c r="O3771" i="1"/>
  <c r="O3772" i="1"/>
  <c r="O3773" i="1"/>
  <c r="O3776" i="1"/>
  <c r="O3777" i="1"/>
  <c r="O3778" i="1"/>
  <c r="O3779" i="1"/>
  <c r="O3780" i="1"/>
  <c r="O3781" i="1"/>
  <c r="O3785" i="1"/>
  <c r="O3786" i="1"/>
  <c r="O3787" i="1"/>
  <c r="O3788" i="1"/>
  <c r="O3789" i="1"/>
  <c r="O3793" i="1"/>
  <c r="O3794" i="1"/>
  <c r="O3795" i="1"/>
  <c r="O3796" i="1"/>
  <c r="O3797" i="1"/>
  <c r="O3801" i="1"/>
  <c r="O3802" i="1"/>
  <c r="O3803" i="1"/>
  <c r="O3804" i="1"/>
  <c r="O3805" i="1"/>
  <c r="O3808" i="1"/>
  <c r="O3809" i="1"/>
  <c r="O3810" i="1"/>
  <c r="O3811" i="1"/>
  <c r="O3812" i="1"/>
  <c r="O3813" i="1"/>
  <c r="O3814" i="1"/>
  <c r="O3816" i="1"/>
  <c r="O3817" i="1"/>
  <c r="O3818" i="1"/>
  <c r="O3819" i="1"/>
  <c r="O3820" i="1"/>
  <c r="O3821" i="1"/>
  <c r="O3822" i="1"/>
  <c r="O3824" i="1"/>
  <c r="O3825" i="1"/>
  <c r="O3826" i="1"/>
  <c r="O3827" i="1"/>
  <c r="O3828" i="1"/>
  <c r="O3829" i="1"/>
  <c r="O3830" i="1"/>
  <c r="O3832" i="1"/>
  <c r="O3833" i="1"/>
  <c r="O3834" i="1"/>
  <c r="O3835" i="1"/>
  <c r="O3836" i="1"/>
  <c r="O3837" i="1"/>
  <c r="O3838" i="1"/>
  <c r="O3840" i="1"/>
  <c r="O3841" i="1"/>
  <c r="O3842" i="1"/>
  <c r="O3843" i="1"/>
  <c r="O3844" i="1"/>
  <c r="O3845" i="1"/>
  <c r="O3846" i="1"/>
  <c r="O3848" i="1"/>
  <c r="O3849" i="1"/>
  <c r="O3850" i="1"/>
  <c r="O3851" i="1"/>
  <c r="O3852" i="1"/>
  <c r="O3853" i="1"/>
  <c r="O3854" i="1"/>
  <c r="O3856" i="1"/>
  <c r="O3857" i="1"/>
  <c r="O3858" i="1"/>
  <c r="O3859" i="1"/>
  <c r="O3860" i="1"/>
  <c r="O3861" i="1"/>
  <c r="O3862" i="1"/>
  <c r="O3864" i="1"/>
  <c r="O3865" i="1"/>
  <c r="O3866" i="1"/>
  <c r="O3867" i="1"/>
  <c r="O3868" i="1"/>
  <c r="O3869" i="1"/>
  <c r="O3870" i="1"/>
  <c r="O3871" i="1"/>
  <c r="O3872" i="1"/>
  <c r="O3873" i="1"/>
  <c r="O3875" i="1"/>
  <c r="O3876" i="1"/>
  <c r="O3877" i="1"/>
  <c r="O3878" i="1"/>
  <c r="O3879" i="1"/>
  <c r="O3880" i="1"/>
  <c r="O3881" i="1"/>
  <c r="O3883" i="1"/>
  <c r="O3885" i="1"/>
  <c r="O3886" i="1"/>
  <c r="O3887" i="1"/>
  <c r="O3888" i="1"/>
  <c r="O3889" i="1"/>
  <c r="O3890" i="1"/>
  <c r="O3892" i="1"/>
  <c r="O3893" i="1"/>
  <c r="O3894" i="1"/>
  <c r="O3895" i="1"/>
  <c r="O3896" i="1"/>
  <c r="O3897" i="1"/>
  <c r="O3898" i="1"/>
  <c r="O3900" i="1"/>
  <c r="O3901" i="1"/>
  <c r="O3902" i="1"/>
  <c r="O3903" i="1"/>
  <c r="O3904" i="1"/>
  <c r="O3905" i="1"/>
  <c r="O3906" i="1"/>
  <c r="O3908" i="1"/>
  <c r="O3909" i="1"/>
  <c r="O3910" i="1"/>
  <c r="O3911" i="1"/>
  <c r="O3912" i="1"/>
  <c r="O3913" i="1"/>
  <c r="O3914" i="1"/>
  <c r="O3916" i="1"/>
  <c r="O3917" i="1"/>
  <c r="O3918" i="1"/>
  <c r="O3919" i="1"/>
  <c r="O3920" i="1"/>
  <c r="O3921" i="1"/>
  <c r="O3922" i="1"/>
  <c r="O3924" i="1"/>
  <c r="O3925" i="1"/>
  <c r="O3926" i="1"/>
  <c r="O3927" i="1"/>
  <c r="O3928" i="1"/>
  <c r="O3929" i="1"/>
  <c r="O3930" i="1"/>
  <c r="O3932" i="1"/>
  <c r="O3933" i="1"/>
  <c r="O3934" i="1"/>
  <c r="O3935" i="1"/>
  <c r="O3936" i="1"/>
  <c r="O3937" i="1"/>
  <c r="O3938" i="1"/>
  <c r="O3940" i="1"/>
  <c r="O3941" i="1"/>
  <c r="O3942" i="1"/>
  <c r="O3943" i="1"/>
  <c r="O3944" i="1"/>
  <c r="O3945" i="1"/>
  <c r="O3946" i="1"/>
  <c r="O3948" i="1"/>
  <c r="O3949" i="1"/>
  <c r="O3950" i="1"/>
  <c r="O3951" i="1"/>
  <c r="O3952" i="1"/>
  <c r="O3953" i="1"/>
  <c r="O3954" i="1"/>
  <c r="O3956" i="1"/>
  <c r="O3957" i="1"/>
  <c r="O3958" i="1"/>
  <c r="O3959" i="1"/>
  <c r="O3960" i="1"/>
  <c r="O3961" i="1"/>
  <c r="O3962" i="1"/>
  <c r="O3964" i="1"/>
  <c r="O3965" i="1"/>
  <c r="O3966" i="1"/>
  <c r="O3967" i="1"/>
  <c r="O3968" i="1"/>
  <c r="O3969" i="1"/>
  <c r="O3970" i="1"/>
  <c r="O3972" i="1"/>
  <c r="O3973" i="1"/>
  <c r="O3974" i="1"/>
  <c r="O3975" i="1"/>
  <c r="O3976" i="1"/>
  <c r="O3977" i="1"/>
  <c r="O3978" i="1"/>
  <c r="O3980" i="1"/>
  <c r="O3981" i="1"/>
  <c r="O3982" i="1"/>
  <c r="O3983" i="1"/>
  <c r="O3984" i="1"/>
  <c r="O3985" i="1"/>
  <c r="O3986" i="1"/>
  <c r="O3988" i="1"/>
  <c r="O3989" i="1"/>
  <c r="O3990" i="1"/>
  <c r="O3991" i="1"/>
  <c r="O3992" i="1"/>
  <c r="O3993" i="1"/>
  <c r="O3994" i="1"/>
  <c r="O3996" i="1"/>
  <c r="O3997" i="1"/>
  <c r="O3998" i="1"/>
  <c r="O3999" i="1"/>
  <c r="O4000" i="1"/>
  <c r="O4001" i="1"/>
  <c r="O4002" i="1"/>
  <c r="O4004" i="1"/>
  <c r="O4005" i="1"/>
  <c r="O4006" i="1"/>
  <c r="O4007" i="1"/>
  <c r="O4008" i="1"/>
  <c r="O4009" i="1"/>
  <c r="O4010" i="1"/>
  <c r="O4012" i="1"/>
  <c r="O4013" i="1"/>
  <c r="O4014" i="1"/>
  <c r="O4015" i="1"/>
  <c r="O4016" i="1"/>
  <c r="O4017" i="1"/>
  <c r="O4018" i="1"/>
  <c r="O4020" i="1"/>
  <c r="O4021" i="1"/>
  <c r="O4022" i="1"/>
  <c r="O4023" i="1"/>
  <c r="O4024" i="1"/>
  <c r="O4025" i="1"/>
  <c r="O4026" i="1"/>
  <c r="O4028" i="1"/>
  <c r="O4029" i="1"/>
  <c r="O4030" i="1"/>
  <c r="O4031" i="1"/>
  <c r="O4032" i="1"/>
  <c r="O4033" i="1"/>
  <c r="O4034" i="1"/>
  <c r="O4036" i="1"/>
  <c r="O4037" i="1"/>
  <c r="O4038" i="1"/>
  <c r="O4039" i="1"/>
  <c r="O4040" i="1"/>
  <c r="O4041" i="1"/>
  <c r="O4042" i="1"/>
  <c r="O4044" i="1"/>
  <c r="O4045" i="1"/>
  <c r="O4046" i="1"/>
  <c r="O4047" i="1"/>
  <c r="O4048" i="1"/>
  <c r="O4049" i="1"/>
  <c r="O4050" i="1"/>
  <c r="O4052" i="1"/>
  <c r="O4053" i="1"/>
  <c r="O4054" i="1"/>
  <c r="O4055" i="1"/>
  <c r="O4056" i="1"/>
  <c r="O4057" i="1"/>
  <c r="O4058" i="1"/>
  <c r="O4060" i="1"/>
  <c r="O4061" i="1"/>
  <c r="O4062" i="1"/>
  <c r="O4063" i="1"/>
  <c r="O4064" i="1"/>
  <c r="O4065" i="1"/>
  <c r="O4066" i="1"/>
  <c r="O4068" i="1"/>
  <c r="O4069" i="1"/>
  <c r="O4070" i="1"/>
  <c r="O4071" i="1"/>
  <c r="O4072" i="1"/>
  <c r="O4073" i="1"/>
  <c r="O4074" i="1"/>
  <c r="O4076" i="1"/>
  <c r="O4077" i="1"/>
  <c r="O4078" i="1"/>
  <c r="O4079" i="1"/>
  <c r="O4080" i="1"/>
  <c r="O4081" i="1"/>
  <c r="O4082" i="1"/>
  <c r="O4084" i="1"/>
  <c r="O4085" i="1"/>
  <c r="O4086" i="1"/>
  <c r="O4087" i="1"/>
  <c r="O4088" i="1"/>
  <c r="O4089" i="1"/>
  <c r="O4090" i="1"/>
  <c r="O4092" i="1"/>
  <c r="O4093" i="1"/>
  <c r="O4094" i="1"/>
  <c r="O4095" i="1"/>
  <c r="O4096" i="1"/>
  <c r="O4097" i="1"/>
  <c r="O4098" i="1"/>
  <c r="O4100" i="1"/>
  <c r="O4101" i="1"/>
  <c r="O4102" i="1"/>
  <c r="O4103" i="1"/>
  <c r="O4104" i="1"/>
  <c r="O4105" i="1"/>
  <c r="O4106" i="1"/>
  <c r="D9" i="4" l="1"/>
  <c r="D2" i="4"/>
  <c r="D12" i="4"/>
  <c r="D10" i="4"/>
  <c r="B9" i="4"/>
  <c r="C10" i="4"/>
  <c r="B11" i="4"/>
  <c r="C5" i="4"/>
  <c r="C3" i="4"/>
  <c r="B3" i="4"/>
  <c r="B7" i="4"/>
  <c r="B4" i="4"/>
  <c r="B5" i="4"/>
  <c r="B12" i="4"/>
  <c r="B2" i="4"/>
  <c r="C11" i="4"/>
  <c r="B6" i="4"/>
  <c r="C4" i="4"/>
  <c r="B8" i="4"/>
  <c r="B10" i="4"/>
  <c r="E10" i="4" s="1"/>
  <c r="G10" i="4" s="1"/>
  <c r="C9" i="4"/>
  <c r="C7" i="4"/>
  <c r="C6" i="4"/>
  <c r="C8" i="4"/>
  <c r="D8" i="4"/>
  <c r="D11" i="4"/>
  <c r="D5" i="4"/>
  <c r="D6" i="4"/>
  <c r="D7" i="4"/>
  <c r="C12" i="4"/>
  <c r="E12" i="4" s="1"/>
  <c r="D4" i="4"/>
  <c r="D3" i="4"/>
  <c r="D13" i="4"/>
  <c r="E13" i="4" s="1"/>
  <c r="C2" i="4"/>
  <c r="E8" i="4" l="1"/>
  <c r="F8" i="4" s="1"/>
  <c r="G12" i="4"/>
  <c r="E6" i="4"/>
  <c r="E7" i="4"/>
  <c r="E5" i="4"/>
  <c r="E3" i="4"/>
  <c r="E4" i="4"/>
  <c r="E9" i="4"/>
  <c r="E11" i="4"/>
  <c r="E2" i="4"/>
  <c r="F2" i="4" s="1"/>
  <c r="G8" i="4" l="1"/>
  <c r="F11" i="4"/>
  <c r="G11" i="4"/>
  <c r="F4" i="4"/>
  <c r="G4" i="4"/>
  <c r="F9" i="4"/>
  <c r="G9" i="4"/>
  <c r="G2" i="4"/>
  <c r="F3" i="4"/>
  <c r="G3" i="4"/>
  <c r="F5" i="4"/>
  <c r="G5" i="4"/>
  <c r="F7" i="4"/>
  <c r="G7" i="4"/>
  <c r="F6" i="4"/>
  <c r="G6" i="4"/>
</calcChain>
</file>

<file path=xl/sharedStrings.xml><?xml version="1.0" encoding="utf-8"?>
<sst xmlns="http://schemas.openxmlformats.org/spreadsheetml/2006/main" count="24720" uniqueCount="8330">
  <si>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</si>
  <si>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</si>
  <si>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</si>
  <si>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</si>
  <si>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</si>
  <si>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</si>
  <si>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</si>
  <si>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</si>
  <si>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</si>
  <si>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</si>
  <si>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</si>
  <si>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</si>
  <si>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</si>
  <si>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</si>
  <si>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</si>
  <si>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</si>
  <si>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</si>
  <si>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</si>
  <si>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</si>
  <si>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</si>
  <si>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</si>
  <si>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</si>
  <si>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</si>
  <si>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</si>
  <si>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</si>
  <si>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</si>
  <si>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</si>
  <si>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</si>
  <si>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</si>
  <si>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</si>
  <si>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</si>
  <si>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</si>
  <si>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</si>
  <si>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</si>
  <si>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</si>
  <si>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</si>
  <si>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</si>
  <si>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</si>
  <si>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</si>
  <si>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</si>
  <si>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</si>
  <si>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</si>
  <si>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</si>
  <si>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</si>
  <si>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</si>
  <si>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</si>
  <si>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</si>
  <si>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</si>
  <si>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</si>
  <si>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</si>
  <si>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</si>
  <si>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</si>
  <si>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</si>
  <si>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</si>
  <si>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</si>
  <si>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</si>
  <si>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</si>
  <si>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</si>
  <si>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</si>
  <si>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</si>
  <si>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</si>
  <si>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</si>
  <si>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</si>
  <si>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</si>
  <si>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</si>
  <si>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</si>
  <si>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</si>
  <si>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</si>
  <si>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</si>
  <si>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</si>
  <si>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</si>
  <si>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</si>
  <si>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</si>
  <si>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</si>
  <si>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</si>
  <si>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</si>
  <si>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</si>
  <si>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</si>
  <si>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</si>
  <si>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</si>
  <si>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</si>
  <si>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</si>
  <si>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</si>
  <si>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</si>
  <si>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</si>
  <si>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</si>
  <si>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</si>
  <si>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</si>
  <si>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</si>
  <si>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</si>
  <si>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</si>
  <si>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</si>
  <si>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</si>
  <si>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</si>
  <si>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</si>
  <si>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</si>
  <si>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</si>
  <si>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</si>
  <si>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</si>
  <si>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</si>
  <si>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</si>
  <si>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</si>
  <si>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</si>
  <si>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</si>
  <si>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</si>
  <si>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</si>
  <si>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</si>
  <si>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</si>
  <si>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</si>
  <si>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</si>
  <si>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</si>
  <si>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</si>
  <si>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</si>
  <si>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</si>
  <si>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</si>
  <si>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</si>
  <si>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</si>
  <si>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</si>
  <si>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</si>
  <si>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</si>
  <si>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</si>
  <si>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</si>
  <si>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</si>
  <si>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</si>
  <si>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</si>
  <si>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</si>
  <si>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</si>
  <si>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</si>
  <si>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</si>
  <si>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</si>
  <si>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</si>
  <si>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</si>
  <si>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</si>
  <si>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</si>
  <si>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</si>
  <si>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</si>
  <si>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</si>
  <si>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</si>
  <si>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</si>
  <si>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</si>
  <si>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</si>
  <si>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</si>
  <si>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</si>
  <si>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</si>
  <si>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</si>
  <si>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</si>
  <si>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</si>
  <si>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</si>
  <si>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</si>
  <si>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</si>
  <si>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</si>
  <si>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</si>
  <si>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</si>
  <si>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</si>
  <si>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</si>
  <si>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</si>
  <si>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</si>
  <si>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</si>
  <si>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</si>
  <si>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</si>
  <si>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</si>
  <si>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</si>
  <si>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</si>
  <si>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</si>
  <si>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</si>
  <si>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</si>
  <si>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</si>
  <si>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</si>
  <si>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</si>
  <si>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</si>
  <si>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</si>
  <si>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</si>
  <si>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</si>
  <si>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</si>
  <si>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</si>
  <si>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</si>
  <si>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</si>
  <si>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</si>
  <si>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</si>
  <si>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</si>
  <si>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</si>
  <si>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</si>
  <si>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</si>
  <si>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</si>
  <si>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</si>
  <si>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</si>
  <si>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</si>
  <si>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</si>
  <si>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</si>
  <si>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</si>
  <si>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</si>
  <si>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</si>
  <si>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</si>
  <si>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</si>
  <si>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</si>
  <si>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</si>
  <si>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</si>
  <si>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</si>
  <si>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</si>
  <si>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</si>
  <si>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</si>
  <si>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</si>
  <si>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</si>
  <si>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</si>
  <si>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</si>
  <si>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</si>
  <si>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</si>
  <si>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</si>
  <si>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</si>
  <si>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</si>
  <si>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</si>
  <si>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</si>
  <si>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</si>
  <si>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</si>
  <si>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</si>
  <si>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</si>
  <si>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</si>
  <si>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</si>
  <si>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</si>
  <si>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</si>
  <si>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</si>
  <si>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</si>
  <si>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</si>
  <si>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</si>
  <si>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</si>
  <si>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</si>
  <si>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</si>
  <si>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</si>
  <si>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</si>
  <si>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</si>
  <si>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</si>
  <si>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</si>
  <si>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</si>
  <si>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</si>
  <si>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</si>
  <si>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</si>
  <si>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</si>
  <si>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</si>
  <si>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</si>
  <si>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</si>
  <si>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</si>
  <si>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</si>
  <si>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</si>
  <si>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</si>
  <si>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</si>
  <si>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</si>
  <si>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</si>
  <si>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</si>
  <si>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</si>
  <si>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</si>
  <si>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</si>
  <si>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</si>
  <si>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</si>
  <si>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</si>
  <si>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</si>
  <si>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</si>
  <si>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</si>
  <si>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</si>
  <si>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</si>
  <si>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</si>
  <si>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</si>
  <si>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</si>
  <si>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</si>
  <si>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</si>
  <si>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</si>
  <si>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</si>
  <si>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</si>
  <si>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</si>
  <si>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</si>
  <si>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</si>
  <si>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</si>
  <si>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</si>
  <si>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</si>
  <si>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</si>
  <si>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</si>
  <si>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</si>
  <si>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</si>
  <si>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</si>
  <si>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</si>
  <si>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</si>
  <si>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</si>
  <si>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</si>
  <si>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</si>
  <si>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</si>
  <si>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</si>
  <si>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</si>
  <si>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</si>
  <si>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</si>
  <si>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</si>
  <si>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</si>
  <si>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</si>
  <si>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</si>
  <si>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</si>
  <si>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</si>
  <si>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</si>
  <si>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</si>
  <si>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</si>
  <si>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</si>
  <si>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</si>
  <si>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</si>
  <si>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</si>
  <si>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</si>
  <si>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</si>
  <si>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</si>
  <si>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</si>
  <si>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</si>
  <si>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</si>
  <si>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</si>
  <si>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</si>
  <si>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</si>
  <si>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</si>
  <si>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</si>
  <si>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</si>
  <si>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</si>
  <si>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</si>
  <si>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</si>
  <si>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</si>
  <si>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</si>
  <si>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</si>
  <si>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</si>
  <si>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</si>
  <si>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</si>
  <si>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</si>
  <si>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</si>
  <si>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</si>
  <si>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</si>
  <si>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</si>
  <si>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</si>
  <si>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</si>
  <si>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</si>
  <si>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</si>
  <si>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</si>
  <si>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</si>
  <si>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</si>
  <si>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</si>
  <si>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</si>
  <si>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</si>
  <si>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</si>
  <si>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</si>
  <si>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</si>
  <si>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</si>
  <si>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</si>
  <si>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</si>
  <si>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</si>
  <si>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</si>
  <si>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</si>
  <si>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</si>
  <si>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</si>
  <si>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</si>
  <si>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</si>
  <si>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</si>
  <si>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</si>
  <si>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</si>
  <si>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</si>
  <si>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</si>
  <si>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</si>
  <si>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</si>
  <si>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</si>
  <si>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</si>
  <si>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</si>
  <si>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</si>
  <si>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</si>
  <si>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</si>
  <si>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</si>
  <si>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</si>
  <si>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</si>
  <si>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</si>
  <si>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</si>
  <si>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</si>
  <si>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</si>
  <si>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</si>
  <si>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</si>
  <si>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</si>
  <si>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</si>
  <si>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</si>
  <si>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</si>
  <si>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</si>
  <si>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</si>
  <si>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</si>
  <si>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</si>
  <si>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</si>
  <si>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</si>
  <si>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</si>
  <si>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</si>
  <si>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</si>
  <si>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</si>
  <si>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</si>
  <si>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</si>
  <si>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</si>
  <si>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</si>
  <si>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</si>
  <si>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</si>
  <si>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</si>
  <si>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</si>
  <si>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</si>
  <si>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</si>
  <si>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</si>
  <si>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</si>
  <si>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</si>
  <si>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</si>
  <si>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</si>
  <si>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</si>
  <si>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</si>
  <si>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</si>
  <si>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</si>
  <si>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</si>
  <si>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</si>
  <si>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</si>
  <si>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</si>
  <si>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</si>
  <si>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</si>
  <si>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</si>
  <si>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</si>
  <si>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</si>
  <si>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</si>
  <si>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</si>
  <si>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</si>
  <si>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</si>
  <si>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</si>
  <si>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</si>
  <si>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</si>
  <si>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</si>
  <si>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</si>
  <si>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</si>
  <si>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</si>
  <si>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</si>
  <si>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</si>
  <si>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</si>
  <si>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</si>
  <si>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</si>
  <si>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</si>
  <si>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</si>
  <si>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</si>
  <si>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</si>
  <si>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</si>
  <si>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</si>
  <si>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</si>
  <si>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</si>
  <si>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</si>
  <si>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</si>
  <si>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</si>
  <si>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</si>
  <si>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</si>
  <si>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</si>
  <si>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</si>
  <si>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</si>
  <si>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</si>
  <si>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</si>
  <si>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</si>
  <si>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</si>
  <si>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</si>
  <si>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</si>
  <si>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</si>
  <si>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</si>
  <si>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</si>
  <si>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</si>
  <si>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</si>
  <si>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</si>
  <si>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</si>
  <si>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</si>
  <si>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</si>
  <si>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</si>
  <si>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</si>
  <si>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</si>
  <si>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</si>
  <si>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</si>
  <si>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</si>
  <si>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</si>
  <si>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</si>
  <si>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</si>
  <si>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</si>
  <si>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</si>
  <si>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</si>
  <si>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</si>
  <si>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</si>
  <si>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</si>
  <si>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</si>
  <si>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</si>
  <si>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</si>
  <si>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</si>
  <si>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</si>
  <si>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</si>
  <si>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</si>
  <si>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</si>
  <si>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</si>
  <si>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</si>
  <si>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</si>
  <si>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</si>
  <si>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</si>
  <si>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</si>
  <si>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</si>
  <si>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</si>
  <si>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</si>
  <si>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</si>
  <si>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</si>
  <si>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</si>
  <si>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</si>
  <si>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</si>
  <si>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</si>
  <si>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</si>
  <si>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</si>
  <si>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</si>
  <si>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</si>
  <si>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</si>
  <si>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</si>
  <si>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</si>
  <si>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</si>
  <si>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</si>
  <si>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</si>
  <si>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</si>
  <si>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</si>
  <si>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</si>
  <si>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</si>
  <si>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</si>
  <si>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</si>
  <si>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</si>
  <si>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</si>
  <si>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</si>
  <si>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</si>
  <si>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</si>
  <si>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</si>
  <si>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</si>
  <si>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</si>
  <si>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</si>
  <si>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</si>
  <si>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</si>
  <si>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</si>
  <si>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</si>
  <si>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</si>
  <si>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</si>
  <si>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</si>
  <si>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</si>
  <si>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</si>
  <si>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</si>
  <si>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</si>
  <si>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</si>
  <si>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</si>
  <si>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</si>
  <si>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</si>
  <si>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</si>
  <si>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</si>
  <si>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</si>
  <si>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</si>
  <si>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</si>
  <si>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</si>
  <si>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</si>
  <si>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</si>
  <si>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</si>
  <si>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</si>
  <si>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</si>
  <si>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</si>
  <si>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</si>
  <si>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</si>
  <si>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</si>
  <si>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</si>
  <si>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</si>
  <si>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</si>
  <si>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</si>
  <si>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</si>
  <si>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</si>
  <si>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</si>
  <si>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</si>
  <si>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</si>
  <si>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</si>
  <si>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</si>
  <si>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</si>
  <si>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</si>
  <si>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</si>
  <si>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</si>
  <si>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</si>
  <si>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</si>
  <si>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</si>
  <si>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</si>
  <si>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</si>
  <si>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</si>
  <si>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</si>
  <si>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</si>
  <si>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</si>
  <si>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</si>
  <si>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</si>
  <si>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</si>
  <si>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</si>
  <si>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</si>
  <si>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</si>
  <si>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</si>
  <si>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</si>
  <si>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</si>
  <si>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</si>
  <si>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</si>
  <si>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</si>
  <si>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</si>
  <si>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</si>
  <si>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</si>
  <si>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</si>
  <si>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</si>
  <si>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</si>
  <si>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</si>
  <si>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</si>
  <si>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</si>
  <si>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</si>
  <si>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</si>
  <si>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</si>
  <si>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</si>
  <si>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</si>
  <si>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</si>
  <si>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</si>
  <si>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</si>
  <si>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</si>
  <si>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</si>
  <si>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</si>
  <si>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</si>
  <si>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</si>
  <si>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</si>
  <si>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</si>
  <si>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</si>
  <si>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</si>
  <si>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</si>
  <si>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</si>
  <si>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</si>
  <si>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</si>
  <si>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</si>
  <si>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</si>
  <si>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</si>
  <si>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</si>
  <si>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</si>
  <si>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</si>
  <si>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</si>
  <si>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</si>
  <si>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</si>
  <si>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</si>
  <si>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</si>
  <si>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</si>
  <si>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</si>
  <si>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</si>
  <si>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</si>
  <si>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</si>
  <si>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</si>
  <si>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</si>
  <si>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</si>
  <si>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</si>
  <si>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</si>
  <si>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</si>
  <si>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</si>
  <si>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</si>
  <si>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</si>
  <si>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</si>
  <si>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</si>
  <si>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</si>
  <si>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</si>
  <si>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</si>
  <si>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</si>
  <si>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</si>
  <si>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</si>
  <si>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</si>
  <si>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</si>
  <si>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</si>
  <si>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</si>
  <si>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</si>
  <si>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</si>
  <si>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</si>
  <si>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</si>
  <si>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</si>
  <si>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</si>
  <si>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</si>
  <si>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</si>
  <si>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</si>
  <si>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</si>
  <si>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</si>
  <si>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</si>
  <si>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</si>
  <si>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</si>
  <si>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</si>
  <si>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</si>
  <si>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</si>
  <si>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</si>
  <si>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</si>
  <si>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</si>
  <si>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</si>
  <si>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</si>
  <si>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</si>
  <si>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</si>
  <si>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</si>
  <si>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</si>
  <si>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</si>
  <si>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</si>
  <si>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</si>
  <si>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</si>
  <si>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</si>
  <si>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</si>
  <si>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</si>
  <si>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</si>
  <si>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</si>
  <si>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</si>
  <si>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</si>
  <si>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</si>
  <si>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</si>
  <si>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</si>
  <si>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</si>
  <si>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</si>
  <si>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</si>
  <si>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</si>
  <si>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</si>
  <si>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</si>
  <si>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</si>
  <si>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</si>
  <si>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</si>
  <si>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</si>
  <si>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</si>
  <si>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</si>
  <si>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</si>
  <si>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</si>
  <si>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</si>
  <si>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</si>
  <si>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</si>
  <si>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</si>
  <si>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</si>
  <si>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</si>
  <si>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</si>
  <si>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</si>
  <si>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</si>
  <si>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</si>
  <si>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</si>
  <si>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</si>
  <si>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</si>
  <si>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</si>
  <si>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</si>
  <si>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</si>
  <si>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</si>
  <si>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</si>
  <si>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</si>
  <si>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</si>
  <si>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</si>
  <si>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</si>
  <si>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</si>
  <si>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</si>
  <si>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</si>
  <si>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</si>
  <si>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</si>
  <si>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</si>
  <si>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</si>
  <si>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</si>
  <si>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</si>
  <si>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</si>
  <si>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</si>
  <si>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</si>
  <si>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</si>
  <si>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</si>
  <si>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</si>
  <si>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</si>
  <si>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</si>
  <si>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</si>
  <si>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</si>
  <si>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</si>
  <si>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</si>
  <si>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</si>
  <si>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</si>
  <si>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</si>
  <si>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</si>
  <si>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</si>
  <si>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</si>
  <si>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</si>
  <si>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</si>
  <si>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</si>
  <si>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</si>
  <si>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</si>
  <si>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</si>
  <si>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</si>
  <si>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</si>
  <si>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</si>
  <si>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</si>
  <si>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</si>
  <si>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</si>
  <si>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</si>
  <si>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</si>
  <si>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</si>
  <si>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</si>
  <si>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</si>
  <si>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</si>
  <si>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</si>
  <si>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</si>
  <si>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</si>
  <si>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</si>
  <si>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</si>
  <si>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</si>
  <si>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</si>
  <si>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</si>
  <si>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</si>
  <si>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</si>
  <si>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</si>
  <si>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</si>
  <si>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</si>
  <si>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</si>
  <si>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</si>
  <si>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</si>
  <si>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</si>
  <si>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</si>
  <si>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</si>
  <si>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</si>
  <si>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</si>
  <si>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</si>
  <si>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</si>
  <si>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</si>
  <si>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</si>
  <si>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</si>
  <si>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</si>
  <si>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</si>
  <si>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</si>
  <si>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</si>
  <si>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</si>
  <si>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</si>
  <si>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</si>
  <si>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</si>
  <si>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</si>
  <si>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</si>
  <si>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</si>
  <si>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</si>
  <si>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</si>
  <si>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</si>
  <si>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</si>
  <si>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</si>
  <si>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</si>
  <si>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</si>
  <si>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</si>
  <si>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</si>
  <si>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</si>
  <si>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</si>
  <si>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</si>
  <si>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</si>
  <si>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</si>
  <si>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</si>
  <si>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</si>
  <si>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</si>
  <si>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</si>
  <si>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</si>
  <si>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</si>
  <si>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</si>
  <si>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</si>
  <si>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</si>
  <si>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</si>
  <si>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</si>
  <si>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</si>
  <si>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</si>
  <si>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</si>
  <si>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</si>
  <si>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</si>
  <si>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</si>
  <si>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</si>
  <si>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</si>
  <si>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</si>
  <si>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</si>
  <si>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</si>
  <si>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</si>
  <si>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</si>
  <si>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</si>
  <si>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</si>
  <si>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</si>
  <si>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</si>
  <si>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</si>
  <si>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</si>
  <si>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</si>
  <si>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</si>
  <si>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</si>
  <si>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</si>
  <si>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</si>
  <si>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</si>
  <si>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</si>
  <si>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</si>
  <si>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</si>
  <si>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</si>
  <si>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</si>
  <si>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</si>
  <si>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</si>
  <si>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</si>
  <si>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</si>
  <si>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</si>
  <si>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</si>
  <si>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</si>
  <si>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</si>
  <si>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</si>
  <si>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</si>
  <si>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</si>
  <si>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</si>
  <si>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</si>
  <si>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</si>
  <si>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</si>
  <si>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</si>
  <si>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</si>
  <si>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</si>
  <si>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</si>
  <si>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</si>
  <si>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</si>
  <si>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</si>
  <si>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</si>
  <si>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</si>
  <si>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</si>
  <si>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</si>
  <si>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</si>
  <si>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</si>
  <si>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</si>
  <si>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</si>
  <si>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</si>
  <si>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</si>
  <si>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</si>
  <si>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</si>
  <si>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</si>
  <si>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</si>
  <si>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</si>
  <si>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</si>
  <si>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</si>
  <si>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</si>
  <si>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</si>
  <si>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</si>
  <si>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</si>
  <si>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</si>
  <si>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</si>
  <si>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</si>
  <si>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</si>
  <si>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</si>
  <si>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</si>
  <si>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</si>
  <si>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</si>
  <si>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</si>
  <si>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</si>
  <si>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</si>
  <si>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</si>
  <si>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</si>
  <si>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</si>
  <si>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</si>
  <si>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</si>
  <si>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</si>
  <si>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</si>
  <si>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</si>
  <si>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</si>
  <si>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</si>
  <si>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</si>
  <si>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</si>
  <si>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</si>
  <si>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</si>
  <si>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</si>
  <si>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</si>
  <si>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</si>
  <si>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</si>
  <si>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</si>
  <si>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</si>
  <si>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</si>
  <si>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</si>
  <si>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</si>
  <si>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</si>
  <si>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</si>
  <si>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</si>
  <si>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</si>
  <si>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</si>
  <si>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</si>
  <si>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</si>
  <si>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</si>
  <si>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</si>
  <si>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</si>
  <si>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</si>
  <si>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</si>
  <si>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</si>
  <si>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</si>
  <si>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</si>
  <si>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</si>
  <si>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</si>
  <si>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</si>
  <si>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</si>
  <si>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</si>
  <si>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</si>
  <si>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</si>
  <si>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</si>
  <si>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</si>
  <si>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</si>
  <si>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</si>
  <si>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</si>
  <si>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</si>
  <si>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</si>
  <si>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</si>
  <si>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</si>
  <si>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</si>
  <si>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</si>
  <si>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</si>
  <si>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</si>
  <si>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</si>
  <si>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</si>
  <si>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</si>
  <si>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</si>
  <si>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</si>
  <si>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</si>
  <si>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</si>
  <si>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</si>
  <si>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</si>
  <si>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</si>
  <si>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</si>
  <si>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</si>
  <si>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</si>
  <si>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</si>
  <si>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</si>
  <si>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</si>
  <si>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</si>
  <si>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</si>
  <si>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</si>
  <si>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</si>
  <si>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</si>
  <si>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</si>
  <si>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</si>
  <si>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</si>
  <si>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</si>
  <si>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</si>
  <si>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</si>
  <si>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</si>
  <si>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</si>
  <si>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</si>
  <si>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</si>
  <si>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</si>
  <si>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</si>
  <si>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</si>
  <si>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</si>
  <si>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</si>
  <si>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</si>
  <si>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</si>
  <si>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</si>
  <si>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</si>
  <si>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</si>
  <si>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</si>
  <si>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</si>
  <si>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</si>
  <si>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</si>
  <si>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</si>
  <si>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</si>
  <si>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</si>
  <si>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</si>
  <si>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</si>
  <si>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</si>
  <si>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</si>
  <si>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</si>
  <si>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</si>
  <si>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</si>
  <si>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</si>
  <si>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</si>
  <si>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</si>
  <si>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</si>
  <si>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</si>
  <si>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</si>
  <si>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</si>
  <si>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</si>
  <si>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</si>
  <si>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</si>
  <si>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</si>
  <si>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</si>
  <si>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</si>
  <si>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</si>
  <si>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</si>
  <si>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</si>
  <si>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</si>
  <si>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</si>
  <si>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</si>
  <si>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</si>
  <si>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</si>
  <si>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</si>
  <si>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</si>
  <si>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</si>
  <si>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</si>
  <si>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</si>
  <si>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</si>
  <si>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</si>
  <si>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</si>
  <si>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</si>
  <si>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</si>
  <si>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</si>
  <si>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</si>
  <si>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</si>
  <si>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</si>
  <si>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</si>
  <si>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</si>
  <si>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</si>
  <si>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</si>
  <si>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</si>
  <si>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</si>
  <si>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</si>
  <si>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</si>
  <si>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</si>
  <si>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</si>
  <si>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</si>
  <si>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</si>
  <si>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</si>
  <si>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</si>
  <si>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</si>
  <si>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</si>
  <si>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</si>
  <si>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</si>
  <si>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</si>
  <si>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</si>
  <si>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</si>
  <si>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</si>
  <si>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</si>
  <si>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</si>
  <si>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</si>
  <si>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</si>
  <si>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</si>
  <si>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</si>
  <si>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</si>
  <si>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</si>
  <si>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</si>
  <si>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</si>
  <si>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</si>
  <si>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</si>
  <si>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</si>
  <si>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</si>
  <si>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</si>
  <si>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</si>
  <si>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</si>
  <si>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</si>
  <si>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</si>
  <si>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</si>
  <si>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</si>
  <si>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</si>
  <si>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</si>
  <si>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</si>
  <si>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</si>
  <si>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</si>
  <si>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</si>
  <si>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</si>
  <si>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</si>
  <si>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</si>
  <si>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</si>
  <si>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</si>
  <si>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</si>
  <si>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</si>
  <si>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</si>
  <si>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</si>
  <si>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</si>
  <si>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</si>
  <si>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</si>
  <si>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</si>
  <si>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</si>
  <si>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</si>
  <si>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</si>
  <si>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</si>
  <si>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</si>
  <si>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</si>
  <si>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</si>
  <si>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</si>
  <si>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</si>
  <si>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</si>
  <si>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</si>
  <si>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</si>
  <si>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</si>
  <si>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</si>
  <si>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</si>
  <si>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</si>
  <si>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</si>
  <si>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</si>
  <si>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</si>
  <si>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</si>
  <si>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</si>
  <si>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</si>
  <si>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</si>
  <si>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</si>
  <si>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</si>
  <si>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</si>
  <si>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</si>
  <si>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</si>
  <si>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</si>
  <si>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</si>
  <si>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</si>
  <si>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</si>
  <si>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</si>
  <si>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</si>
  <si>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</si>
  <si>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</si>
  <si>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</si>
  <si>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</si>
  <si>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</si>
  <si>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</si>
  <si>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</si>
  <si>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</si>
  <si>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</si>
  <si>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</si>
  <si>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</si>
  <si>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</si>
  <si>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</si>
  <si>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</si>
  <si>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</si>
  <si>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</si>
  <si>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</si>
  <si>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</si>
  <si>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</si>
  <si>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</si>
  <si>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</si>
  <si>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</si>
  <si>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</si>
  <si>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</si>
  <si>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</si>
  <si>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</si>
  <si>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</si>
  <si>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</si>
  <si>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</si>
  <si>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</si>
  <si>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</si>
  <si>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</si>
  <si>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</si>
  <si>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</si>
  <si>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</si>
  <si>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</si>
  <si>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</si>
  <si>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</si>
  <si>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</si>
  <si>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</si>
  <si>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</si>
  <si>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</si>
  <si>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</si>
  <si>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</si>
  <si>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</si>
  <si>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</si>
  <si>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</si>
  <si>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</si>
  <si>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</si>
  <si>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</si>
  <si>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</si>
  <si>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</si>
  <si>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</si>
  <si>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</si>
  <si>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</si>
  <si>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</si>
  <si>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</si>
  <si>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</si>
  <si>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</si>
  <si>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</si>
  <si>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</si>
  <si>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</si>
  <si>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</si>
  <si>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</si>
  <si>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</si>
  <si>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</si>
  <si>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</si>
  <si>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</si>
  <si>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</si>
  <si>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</si>
  <si>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</si>
  <si>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</si>
  <si>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</si>
  <si>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</si>
  <si>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</si>
  <si>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</si>
  <si>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</si>
  <si>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</si>
  <si>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</si>
  <si>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</si>
  <si>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</si>
  <si>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</si>
  <si>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</si>
  <si>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</si>
  <si>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</si>
  <si>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</si>
  <si>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</si>
  <si>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</si>
  <si>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</si>
  <si>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</si>
  <si>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</si>
  <si>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</si>
  <si>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</si>
  <si>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</si>
  <si>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</si>
  <si>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</si>
  <si>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</si>
  <si>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</si>
  <si>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</si>
  <si>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</si>
  <si>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</si>
  <si>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</si>
  <si>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</si>
  <si>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</si>
  <si>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</si>
  <si>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</si>
  <si>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</si>
  <si>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</si>
  <si>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</si>
  <si>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</si>
  <si>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</si>
  <si>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</si>
  <si>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</si>
  <si>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</si>
  <si>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</si>
  <si>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</si>
  <si>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</si>
  <si>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</si>
  <si>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</si>
  <si>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</si>
  <si>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</si>
  <si>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</si>
  <si>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</si>
  <si>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</si>
  <si>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</si>
  <si>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</si>
  <si>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</si>
  <si>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</si>
  <si>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</si>
  <si>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</si>
  <si>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</si>
  <si>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</si>
  <si>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</si>
  <si>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</si>
  <si>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</si>
  <si>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</si>
  <si>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</si>
  <si>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</si>
  <si>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</si>
  <si>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</si>
  <si>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</si>
  <si>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</si>
  <si>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</si>
  <si>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</si>
  <si>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</si>
  <si>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</si>
  <si>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</si>
  <si>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</si>
  <si>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</si>
  <si>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</si>
  <si>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</si>
  <si>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</si>
  <si>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</si>
  <si>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</si>
  <si>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</si>
  <si>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</si>
  <si>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</si>
  <si>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</si>
  <si>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</si>
  <si>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</si>
  <si>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</si>
  <si>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</si>
  <si>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</si>
  <si>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</si>
  <si>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</si>
  <si>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</si>
  <si>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</si>
  <si>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</si>
  <si>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</si>
  <si>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</si>
  <si>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</si>
  <si>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</si>
  <si>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</si>
  <si>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</si>
  <si>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</si>
  <si>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</si>
  <si>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</si>
  <si>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</si>
  <si>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</si>
  <si>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</si>
  <si>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</si>
  <si>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</si>
  <si>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</si>
  <si>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</si>
  <si>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</si>
  <si>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</si>
  <si>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</si>
  <si>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</si>
  <si>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</si>
  <si>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</si>
  <si>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</si>
  <si>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</si>
  <si>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</si>
  <si>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</si>
  <si>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</si>
  <si>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</si>
  <si>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</si>
  <si>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</si>
  <si>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</si>
  <si>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</si>
  <si>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</si>
  <si>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</si>
  <si>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</si>
  <si>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</si>
  <si>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</si>
  <si>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</si>
  <si>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</si>
  <si>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</si>
  <si>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</si>
  <si>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</si>
  <si>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</si>
  <si>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</si>
  <si>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</si>
  <si>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</si>
  <si>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</si>
  <si>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</si>
  <si>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</si>
  <si>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</si>
  <si>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</si>
  <si>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</si>
  <si>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</si>
  <si>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</si>
  <si>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</si>
  <si>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</si>
  <si>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</si>
  <si>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</si>
  <si>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</si>
  <si>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</si>
  <si>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</si>
  <si>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</si>
  <si>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</si>
  <si>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</si>
  <si>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</si>
  <si>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</si>
  <si>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</si>
  <si>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</si>
  <si>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</si>
  <si>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</si>
  <si>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</si>
  <si>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</si>
  <si>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</si>
  <si>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</si>
  <si>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</si>
  <si>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</si>
  <si>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</si>
  <si>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</si>
  <si>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</si>
  <si>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</si>
  <si>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</si>
  <si>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</si>
  <si>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</si>
  <si>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</si>
  <si>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</si>
  <si>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</si>
  <si>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</si>
  <si>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</si>
  <si>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</si>
  <si>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</si>
  <si>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</si>
  <si>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</si>
  <si>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</si>
  <si>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</si>
  <si>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</si>
  <si>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</si>
  <si>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</si>
  <si>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</si>
  <si>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</si>
  <si>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</si>
  <si>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</si>
  <si>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</si>
  <si>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</si>
  <si>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</si>
  <si>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</si>
  <si>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</si>
  <si>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</si>
  <si>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</si>
  <si>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</si>
  <si>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</si>
  <si>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</si>
  <si>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</si>
  <si>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</si>
  <si>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</si>
  <si>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</si>
  <si>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</si>
  <si>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</si>
  <si>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</si>
  <si>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</si>
  <si>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</si>
  <si>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</si>
  <si>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</si>
  <si>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</si>
  <si>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</si>
  <si>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</si>
  <si>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</si>
  <si>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</si>
  <si>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</si>
  <si>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</si>
  <si>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</si>
  <si>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</si>
  <si>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</si>
  <si>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</si>
  <si>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</si>
  <si>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</si>
  <si>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</si>
  <si>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</si>
  <si>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</si>
  <si>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</si>
  <si>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</si>
  <si>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</si>
  <si>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</si>
  <si>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</si>
  <si>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</si>
  <si>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</si>
  <si>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</si>
  <si>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</si>
  <si>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</si>
  <si>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</si>
  <si>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</si>
  <si>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</si>
  <si>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</si>
  <si>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</si>
  <si>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</si>
  <si>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</si>
  <si>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</si>
  <si>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</si>
  <si>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</si>
  <si>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</si>
  <si>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</si>
  <si>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</si>
  <si>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</si>
  <si>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</si>
  <si>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</si>
  <si>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</si>
  <si>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</si>
  <si>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</si>
  <si>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</si>
  <si>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</si>
  <si>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</si>
  <si>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</si>
  <si>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</si>
  <si>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</si>
  <si>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</si>
  <si>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</si>
  <si>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</si>
  <si>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</si>
  <si>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</si>
  <si>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</si>
  <si>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</si>
  <si>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</si>
  <si>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</si>
  <si>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</si>
  <si>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</si>
  <si>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</si>
  <si>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</si>
  <si>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</si>
  <si>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</si>
  <si>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</si>
  <si>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</si>
  <si>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</si>
  <si>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</si>
  <si>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</si>
  <si>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</si>
  <si>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</si>
  <si>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</si>
  <si>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</si>
  <si>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</si>
  <si>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</si>
  <si>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</si>
  <si>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</si>
  <si>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</si>
  <si>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</si>
  <si>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</si>
  <si>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</si>
  <si>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</si>
  <si>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</si>
  <si>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</si>
  <si>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</si>
  <si>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</si>
  <si>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</si>
  <si>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</si>
  <si>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</si>
  <si>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</si>
  <si>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</si>
  <si>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</si>
  <si>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</si>
  <si>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</si>
  <si>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</si>
  <si>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</si>
  <si>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</si>
  <si>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</si>
  <si>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</si>
  <si>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</si>
  <si>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</si>
  <si>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</si>
  <si>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</si>
  <si>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</si>
  <si>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</si>
  <si>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</si>
  <si>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</si>
  <si>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</si>
  <si>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</si>
  <si>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</si>
  <si>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</si>
  <si>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</si>
  <si>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</si>
  <si>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</si>
  <si>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</si>
  <si>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</si>
  <si>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</si>
  <si>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</si>
  <si>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</si>
  <si>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</si>
  <si>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</si>
  <si>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</si>
  <si>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</si>
  <si>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</si>
  <si>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</si>
  <si>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</si>
  <si>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</si>
  <si>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</si>
  <si>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</si>
  <si>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</si>
  <si>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</si>
  <si>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</si>
  <si>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</si>
  <si>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</si>
  <si>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</si>
  <si>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</si>
  <si>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</si>
  <si>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</si>
  <si>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</si>
  <si>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</si>
  <si>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</si>
  <si>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</si>
  <si>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</si>
  <si>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</si>
  <si>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</si>
  <si>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</si>
  <si>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</si>
  <si>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</si>
  <si>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</si>
  <si>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</si>
  <si>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</si>
  <si>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</si>
  <si>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</si>
  <si>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</si>
  <si>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</si>
  <si>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</si>
  <si>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</si>
  <si>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</si>
  <si>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</si>
  <si>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</si>
  <si>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</si>
  <si>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</si>
  <si>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</si>
  <si>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</si>
  <si>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</si>
  <si>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</si>
  <si>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</si>
  <si>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</si>
  <si>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</si>
  <si>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</si>
  <si>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</si>
  <si>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</si>
  <si>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</si>
  <si>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</si>
  <si>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</si>
  <si>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</si>
  <si>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</si>
  <si>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</si>
  <si>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</si>
  <si>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</si>
  <si>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</si>
  <si>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</si>
  <si>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</si>
  <si>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</si>
  <si>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</si>
  <si>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</si>
  <si>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</si>
  <si>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</si>
  <si>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</si>
  <si>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</si>
  <si>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</si>
  <si>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</si>
  <si>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</si>
  <si>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</si>
  <si>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</si>
  <si>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</si>
  <si>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</si>
  <si>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</si>
  <si>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</si>
  <si>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</si>
  <si>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</si>
  <si>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</si>
  <si>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</si>
  <si>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</si>
  <si>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</si>
  <si>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</si>
  <si>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</si>
  <si>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</si>
  <si>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</si>
  <si>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</si>
  <si>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</si>
  <si>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</si>
  <si>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</si>
  <si>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</si>
  <si>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</si>
  <si>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</si>
  <si>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</si>
  <si>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</si>
  <si>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</si>
  <si>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</si>
  <si>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</si>
  <si>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</si>
  <si>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</si>
  <si>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</si>
  <si>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</si>
  <si>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</si>
  <si>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</si>
  <si>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</si>
  <si>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</si>
  <si>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</si>
  <si>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</si>
  <si>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</si>
  <si>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</si>
  <si>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</si>
  <si>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</si>
  <si>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</si>
  <si>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</si>
  <si>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</si>
  <si>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</si>
  <si>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</si>
  <si>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</si>
  <si>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</si>
  <si>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</si>
  <si>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</si>
  <si>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</si>
  <si>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</si>
  <si>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</si>
  <si>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</si>
  <si>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</si>
  <si>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</si>
  <si>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</si>
  <si>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</si>
  <si>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</si>
  <si>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</si>
  <si>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</si>
  <si>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</si>
  <si>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</si>
  <si>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</si>
  <si>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</si>
  <si>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</si>
  <si>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</si>
  <si>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</si>
  <si>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</si>
  <si>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</si>
  <si>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</si>
  <si>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</si>
  <si>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</si>
  <si>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</si>
  <si>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</si>
  <si>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</si>
  <si>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</si>
  <si>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</si>
  <si>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</si>
  <si>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</si>
  <si>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</si>
  <si>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</si>
  <si>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</si>
  <si>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</si>
  <si>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</si>
  <si>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</si>
  <si>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</si>
  <si>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</si>
  <si>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</si>
  <si>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</si>
  <si>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</si>
  <si>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</si>
  <si>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</si>
  <si>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</si>
  <si>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</si>
  <si>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</si>
  <si>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</si>
  <si>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</si>
  <si>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</si>
  <si>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</si>
  <si>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</si>
  <si>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</si>
  <si>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</si>
  <si>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</si>
  <si>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</si>
  <si>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</si>
  <si>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</si>
  <si>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</si>
  <si>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</si>
  <si>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</si>
  <si>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</si>
  <si>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</si>
  <si>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</si>
  <si>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</si>
  <si>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</si>
  <si>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</si>
  <si>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</si>
  <si>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</si>
  <si>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</si>
  <si>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</si>
  <si>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</si>
  <si>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</si>
  <si>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</si>
  <si>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</si>
  <si>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</si>
  <si>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</si>
  <si>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</si>
  <si>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</si>
  <si>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</si>
  <si>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</si>
  <si>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</si>
  <si>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</si>
  <si>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</si>
  <si>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</si>
  <si>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</si>
  <si>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</si>
  <si>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</si>
  <si>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</si>
  <si>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</si>
  <si>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</si>
  <si>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</si>
  <si>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</si>
  <si>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</si>
  <si>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</si>
  <si>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</si>
  <si>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</si>
  <si>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</si>
  <si>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</si>
  <si>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</si>
  <si>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</si>
  <si>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</si>
  <si>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</si>
  <si>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</si>
  <si>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</si>
  <si>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</si>
  <si>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</si>
  <si>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</si>
  <si>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</si>
  <si>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</si>
  <si>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</si>
  <si>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</si>
  <si>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</si>
  <si>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</si>
  <si>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</si>
  <si>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</si>
  <si>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</si>
  <si>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</si>
  <si>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</si>
  <si>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</si>
  <si>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</si>
  <si>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</si>
  <si>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</si>
  <si>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</si>
  <si>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</si>
  <si>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</si>
  <si>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</si>
  <si>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</si>
  <si>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</si>
  <si>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</si>
  <si>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</si>
  <si>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</si>
  <si>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</si>
  <si>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</si>
  <si>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</si>
  <si>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</si>
  <si>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</si>
  <si>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</si>
  <si>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</si>
  <si>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</si>
  <si>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</si>
  <si>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</si>
  <si>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</si>
  <si>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</si>
  <si>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</si>
  <si>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</si>
  <si>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</si>
  <si>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</si>
  <si>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</si>
  <si>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</si>
  <si>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</si>
  <si>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</si>
  <si>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</si>
  <si>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</si>
  <si>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</si>
  <si>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</si>
  <si>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</si>
  <si>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</si>
  <si>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</si>
  <si>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</si>
  <si>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</si>
  <si>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</si>
  <si>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</si>
  <si>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</si>
  <si>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</si>
  <si>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</si>
  <si>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</si>
  <si>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</si>
  <si>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</si>
  <si>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</si>
  <si>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</si>
  <si>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</si>
  <si>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</si>
  <si>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</si>
  <si>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</si>
  <si>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</si>
  <si>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</si>
  <si>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</si>
  <si>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</si>
  <si>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</si>
  <si>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</si>
  <si>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</si>
  <si>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</si>
  <si>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</si>
  <si>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</si>
  <si>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</si>
  <si>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</si>
  <si>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</si>
  <si>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</si>
  <si>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</si>
  <si>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</si>
  <si>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</si>
  <si>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</si>
  <si>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</si>
  <si>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</si>
  <si>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</si>
  <si>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</si>
  <si>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</si>
  <si>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</si>
  <si>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</si>
  <si>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</si>
  <si>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</si>
  <si>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</si>
  <si>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</si>
  <si>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</si>
  <si>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</si>
  <si>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</si>
  <si>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</si>
  <si>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</si>
  <si>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</si>
  <si>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</si>
  <si>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</si>
  <si>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</si>
  <si>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</si>
  <si>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</si>
  <si>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</si>
  <si>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</si>
  <si>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</si>
  <si>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</si>
  <si>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</si>
  <si>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</si>
  <si>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</si>
  <si>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</si>
  <si>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</si>
  <si>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</si>
  <si>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</si>
  <si>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</si>
  <si>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</si>
  <si>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</si>
  <si>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</si>
  <si>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</si>
  <si>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</si>
  <si>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</si>
  <si>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</si>
  <si>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</si>
  <si>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</si>
  <si>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</si>
  <si>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</si>
  <si>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</si>
  <si>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</si>
  <si>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</si>
  <si>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</si>
  <si>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</si>
  <si>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</si>
  <si>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</si>
  <si>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</si>
  <si>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</si>
  <si>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</si>
  <si>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</si>
  <si>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</si>
  <si>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</si>
  <si>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</si>
  <si>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</si>
  <si>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</si>
  <si>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</si>
  <si>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</si>
  <si>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</si>
  <si>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</si>
  <si>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</si>
  <si>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</si>
  <si>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</si>
  <si>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</si>
  <si>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</si>
  <si>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</si>
  <si>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</si>
  <si>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</si>
  <si>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</si>
  <si>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</si>
  <si>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</si>
  <si>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</si>
  <si>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</si>
  <si>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</si>
  <si>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</si>
  <si>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</si>
  <si>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</si>
  <si>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</si>
  <si>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</si>
  <si>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</si>
  <si>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</si>
  <si>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</si>
  <si>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</si>
  <si>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</si>
  <si>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</si>
  <si>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</si>
  <si>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</si>
  <si>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</si>
  <si>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</si>
  <si>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</si>
  <si>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</si>
  <si>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</si>
  <si>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</si>
  <si>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</si>
  <si>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</si>
  <si>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</si>
  <si>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</si>
  <si>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</si>
  <si>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</si>
  <si>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</si>
  <si>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</si>
  <si>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</si>
  <si>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</si>
  <si>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</si>
  <si>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</si>
  <si>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</si>
  <si>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</si>
  <si>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</si>
  <si>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</si>
  <si>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</si>
  <si>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</si>
  <si>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</si>
  <si>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</si>
  <si>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</si>
  <si>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</si>
  <si>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</si>
  <si>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</si>
  <si>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</si>
  <si>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</si>
  <si>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</si>
  <si>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</si>
  <si>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</si>
  <si>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</si>
  <si>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</si>
  <si>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</si>
  <si>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</si>
  <si>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</si>
  <si>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</si>
  <si>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</si>
  <si>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</si>
  <si>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</si>
  <si>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</si>
  <si>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</si>
  <si>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</si>
  <si>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</si>
  <si>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</si>
  <si>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</si>
  <si>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</si>
  <si>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</si>
  <si>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</si>
  <si>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</si>
  <si>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</si>
  <si>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</si>
  <si>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</si>
  <si>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</si>
  <si>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</si>
  <si>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</si>
  <si>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</si>
  <si>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</si>
  <si>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</si>
  <si>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</si>
  <si>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</si>
  <si>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</si>
  <si>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</si>
  <si>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</si>
  <si>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</si>
  <si>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</si>
  <si>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</si>
  <si>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</si>
  <si>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</si>
  <si>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</si>
  <si>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</si>
  <si>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</si>
  <si>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</si>
  <si>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</si>
  <si>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</si>
  <si>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</si>
  <si>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</si>
  <si>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</si>
  <si>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</si>
  <si>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</si>
  <si>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</si>
  <si>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</si>
  <si>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</si>
  <si>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</si>
  <si>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</si>
  <si>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</si>
  <si>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</si>
  <si>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</si>
  <si>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</si>
  <si>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</si>
  <si>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</si>
  <si>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</si>
  <si>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</si>
  <si>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</si>
  <si>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</si>
  <si>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</si>
  <si>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</si>
  <si>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</si>
  <si>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</si>
  <si>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</si>
  <si>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</si>
  <si>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</si>
  <si>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</si>
  <si>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</si>
  <si>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</si>
  <si>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</si>
  <si>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</si>
  <si>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</si>
  <si>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</si>
  <si>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</si>
  <si>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</si>
  <si>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</si>
  <si>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</si>
  <si>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</si>
  <si>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</si>
  <si>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</si>
  <si>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</si>
  <si>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</si>
  <si>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</si>
  <si>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</si>
  <si>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</si>
  <si>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</si>
  <si>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</si>
  <si>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</si>
  <si>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</si>
  <si>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</si>
  <si>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</si>
  <si>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</si>
  <si>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</si>
  <si>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</si>
  <si>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</si>
  <si>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</si>
  <si>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</si>
  <si>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</si>
  <si>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</si>
  <si>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</si>
  <si>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</si>
  <si>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</si>
  <si>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</si>
  <si>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</si>
  <si>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</si>
  <si>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</si>
  <si>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</si>
  <si>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</si>
  <si>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</si>
  <si>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</si>
  <si>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</si>
  <si>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</si>
  <si>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</si>
  <si>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</si>
  <si>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</si>
  <si>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</si>
  <si>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</si>
  <si>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</si>
  <si>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</si>
  <si>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</si>
  <si>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</si>
  <si>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</si>
  <si>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</si>
  <si>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</si>
  <si>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</si>
  <si>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</si>
  <si>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</si>
  <si>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</si>
  <si>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</si>
  <si>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</si>
  <si>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</si>
  <si>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</si>
  <si>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</si>
  <si>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</si>
  <si>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</si>
  <si>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</si>
  <si>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</si>
  <si>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</si>
  <si>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</si>
  <si>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</si>
  <si>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</si>
  <si>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</si>
  <si>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</si>
  <si>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</si>
  <si>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</si>
  <si>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</si>
  <si>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</si>
  <si>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</si>
  <si>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</si>
  <si>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</si>
  <si>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</si>
  <si>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</si>
  <si>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</si>
  <si>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</si>
  <si>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</si>
  <si>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</si>
  <si>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</si>
  <si>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</si>
  <si>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</si>
  <si>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</si>
  <si>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</si>
  <si>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</si>
  <si>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</si>
  <si>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</si>
  <si>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</si>
  <si>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</si>
  <si>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</si>
  <si>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</si>
  <si>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</si>
  <si>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</si>
  <si>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</si>
  <si>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</si>
  <si>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</si>
  <si>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</si>
  <si>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</si>
  <si>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</si>
  <si>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</si>
  <si>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</si>
  <si>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</si>
  <si>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</si>
  <si>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</si>
  <si>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</si>
  <si>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</si>
  <si>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</si>
  <si>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</si>
  <si>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</si>
  <si>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</si>
  <si>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</si>
  <si>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</si>
  <si>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</si>
  <si>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</si>
  <si>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</si>
  <si>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</si>
  <si>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</si>
  <si>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</si>
  <si>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</si>
  <si>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</si>
  <si>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</si>
  <si>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</si>
  <si>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</si>
  <si>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</si>
  <si>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</si>
  <si>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</si>
  <si>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</si>
  <si>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</si>
  <si>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</si>
  <si>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</si>
  <si>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</si>
  <si>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</si>
  <si>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</si>
  <si>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</si>
  <si>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</si>
  <si>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</si>
  <si>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</si>
  <si>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</si>
  <si>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</si>
  <si>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</si>
  <si>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</si>
  <si>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</si>
  <si>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</si>
  <si>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</si>
  <si>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</si>
  <si>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</si>
  <si>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</si>
  <si>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</si>
  <si>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</si>
  <si>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</si>
  <si>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</si>
  <si>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</si>
  <si>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</si>
  <si>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</si>
  <si>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</si>
  <si>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</si>
  <si>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</si>
  <si>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</si>
  <si>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</si>
  <si>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</si>
  <si>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</si>
  <si>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</si>
  <si>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</si>
  <si>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</si>
  <si>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</si>
  <si>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</si>
  <si>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</si>
  <si>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</si>
  <si>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</si>
  <si>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</si>
  <si>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</si>
  <si>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</si>
  <si>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</si>
  <si>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</si>
  <si>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</si>
  <si>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</si>
  <si>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</si>
  <si>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</si>
  <si>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</si>
  <si>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</si>
  <si>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</si>
  <si>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</si>
  <si>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</si>
  <si>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</si>
  <si>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</si>
  <si>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</si>
  <si>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</si>
  <si>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</si>
  <si>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</si>
  <si>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</si>
  <si>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</si>
  <si>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</si>
  <si>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</si>
  <si>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</si>
  <si>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</si>
  <si>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</si>
  <si>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</si>
  <si>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</si>
  <si>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</si>
  <si>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</si>
  <si>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</si>
  <si>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</si>
  <si>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</si>
  <si>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</si>
  <si>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</si>
  <si>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</si>
  <si>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</si>
  <si>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</si>
  <si>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</si>
  <si>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</si>
  <si>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</si>
  <si>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</si>
  <si>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</si>
  <si>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</si>
  <si>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</si>
  <si>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</si>
  <si>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</si>
  <si>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</si>
  <si>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</si>
  <si>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</si>
  <si>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</si>
  <si>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</si>
  <si>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</si>
  <si>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</si>
  <si>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</si>
  <si>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</si>
  <si>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</si>
  <si>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</si>
  <si>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</si>
  <si>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</si>
  <si>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</si>
  <si>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</si>
  <si>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</si>
  <si>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</si>
  <si>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</si>
  <si>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</si>
  <si>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</si>
  <si>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</si>
  <si>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</si>
  <si>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</si>
  <si>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</si>
  <si>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</si>
  <si>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</si>
  <si>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</si>
  <si>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</si>
  <si>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</si>
  <si>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</si>
  <si>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</si>
  <si>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</si>
  <si>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</si>
  <si>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</si>
  <si>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</si>
  <si>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</si>
  <si>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</si>
  <si>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</si>
  <si>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</si>
  <si>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</si>
  <si>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</si>
  <si>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</si>
  <si>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</si>
  <si>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</si>
  <si>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</si>
  <si>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</si>
  <si>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</si>
  <si>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</si>
  <si>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</si>
  <si>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</si>
  <si>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</si>
  <si>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</si>
  <si>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</si>
  <si>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</si>
  <si>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</si>
  <si>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</si>
  <si>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</si>
  <si>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</si>
  <si>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</si>
  <si>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</si>
  <si>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</si>
  <si>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</si>
  <si>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</si>
  <si>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</si>
  <si>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</si>
  <si>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</si>
  <si>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</si>
  <si>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</si>
  <si>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</si>
  <si>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</si>
  <si>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</si>
  <si>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</si>
  <si>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</si>
  <si>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</si>
  <si>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</si>
  <si>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</si>
  <si>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</si>
  <si>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</si>
  <si>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</si>
  <si>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</si>
  <si>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</si>
  <si>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</si>
  <si>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</si>
  <si>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</si>
  <si>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</si>
  <si>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</si>
  <si>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</si>
  <si>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</si>
  <si>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</si>
  <si>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</si>
  <si>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</si>
  <si>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</si>
  <si>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</si>
  <si>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</si>
  <si>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</si>
  <si>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</si>
  <si>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</si>
  <si>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</si>
  <si>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</si>
  <si>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</si>
  <si>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</si>
  <si>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</si>
  <si>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</si>
  <si>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</si>
  <si>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</si>
  <si>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</si>
  <si>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</si>
  <si>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</si>
  <si>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</si>
  <si>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</si>
  <si>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</si>
  <si>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</si>
  <si>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</si>
  <si>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</si>
  <si>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</si>
  <si>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</si>
  <si>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</si>
  <si>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</si>
  <si>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</si>
  <si>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</si>
  <si>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</si>
  <si>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</si>
  <si>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</si>
  <si>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</si>
  <si>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</si>
  <si>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</si>
  <si>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</si>
  <si>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</si>
  <si>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</si>
  <si>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</si>
  <si>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</si>
  <si>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</si>
  <si>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</si>
  <si>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</si>
  <si>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</si>
  <si>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</si>
  <si>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</si>
  <si>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</si>
  <si>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</si>
  <si>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</si>
  <si>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</si>
  <si>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</si>
  <si>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</si>
  <si>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</si>
  <si>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</si>
  <si>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</si>
  <si>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</si>
  <si>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</si>
  <si>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</si>
  <si>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</si>
  <si>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</si>
  <si>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</si>
  <si>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</si>
  <si>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</si>
  <si>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</si>
  <si>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</si>
  <si>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</si>
  <si>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</si>
  <si>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</si>
  <si>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</si>
  <si>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</si>
  <si>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</si>
  <si>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</si>
  <si>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</si>
  <si>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</si>
  <si>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</si>
  <si>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</si>
  <si>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</si>
  <si>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</si>
  <si>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</si>
  <si>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</si>
  <si>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</si>
  <si>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</si>
  <si>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</si>
  <si>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</si>
  <si>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</si>
  <si>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</si>
  <si>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</si>
  <si>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</si>
  <si>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</si>
  <si>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</si>
  <si>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</si>
  <si>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</si>
  <si>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</si>
  <si>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</si>
  <si>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</si>
  <si>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</si>
  <si>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</si>
  <si>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</si>
  <si>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</si>
  <si>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</si>
  <si>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</si>
  <si>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</si>
  <si>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</si>
  <si>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</si>
  <si>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</si>
  <si>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</si>
  <si>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</si>
  <si>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</si>
  <si>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</si>
  <si>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</si>
  <si>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</si>
  <si>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</si>
  <si>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</si>
  <si>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</si>
  <si>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</si>
  <si>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</si>
  <si>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</si>
  <si>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</si>
  <si>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</si>
  <si>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</si>
  <si>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</si>
  <si>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</si>
  <si>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</si>
  <si>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</si>
  <si>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</si>
  <si>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</si>
  <si>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</si>
  <si>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</si>
  <si>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</si>
  <si>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</si>
  <si>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</si>
  <si>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</si>
  <si>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</si>
  <si>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</si>
  <si>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</si>
  <si>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</si>
  <si>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</si>
  <si>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</si>
  <si>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</si>
  <si>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</si>
  <si>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</si>
  <si>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</si>
  <si>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</si>
  <si>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</si>
  <si>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</si>
  <si>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</si>
  <si>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</si>
  <si>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</si>
  <si>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</si>
  <si>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</si>
  <si>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</si>
  <si>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</si>
  <si>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</si>
  <si>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</si>
  <si>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</si>
  <si>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</si>
  <si>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</si>
  <si>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</si>
  <si>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</si>
  <si>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</si>
  <si>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</si>
  <si>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</si>
  <si>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</si>
  <si>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</si>
  <si>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</si>
  <si>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</si>
  <si>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</si>
  <si>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</si>
  <si>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</si>
  <si>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</si>
  <si>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</si>
  <si>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</si>
  <si>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</si>
  <si>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</si>
  <si>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</si>
  <si>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</si>
  <si>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</si>
  <si>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</si>
  <si>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</si>
  <si>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</si>
  <si>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</si>
  <si>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</si>
  <si>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</si>
  <si>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</si>
  <si>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</si>
  <si>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</si>
  <si>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</si>
  <si>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</si>
  <si>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</si>
  <si>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</si>
  <si>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</si>
  <si>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</si>
  <si>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</si>
  <si>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</si>
  <si>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</si>
  <si>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</si>
  <si>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</si>
  <si>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</si>
  <si>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</si>
  <si>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</si>
  <si>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</si>
  <si>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</si>
  <si>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</si>
  <si>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</si>
  <si>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</si>
  <si>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</si>
  <si>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</si>
  <si>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</si>
  <si>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</si>
  <si>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</si>
  <si>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</si>
  <si>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</si>
  <si>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</si>
  <si>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</si>
  <si>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</si>
  <si>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</si>
  <si>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</si>
  <si>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</si>
  <si>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</si>
  <si>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</si>
  <si>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</si>
  <si>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</si>
  <si>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</si>
  <si>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</si>
  <si>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</si>
  <si>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</si>
  <si>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</si>
  <si>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</si>
  <si>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</si>
  <si>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</si>
  <si>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</si>
  <si>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</si>
  <si>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</si>
  <si>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</si>
  <si>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</si>
  <si>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</si>
  <si>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</si>
  <si>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</si>
  <si>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</si>
  <si>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</si>
  <si>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</si>
  <si>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</si>
  <si>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</si>
  <si>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</si>
  <si>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</si>
  <si>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</si>
  <si>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</si>
  <si>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</si>
  <si>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</si>
  <si>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</si>
  <si>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</si>
  <si>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</si>
  <si>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</si>
  <si>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</si>
  <si>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</si>
  <si>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</si>
  <si>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</si>
  <si>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</si>
  <si>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</si>
  <si>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</si>
  <si>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</si>
  <si>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</si>
  <si>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</si>
  <si>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</si>
  <si>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</si>
  <si>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</si>
  <si>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</si>
  <si>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</si>
  <si>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</si>
  <si>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</si>
  <si>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</si>
  <si>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</si>
  <si>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</si>
  <si>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</si>
  <si>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</si>
  <si>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</si>
  <si>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</si>
  <si>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</si>
  <si>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</si>
  <si>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</si>
  <si>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</si>
  <si>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</si>
  <si>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</si>
  <si>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</si>
  <si>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</si>
  <si>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</si>
  <si>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</si>
  <si>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</si>
  <si>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</si>
  <si>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</si>
  <si>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</si>
  <si>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</si>
  <si>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</si>
  <si>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</si>
  <si>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</si>
  <si>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</si>
  <si>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</si>
  <si>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</si>
  <si>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</si>
  <si>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</si>
  <si>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</si>
  <si>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</si>
  <si>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</si>
  <si>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</si>
  <si>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</si>
  <si>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</si>
  <si>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</si>
  <si>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</si>
  <si>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</si>
  <si>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</si>
  <si>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</si>
  <si>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</si>
  <si>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</si>
  <si>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</si>
  <si>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</si>
  <si>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</si>
  <si>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</si>
  <si>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</si>
  <si>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</si>
  <si>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</si>
  <si>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</si>
  <si>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</si>
  <si>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</si>
  <si>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</si>
  <si>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</si>
  <si>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</si>
  <si>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</si>
  <si>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</si>
  <si>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</si>
  <si>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</si>
  <si>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</si>
  <si>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</si>
  <si>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</si>
  <si>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</si>
  <si>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</si>
  <si>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</si>
  <si>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</si>
  <si>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</si>
  <si>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</si>
  <si>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</si>
  <si>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</si>
  <si>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</si>
  <si>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</si>
  <si>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</si>
  <si>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</si>
  <si>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</si>
  <si>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</si>
  <si>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</si>
  <si>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</si>
  <si>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</si>
  <si>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</si>
  <si>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</si>
  <si>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</si>
  <si>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</si>
  <si>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</si>
  <si>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</si>
  <si>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</si>
  <si>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</si>
  <si>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</si>
  <si>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</si>
  <si>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</si>
  <si>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</si>
  <si>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</si>
  <si>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</si>
  <si>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</si>
  <si>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</si>
  <si>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</si>
  <si>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</si>
  <si>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</si>
  <si>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</si>
  <si>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</si>
  <si>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</si>
  <si>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</si>
  <si>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</si>
  <si>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</si>
  <si>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</si>
  <si>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</si>
  <si>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</si>
  <si>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</si>
  <si>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</si>
  <si>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</si>
  <si>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</si>
  <si>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</si>
  <si>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</si>
  <si>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</si>
  <si>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</si>
  <si>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</si>
  <si>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</si>
  <si>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</si>
  <si>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</si>
  <si>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</si>
  <si>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</si>
  <si>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</si>
  <si>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</si>
  <si>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</si>
  <si>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</si>
  <si>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</si>
  <si>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</si>
  <si>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</si>
  <si>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</si>
  <si>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</si>
  <si>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</si>
  <si>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</si>
  <si>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</si>
  <si>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</si>
  <si>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</si>
  <si>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</si>
  <si>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</si>
  <si>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</si>
  <si>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</si>
  <si>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</si>
  <si>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</si>
  <si>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</si>
  <si>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</si>
  <si>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</si>
  <si>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</si>
  <si>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</si>
  <si>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</si>
  <si>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</si>
  <si>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</si>
  <si>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</si>
  <si>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</si>
  <si>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</si>
  <si>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</si>
  <si>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</si>
  <si>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</si>
  <si>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</si>
  <si>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</si>
  <si>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</si>
  <si>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</si>
  <si>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</si>
  <si>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</si>
  <si>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</si>
  <si>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</si>
  <si>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</si>
  <si>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</si>
  <si>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</si>
  <si>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</si>
  <si>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</si>
  <si>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</si>
  <si>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</si>
  <si>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</si>
  <si>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</si>
  <si>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</si>
  <si>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</si>
  <si>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</si>
  <si>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</si>
  <si>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</si>
  <si>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</si>
  <si>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</si>
  <si>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</si>
  <si>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</si>
  <si>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</si>
  <si>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</si>
  <si>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</si>
  <si>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</si>
  <si>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</si>
  <si>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</si>
  <si>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</si>
  <si>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</si>
  <si>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</si>
  <si>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</si>
  <si>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</si>
  <si>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</si>
  <si>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</si>
  <si>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</si>
  <si>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</si>
  <si>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</si>
  <si>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</si>
  <si>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</si>
  <si>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</si>
  <si>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</si>
  <si>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</si>
  <si>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</si>
  <si>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</si>
  <si>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</si>
  <si>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</si>
  <si>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</si>
  <si>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</si>
  <si>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</si>
  <si>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</si>
  <si>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</si>
  <si>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</si>
  <si>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</si>
  <si>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</si>
  <si>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</si>
  <si>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</si>
  <si>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</si>
  <si>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</si>
  <si>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</si>
  <si>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</si>
  <si>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</si>
  <si>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</si>
  <si>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</si>
  <si>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</si>
  <si>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</si>
  <si>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</si>
  <si>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</si>
  <si>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</si>
  <si>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</si>
  <si>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</si>
  <si>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</si>
  <si>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</si>
  <si>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</si>
  <si>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</si>
  <si>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</si>
  <si>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</si>
  <si>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</si>
  <si>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</si>
  <si>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</si>
  <si>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</si>
  <si>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</si>
  <si>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</si>
  <si>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</si>
  <si>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</si>
  <si>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</si>
  <si>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</si>
  <si>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</si>
  <si>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</si>
  <si>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</si>
  <si>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</si>
  <si>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</si>
  <si>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</si>
  <si>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</si>
  <si>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</si>
  <si>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</si>
  <si>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</si>
  <si>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</si>
  <si>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</si>
  <si>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</si>
  <si>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</si>
  <si>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</si>
  <si>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</si>
  <si>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</si>
  <si>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</si>
  <si>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</si>
  <si>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</si>
  <si>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</si>
  <si>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</si>
  <si>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</si>
  <si>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</si>
  <si>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</si>
  <si>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</si>
  <si>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</si>
  <si>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</si>
  <si>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</si>
  <si>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</si>
  <si>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</si>
  <si>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</si>
  <si>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</si>
  <si>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</si>
  <si>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</si>
  <si>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</si>
  <si>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</si>
  <si>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</si>
  <si>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</si>
  <si>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</si>
  <si>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</si>
  <si>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</si>
  <si>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</si>
  <si>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</si>
  <si>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</si>
  <si>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</si>
  <si>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</si>
  <si>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</si>
  <si>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</si>
  <si>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</si>
  <si>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</si>
  <si>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</si>
  <si>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</si>
  <si>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</si>
  <si>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</si>
  <si>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</si>
  <si>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</si>
  <si>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</si>
  <si>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</si>
  <si>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</si>
  <si>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</si>
  <si>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</si>
  <si>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</si>
  <si>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</si>
  <si>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</si>
  <si>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</si>
  <si>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</si>
  <si>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</si>
  <si>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</si>
  <si>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</si>
  <si>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</si>
  <si>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</si>
  <si>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</si>
  <si>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</si>
  <si>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</si>
  <si>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</si>
  <si>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</si>
  <si>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</si>
  <si>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</si>
  <si>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</si>
  <si>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</si>
  <si>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</si>
  <si>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</si>
  <si>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</si>
  <si>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</si>
  <si>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</si>
  <si>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</si>
  <si>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</si>
  <si>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</si>
  <si>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</si>
  <si>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</si>
  <si>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</si>
  <si>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</si>
  <si>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</si>
  <si>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</si>
  <si>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</si>
  <si>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</si>
  <si>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</si>
  <si>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</si>
  <si>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</si>
  <si>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</si>
  <si>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</si>
  <si>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</si>
  <si>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</si>
  <si>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</si>
  <si>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</si>
  <si>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</si>
  <si>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</si>
  <si>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</si>
  <si>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</si>
  <si>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</si>
  <si>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</si>
  <si>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</si>
  <si>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</si>
  <si>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</si>
  <si>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</si>
  <si>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</si>
  <si>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</si>
  <si>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</si>
  <si>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</si>
  <si>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</si>
  <si>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</si>
  <si>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</si>
  <si>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</si>
  <si>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</si>
  <si>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</si>
  <si>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</si>
  <si>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</si>
  <si>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</si>
  <si>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</si>
  <si>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</si>
  <si>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</si>
  <si>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</si>
  <si>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</si>
  <si>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</si>
  <si>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</si>
  <si>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</si>
  <si>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</si>
  <si>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</si>
  <si>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</si>
  <si>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</si>
  <si>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</si>
  <si>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</si>
  <si>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</si>
  <si>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</si>
  <si>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</si>
  <si>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</si>
  <si>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</si>
  <si>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</si>
  <si>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</si>
  <si>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</si>
  <si>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</si>
  <si>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</si>
  <si>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</si>
  <si>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</si>
  <si>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</si>
  <si>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</si>
  <si>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</si>
  <si>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</si>
  <si>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</si>
  <si>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</si>
  <si>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</si>
  <si>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</si>
  <si>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</si>
  <si>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</si>
  <si>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</si>
  <si>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</si>
  <si>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</si>
  <si>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</si>
  <si>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</si>
  <si>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</si>
  <si>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</si>
  <si>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</si>
  <si>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</si>
  <si>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</si>
  <si>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</si>
  <si>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</si>
  <si>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</si>
  <si>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</si>
  <si>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</si>
  <si>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</si>
  <si>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</si>
  <si>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</si>
  <si>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</si>
  <si>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</si>
  <si>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</si>
  <si>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</si>
  <si>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</si>
  <si>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</si>
  <si>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</si>
  <si>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</si>
  <si>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</si>
  <si>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</si>
  <si>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</si>
  <si>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</si>
  <si>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</si>
  <si>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</si>
  <si>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</si>
  <si>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</si>
  <si>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</si>
  <si>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</si>
  <si>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</si>
  <si>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</si>
  <si>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</si>
  <si>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</si>
  <si>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</si>
  <si>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</si>
  <si>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</si>
  <si>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</si>
  <si>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</si>
  <si>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</si>
  <si>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</si>
  <si>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</si>
  <si>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</si>
  <si>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</si>
  <si>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</si>
  <si>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</si>
  <si>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</si>
  <si>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</si>
  <si>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</si>
  <si>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</si>
  <si>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</si>
  <si>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</si>
  <si>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</si>
  <si>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</si>
  <si>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</si>
  <si>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</si>
  <si>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</si>
  <si>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</si>
  <si>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</si>
  <si>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</si>
  <si>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</si>
  <si>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</si>
  <si>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</si>
  <si>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</si>
  <si>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</si>
  <si>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</si>
  <si>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</si>
  <si>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</si>
  <si>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</si>
  <si>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</si>
  <si>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</si>
  <si>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</si>
  <si>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</si>
  <si>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</si>
  <si>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</si>
  <si>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</si>
  <si>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</si>
  <si>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</si>
  <si>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</si>
  <si>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</si>
  <si>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</si>
  <si>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</si>
  <si>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</si>
  <si>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</si>
  <si>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</si>
  <si>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</si>
  <si>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</si>
  <si>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</si>
  <si>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</si>
  <si>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</si>
  <si>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</si>
  <si>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</si>
  <si>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</si>
  <si>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</si>
  <si>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</si>
  <si>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</si>
  <si>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</si>
  <si>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</si>
  <si>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</si>
  <si>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</si>
  <si>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</si>
  <si>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</si>
  <si>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</si>
  <si>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</si>
  <si>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</si>
  <si>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</si>
  <si>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</si>
  <si>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</si>
  <si>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</si>
  <si>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</si>
  <si>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</si>
  <si>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</si>
  <si>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</si>
  <si>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</si>
  <si>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</si>
  <si>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</si>
  <si>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</si>
  <si>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</si>
  <si>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</si>
  <si>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</si>
  <si>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</si>
  <si>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</si>
  <si>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</si>
  <si>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</si>
  <si>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</si>
  <si>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</si>
  <si>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</si>
  <si>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</si>
  <si>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</si>
  <si>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</si>
  <si>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</si>
  <si>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</si>
  <si>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</si>
  <si>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</si>
  <si>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</si>
  <si>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</si>
  <si>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</si>
  <si>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</si>
  <si>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</si>
  <si>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</si>
  <si>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</si>
  <si>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</si>
  <si>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</si>
  <si>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</si>
  <si>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</si>
  <si>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</si>
  <si>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</si>
  <si>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</si>
  <si>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</si>
  <si>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</si>
  <si>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</si>
  <si>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</si>
  <si>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</si>
  <si>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</si>
  <si>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</si>
  <si>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</si>
  <si>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</si>
  <si>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</si>
  <si>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</si>
  <si>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</si>
  <si>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</si>
  <si>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</si>
  <si>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</si>
  <si>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</si>
  <si>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</si>
  <si>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</si>
  <si>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</si>
  <si>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</si>
  <si>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</si>
  <si>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</si>
  <si>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</si>
  <si>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</si>
  <si>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</si>
  <si>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</si>
  <si>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</si>
  <si>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</si>
  <si>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</si>
  <si>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</si>
  <si>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</si>
  <si>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</si>
  <si>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</si>
  <si>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</si>
  <si>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</si>
  <si>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</si>
  <si>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</si>
  <si>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</si>
  <si>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</si>
  <si>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</si>
  <si>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</si>
  <si>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</si>
  <si>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</si>
  <si>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</si>
  <si>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</si>
  <si>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</si>
  <si>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</si>
  <si>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</si>
  <si>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</si>
  <si>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</si>
  <si>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</si>
  <si>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</si>
  <si>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</si>
  <si>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</si>
  <si>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</si>
  <si>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</si>
  <si>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</si>
  <si>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</si>
  <si>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</si>
  <si>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</si>
  <si>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</si>
  <si>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</si>
  <si>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</si>
  <si>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</si>
  <si>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</si>
  <si>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</si>
  <si>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</si>
  <si>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</si>
  <si>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</si>
  <si>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</si>
  <si>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</si>
  <si>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</si>
  <si>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</si>
  <si>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</si>
  <si>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</si>
  <si>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</si>
  <si>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</si>
  <si>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</si>
  <si>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</si>
  <si>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</si>
  <si>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</si>
  <si>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</si>
  <si>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</si>
  <si>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</si>
  <si>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</si>
  <si>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</si>
  <si>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</si>
  <si>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</si>
  <si>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</si>
  <si>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</si>
  <si>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</si>
  <si>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</si>
  <si>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</si>
  <si>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</si>
  <si>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</si>
  <si>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</si>
  <si>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</si>
  <si>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</si>
  <si>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</si>
  <si>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</si>
  <si>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</si>
  <si>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</si>
  <si>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</si>
  <si>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</si>
  <si>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</si>
  <si>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</si>
  <si>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</si>
  <si>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</si>
  <si>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</si>
  <si>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</si>
  <si>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</si>
  <si>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</si>
  <si>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</si>
  <si>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</si>
  <si>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</si>
  <si>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</si>
  <si>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</si>
  <si>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</si>
  <si>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</si>
  <si>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</si>
  <si>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</si>
  <si>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</si>
  <si>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</si>
  <si>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</si>
  <si>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</si>
  <si>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</si>
  <si>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</si>
  <si>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</si>
  <si>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</si>
  <si>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</si>
  <si>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</si>
  <si>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</si>
  <si>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</si>
  <si>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</si>
  <si>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</si>
  <si>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</si>
  <si>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</si>
  <si>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</si>
  <si>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</si>
  <si>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</si>
  <si>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</si>
  <si>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</si>
  <si>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</si>
  <si>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</si>
  <si>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</si>
  <si>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</si>
  <si>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</si>
  <si>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</si>
  <si>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</si>
  <si>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</si>
  <si>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</si>
  <si>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</si>
  <si>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</si>
  <si>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</si>
  <si>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</si>
  <si>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</si>
  <si>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</si>
  <si>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</si>
  <si>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</si>
  <si>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</si>
  <si>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</si>
  <si>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</si>
  <si>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</si>
  <si>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</si>
  <si>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</si>
  <si>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</si>
  <si>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</si>
  <si>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</si>
  <si>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</si>
  <si>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</si>
  <si>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</si>
  <si>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</si>
  <si>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</si>
  <si>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</si>
  <si>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</si>
  <si>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</si>
  <si>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</si>
  <si>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</si>
  <si>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</si>
  <si>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</si>
  <si>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</si>
  <si>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</si>
  <si>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</si>
  <si>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</si>
  <si>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</si>
  <si>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</si>
  <si>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</si>
  <si>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</si>
  <si>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</si>
  <si>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</si>
  <si>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</si>
  <si>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</si>
  <si>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</si>
  <si>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</si>
  <si>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</si>
  <si>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</si>
  <si>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</si>
  <si>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</si>
  <si>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</si>
  <si>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</si>
  <si>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</si>
  <si>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</si>
  <si>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</si>
  <si>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</si>
  <si>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</si>
  <si>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</si>
  <si>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</si>
  <si>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</si>
  <si>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</si>
  <si>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</si>
  <si>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</si>
  <si>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</si>
  <si>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</si>
  <si>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</si>
  <si>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</si>
  <si>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</si>
  <si>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</si>
  <si>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</si>
  <si>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</si>
  <si>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</si>
  <si>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</si>
  <si>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</si>
  <si>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</si>
  <si>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</si>
  <si>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</si>
  <si>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</si>
  <si>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</si>
  <si>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</si>
  <si>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</si>
  <si>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</si>
  <si>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</si>
  <si>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</si>
  <si>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</si>
  <si>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</si>
  <si>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</si>
  <si>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</si>
  <si>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</si>
  <si>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</si>
  <si>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</si>
  <si>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</si>
  <si>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</si>
  <si>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</si>
  <si>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</si>
  <si>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</si>
  <si>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</si>
  <si>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</si>
  <si>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</si>
  <si>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</si>
  <si>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</si>
  <si>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</si>
  <si>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</si>
  <si>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</si>
  <si>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</si>
  <si>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</si>
  <si>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</si>
  <si>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</si>
  <si>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</si>
  <si>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</si>
  <si>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</si>
  <si>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</si>
  <si>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</si>
  <si>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</si>
  <si>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</si>
  <si>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</si>
  <si>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</si>
  <si>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</si>
  <si>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</si>
  <si>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</si>
  <si>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</si>
  <si>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</si>
  <si>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</si>
  <si>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</si>
  <si>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</si>
  <si>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</si>
  <si>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</si>
  <si>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</si>
  <si>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</si>
  <si>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</si>
  <si>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</si>
  <si>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</si>
  <si>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</si>
  <si>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</si>
  <si>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</si>
  <si>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</si>
  <si>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</si>
  <si>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</si>
  <si>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</si>
  <si>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</si>
  <si>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</si>
  <si>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</si>
  <si>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</si>
  <si>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</si>
  <si>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</si>
  <si>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</si>
  <si>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</si>
  <si>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</si>
  <si>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</si>
  <si>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</si>
  <si>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</si>
  <si>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</si>
  <si>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</si>
  <si>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</si>
  <si>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</si>
  <si>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</si>
  <si>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</si>
  <si>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</si>
  <si>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</si>
  <si>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</si>
  <si>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</si>
  <si>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</si>
  <si>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</si>
  <si>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</si>
  <si>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</si>
  <si>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</si>
  <si>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</si>
  <si>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</si>
  <si>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</si>
  <si>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</si>
  <si>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</si>
  <si>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</si>
  <si>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</si>
  <si>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</si>
  <si>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</si>
  <si>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</si>
  <si>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</si>
  <si>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</si>
  <si>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</si>
  <si>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</si>
  <si>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</si>
  <si>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</si>
  <si>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</si>
  <si>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</si>
  <si>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</si>
  <si>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</si>
  <si>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</si>
  <si>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</si>
  <si>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</si>
  <si>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</si>
  <si>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</si>
  <si>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</si>
  <si>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</si>
  <si>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</si>
  <si>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</si>
  <si>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</si>
  <si>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</si>
  <si>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</si>
  <si>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</si>
  <si>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</si>
  <si>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</si>
  <si>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</si>
  <si>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</si>
  <si>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</si>
  <si>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</si>
  <si>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</si>
  <si>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</si>
  <si>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</si>
  <si>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</si>
  <si>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</si>
  <si>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</si>
  <si>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</si>
  <si>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</si>
  <si>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</si>
  <si>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</si>
  <si>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</si>
  <si>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</si>
  <si>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</si>
  <si>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</si>
  <si>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</si>
  <si>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</si>
  <si>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</si>
  <si>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</si>
  <si>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</si>
  <si>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</si>
  <si>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</si>
  <si>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</si>
  <si>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</si>
  <si>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</si>
  <si>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</si>
  <si>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</si>
  <si>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</si>
  <si>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</si>
  <si>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</si>
  <si>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</si>
  <si>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</si>
  <si>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</si>
  <si>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</si>
  <si>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</si>
  <si>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</si>
  <si>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</si>
  <si>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</si>
  <si>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</si>
  <si>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</si>
  <si>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</si>
  <si>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</si>
  <si>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</si>
  <si>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</si>
  <si>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</si>
  <si>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</si>
  <si>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</si>
  <si>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</si>
  <si>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</si>
  <si>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</si>
  <si>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</si>
  <si>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</si>
  <si>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</si>
  <si>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</si>
  <si>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</si>
  <si>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</si>
  <si>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</si>
  <si>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</si>
  <si>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</si>
  <si>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</si>
  <si>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</si>
  <si>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</si>
  <si>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</si>
  <si>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</si>
  <si>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</si>
  <si>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</si>
  <si>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</si>
  <si>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</si>
  <si>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</si>
  <si>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</si>
  <si>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</si>
  <si>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</si>
  <si>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</si>
  <si>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</si>
  <si>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</si>
  <si>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</si>
  <si>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</si>
  <si>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</si>
  <si>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</si>
  <si>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</si>
  <si>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</si>
  <si>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</si>
  <si>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</si>
  <si>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</si>
  <si>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</si>
  <si>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</si>
  <si>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</si>
  <si>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</si>
  <si>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</si>
  <si>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</si>
  <si>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</si>
  <si>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</si>
  <si>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</si>
  <si>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</si>
  <si>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</si>
  <si>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</si>
  <si>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</si>
  <si>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</si>
  <si>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</si>
  <si>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</si>
  <si>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</si>
  <si>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</si>
  <si>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</si>
  <si>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</si>
  <si>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</si>
  <si>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</si>
  <si>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</si>
  <si>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</si>
  <si>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</si>
  <si>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</si>
  <si>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</si>
  <si>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</si>
  <si>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</si>
  <si>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</si>
  <si>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</si>
  <si>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</si>
  <si>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</si>
  <si>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</si>
  <si>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</si>
  <si>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</si>
  <si>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</si>
  <si>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</si>
  <si>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</si>
  <si>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</si>
  <si>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</si>
  <si>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</si>
  <si>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</si>
  <si>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</si>
  <si>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</si>
  <si>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</si>
  <si>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</si>
  <si>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</si>
  <si>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</si>
  <si>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</si>
  <si>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</si>
  <si>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</si>
  <si>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</si>
  <si>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</si>
  <si>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</si>
  <si>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</si>
  <si>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</si>
  <si>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</si>
  <si>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</si>
  <si>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</si>
  <si>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</si>
  <si>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</si>
  <si>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</si>
  <si>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</si>
  <si>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</si>
  <si>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</si>
  <si>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</si>
  <si>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</si>
  <si>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</si>
  <si>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</si>
  <si>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</si>
  <si>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</si>
  <si>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</si>
  <si>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</si>
  <si>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</si>
  <si>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</si>
  <si>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</si>
  <si>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</si>
  <si>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</si>
  <si>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</si>
  <si>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</si>
  <si>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</si>
  <si>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</si>
  <si>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</si>
  <si>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</si>
  <si>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</si>
  <si>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</si>
  <si>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</si>
  <si>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</si>
  <si>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</si>
  <si>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</si>
  <si>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</si>
  <si>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</si>
  <si>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</si>
  <si>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</si>
  <si>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</si>
  <si>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</si>
  <si>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</si>
  <si>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</si>
  <si>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</si>
  <si>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</si>
  <si>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</si>
  <si>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</si>
  <si>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</si>
  <si>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</si>
  <si>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</si>
  <si>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</si>
  <si>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</si>
  <si>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</si>
  <si>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</si>
  <si>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</si>
  <si>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</si>
  <si>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</si>
  <si>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</si>
  <si>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</si>
  <si>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</si>
  <si>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</si>
  <si>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</si>
  <si>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</si>
  <si>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</si>
  <si>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</si>
  <si>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</si>
  <si>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</si>
  <si>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</si>
  <si>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</si>
  <si>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</si>
  <si>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</si>
  <si>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</si>
  <si>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</si>
  <si>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</si>
  <si>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</si>
  <si>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</si>
  <si>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</si>
  <si>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</si>
  <si>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</si>
  <si>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</si>
  <si>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</si>
  <si>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</si>
  <si>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</si>
  <si>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</si>
  <si>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</si>
  <si>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</si>
  <si>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</si>
  <si>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</si>
  <si>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</si>
  <si>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</si>
  <si>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</si>
  <si>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</si>
  <si>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</si>
  <si>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</si>
  <si>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</si>
  <si>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</si>
  <si>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</si>
  <si>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</si>
  <si>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</si>
  <si>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</si>
  <si>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</si>
  <si>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</si>
  <si>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</si>
  <si>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</si>
  <si>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</si>
  <si>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</si>
  <si>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</si>
  <si>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</si>
  <si>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</si>
  <si>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</si>
  <si>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</si>
  <si>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</si>
  <si>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</si>
  <si>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</si>
  <si>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</si>
  <si>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</si>
  <si>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</si>
  <si>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</si>
  <si>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</si>
  <si>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</si>
  <si>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</si>
  <si>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</si>
  <si>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</si>
  <si>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</si>
  <si>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</si>
  <si>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</si>
  <si>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</si>
  <si>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</si>
  <si>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</si>
  <si>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</si>
  <si>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</si>
  <si>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</si>
  <si>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</si>
  <si>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</si>
  <si>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</si>
  <si>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</si>
  <si>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</si>
  <si>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</si>
  <si>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</si>
  <si>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</si>
  <si>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</si>
  <si>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</si>
  <si>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</si>
  <si>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</si>
  <si>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</si>
  <si>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</si>
  <si>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</si>
  <si>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</si>
  <si>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</si>
  <si>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</si>
  <si>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</si>
  <si>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</si>
  <si>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</si>
  <si>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</si>
  <si>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</si>
  <si>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</si>
  <si>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</si>
  <si>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</si>
  <si>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</si>
  <si>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</si>
  <si>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</si>
  <si>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</si>
  <si>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</si>
  <si>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</si>
  <si>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</si>
  <si>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</si>
  <si>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</si>
  <si>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</si>
  <si>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</si>
  <si>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</si>
  <si>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</si>
  <si>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</si>
  <si>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</si>
  <si>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</si>
  <si>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</si>
  <si>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</si>
  <si>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</si>
  <si>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</si>
  <si>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</si>
  <si>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</si>
  <si>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</si>
  <si>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</si>
  <si>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</si>
  <si>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</si>
  <si>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</si>
  <si>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</si>
  <si>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</si>
  <si>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</si>
  <si>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</si>
  <si>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</si>
  <si>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</si>
  <si>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</si>
  <si>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</si>
  <si>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</si>
  <si>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</si>
  <si>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</si>
  <si>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</si>
  <si>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</si>
  <si>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</si>
  <si>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</si>
  <si>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</si>
  <si>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</si>
  <si>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</si>
  <si>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</si>
  <si>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</si>
  <si>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</si>
  <si>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</si>
  <si>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</si>
  <si>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</si>
  <si>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</si>
  <si>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</si>
  <si>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</si>
  <si>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</si>
  <si>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</si>
  <si>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</si>
  <si>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</si>
  <si>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</si>
  <si>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</si>
  <si>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</si>
  <si>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</si>
  <si>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</si>
  <si>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</si>
  <si>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</si>
  <si>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</si>
  <si>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</si>
  <si>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</si>
  <si>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</si>
  <si>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</si>
  <si>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</si>
  <si>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</si>
  <si>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</si>
  <si>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</si>
  <si>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</si>
  <si>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</si>
  <si>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</si>
  <si>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</si>
  <si>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</si>
  <si>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</si>
  <si>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</si>
  <si>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</si>
  <si>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</si>
  <si>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</si>
  <si>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</si>
  <si>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</si>
  <si>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</si>
  <si>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</si>
  <si>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</si>
  <si>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</si>
  <si>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</si>
  <si>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</si>
  <si>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</si>
  <si>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</si>
  <si>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</si>
  <si>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</si>
  <si>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</si>
  <si>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</si>
  <si>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</si>
  <si>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</si>
  <si>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</si>
  <si>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</si>
  <si>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</si>
  <si>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</si>
  <si>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</si>
  <si>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</si>
  <si>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</si>
  <si>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</si>
  <si>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</si>
  <si>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</si>
  <si>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</si>
  <si>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</si>
  <si>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</si>
  <si>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</si>
  <si>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</si>
  <si>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</si>
  <si>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</si>
  <si>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</si>
  <si>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</si>
  <si>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</si>
  <si>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</si>
  <si>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</si>
  <si>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</si>
  <si>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</si>
  <si>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</si>
  <si>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</si>
  <si>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</si>
  <si>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</si>
  <si>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</si>
  <si>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</si>
  <si>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</si>
  <si>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</si>
  <si>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</si>
  <si>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</si>
  <si>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</si>
  <si>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</si>
  <si>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</si>
  <si>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</si>
  <si>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</si>
  <si>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</si>
  <si>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</si>
  <si>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</si>
  <si>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</si>
  <si>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</si>
  <si>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</si>
  <si>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</si>
  <si>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</si>
  <si>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</si>
  <si>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</si>
  <si>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</si>
  <si>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</si>
  <si>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</si>
  <si>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</si>
  <si>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</si>
  <si>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</si>
  <si>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</si>
  <si>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</si>
  <si>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</si>
  <si>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</si>
  <si>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</si>
  <si>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</si>
  <si>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</si>
  <si>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</si>
  <si>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</si>
  <si>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</si>
  <si>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</si>
  <si>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</si>
  <si>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</si>
  <si>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</si>
  <si>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</si>
  <si>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</si>
  <si>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</si>
  <si>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</si>
  <si>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</si>
  <si>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</si>
  <si>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</si>
  <si>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</si>
  <si>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</si>
  <si>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</si>
  <si>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</si>
  <si>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</si>
  <si>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</si>
  <si>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</si>
  <si>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</si>
  <si>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</si>
  <si>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</si>
  <si>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</si>
  <si>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</si>
  <si>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</si>
  <si>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</si>
  <si>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</si>
  <si>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</si>
  <si>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</si>
  <si>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</si>
  <si>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</si>
  <si>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</si>
  <si>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</si>
  <si>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</si>
  <si>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</si>
  <si>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</si>
  <si>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</si>
  <si>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</si>
  <si>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</si>
  <si>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</si>
  <si>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</si>
  <si>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</si>
  <si>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</si>
  <si>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</si>
  <si>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</si>
  <si>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</si>
  <si>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</si>
  <si>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</si>
  <si>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</si>
  <si>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</si>
  <si>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</si>
  <si>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</si>
  <si>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</si>
  <si>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</si>
  <si>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</si>
  <si>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</si>
  <si>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</si>
  <si>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</si>
  <si>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</si>
  <si>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</si>
  <si>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</si>
  <si>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</si>
  <si>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</si>
  <si>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</si>
  <si>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</si>
  <si>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</si>
  <si>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</si>
  <si>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</si>
  <si>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</si>
  <si>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</si>
  <si>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</si>
  <si>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</si>
  <si>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</si>
  <si>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</si>
  <si>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</si>
  <si>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</si>
  <si>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</si>
  <si>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</si>
  <si>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</si>
  <si>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</si>
  <si>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</si>
  <si>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</si>
  <si>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</si>
  <si>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</si>
  <si>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</si>
  <si>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</si>
  <si>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</si>
  <si>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</si>
  <si>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</si>
  <si>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</si>
  <si>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</si>
  <si>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</si>
  <si>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</si>
  <si>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</si>
  <si>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</si>
  <si>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</si>
  <si>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</si>
  <si>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</si>
  <si>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</si>
  <si>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</si>
  <si>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</si>
  <si>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</si>
  <si>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</si>
  <si>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</si>
  <si>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</si>
  <si>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</si>
  <si>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</si>
  <si>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</si>
  <si>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</si>
  <si>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</si>
  <si>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</si>
  <si>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</si>
  <si>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</si>
  <si>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</si>
  <si>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</si>
  <si>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</si>
  <si>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</si>
  <si>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</si>
  <si>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</si>
  <si>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</si>
  <si>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</si>
  <si>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</si>
  <si>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</si>
  <si>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</si>
  <si>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</si>
  <si>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</si>
  <si>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</si>
  <si>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</si>
  <si>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</si>
  <si>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</si>
  <si>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</si>
  <si>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</si>
  <si>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</si>
  <si>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</si>
  <si>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</si>
  <si>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</si>
  <si>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</si>
  <si>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</si>
  <si>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</si>
  <si>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</si>
  <si>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</si>
  <si>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</si>
  <si>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</si>
  <si>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</si>
  <si>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</si>
  <si>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</si>
  <si>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</si>
  <si>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</si>
  <si>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</si>
  <si>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</si>
  <si>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</si>
  <si>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</si>
  <si>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</si>
  <si>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</si>
  <si>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</si>
  <si>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</si>
  <si>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</si>
  <si>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</si>
  <si>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</si>
  <si>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</si>
  <si>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</si>
  <si>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</si>
  <si>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</si>
  <si>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</si>
  <si>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</si>
  <si>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</si>
  <si>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</si>
  <si>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</si>
  <si>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</si>
  <si>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</si>
  <si>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</si>
  <si>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</si>
  <si>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</si>
  <si>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</si>
  <si>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</si>
  <si>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</si>
  <si>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</si>
  <si>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</si>
  <si>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</si>
  <si>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</si>
  <si>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</si>
  <si>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</si>
  <si>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</si>
  <si>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</si>
  <si>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</si>
  <si>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</si>
  <si>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</si>
  <si>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</si>
  <si>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</si>
  <si>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</si>
  <si>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</si>
  <si>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</si>
  <si>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</si>
  <si>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</si>
  <si>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</si>
  <si>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</si>
  <si>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</si>
  <si>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</si>
  <si>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</si>
  <si>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</si>
  <si>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</si>
  <si>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</si>
  <si>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</si>
  <si>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</si>
  <si>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</si>
  <si>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</si>
  <si>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</si>
  <si>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</si>
  <si>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</si>
  <si>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</si>
  <si>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</si>
  <si>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</si>
  <si>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</si>
  <si>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</si>
  <si>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</si>
  <si>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</si>
  <si>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</si>
  <si>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</si>
  <si>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</si>
  <si>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</si>
  <si>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</si>
  <si>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</si>
  <si>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</si>
  <si>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</si>
  <si>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</si>
  <si>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</si>
  <si>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</si>
  <si>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</si>
  <si>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</si>
  <si>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</si>
  <si>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</si>
  <si>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</si>
  <si>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</si>
  <si>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</si>
  <si>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</si>
  <si>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</si>
  <si>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</si>
  <si>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</si>
  <si>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</si>
  <si>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</si>
  <si>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</si>
  <si>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</si>
  <si>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</si>
  <si>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</si>
  <si>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</si>
  <si>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</si>
  <si>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</si>
  <si>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</si>
  <si>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</si>
  <si>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</si>
  <si>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</si>
  <si>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</si>
  <si>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</si>
  <si>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</si>
  <si>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</si>
  <si>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</si>
  <si>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</si>
  <si>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</si>
  <si>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</si>
  <si>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</si>
  <si>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</si>
  <si>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</si>
  <si>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</si>
  <si>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</si>
  <si>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</si>
  <si>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</si>
  <si>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</si>
  <si>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</si>
  <si>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</si>
  <si>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</si>
  <si>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</si>
  <si>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</si>
  <si>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</si>
  <si>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</si>
  <si>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</si>
  <si>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</si>
  <si>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</si>
  <si>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</si>
  <si>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</si>
  <si>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</si>
  <si>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</si>
  <si>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</si>
  <si>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</si>
  <si>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</si>
  <si>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</si>
  <si>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</si>
  <si>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</si>
  <si>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</si>
  <si>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</si>
  <si>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</si>
  <si>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</si>
  <si>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</si>
  <si>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</si>
  <si>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</si>
  <si>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</si>
  <si>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</si>
  <si>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</si>
  <si>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</si>
  <si>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</si>
  <si>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</si>
  <si>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</si>
  <si>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</si>
  <si>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</si>
  <si>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</si>
  <si>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</si>
  <si>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</si>
  <si>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</si>
  <si>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</si>
  <si>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</si>
  <si>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</si>
  <si>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</si>
  <si>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</si>
  <si>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</si>
  <si>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</si>
  <si>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</si>
  <si>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</si>
  <si>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</si>
  <si>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</si>
  <si>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</si>
  <si>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</si>
  <si>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</si>
  <si>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</si>
  <si>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</si>
  <si>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</si>
  <si>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</si>
  <si>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</si>
  <si>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</si>
  <si>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</si>
  <si>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</si>
  <si>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</si>
  <si>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</si>
  <si>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</si>
  <si>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</si>
  <si>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</si>
  <si>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</si>
  <si>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</si>
  <si>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</si>
  <si>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</si>
  <si>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</si>
  <si>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</si>
  <si>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</si>
  <si>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</si>
  <si>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</si>
  <si>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</si>
  <si>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</si>
  <si>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</si>
  <si>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</si>
  <si>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</si>
  <si>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</si>
  <si>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</si>
  <si>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</si>
  <si>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</si>
  <si>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</si>
  <si>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</si>
  <si>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</si>
  <si>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</si>
  <si>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</si>
  <si>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</si>
  <si>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</si>
  <si>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</si>
  <si>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</si>
  <si>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</si>
  <si>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</si>
  <si>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</si>
  <si>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</si>
  <si>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</si>
  <si>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</si>
  <si>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</si>
  <si>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</si>
  <si>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</si>
  <si>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</si>
  <si>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</si>
  <si>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</si>
  <si>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</si>
  <si>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</si>
  <si>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</si>
  <si>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</si>
  <si>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</si>
  <si>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</si>
  <si>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</si>
  <si>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</si>
  <si>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</si>
  <si>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</si>
  <si>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</si>
  <si>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</si>
  <si>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</si>
  <si>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</si>
  <si>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</si>
  <si>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</si>
  <si>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</si>
  <si>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</si>
  <si>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</si>
  <si>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</si>
  <si>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</si>
  <si>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</si>
  <si>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</si>
  <si>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</si>
  <si>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</si>
  <si>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</si>
  <si>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</si>
  <si>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</si>
  <si>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</si>
  <si>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</si>
  <si>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</si>
  <si>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</si>
  <si>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</si>
  <si>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</si>
  <si>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</si>
  <si>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</si>
  <si>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</si>
  <si>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</si>
  <si>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</si>
  <si>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</si>
  <si>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</si>
  <si>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</si>
  <si>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</si>
  <si>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</si>
  <si>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</si>
  <si>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</si>
  <si>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</si>
  <si>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</si>
  <si>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</si>
  <si>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</si>
  <si>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</si>
  <si>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</si>
  <si>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</si>
  <si>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</si>
  <si>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</si>
  <si>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</si>
  <si>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</si>
  <si>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</si>
  <si>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</si>
  <si>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</si>
  <si>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</si>
  <si>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</si>
  <si>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</si>
  <si>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</si>
  <si>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</si>
  <si>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</si>
  <si>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</si>
  <si>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</si>
  <si>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</si>
  <si>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</si>
  <si>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</si>
  <si>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</si>
  <si>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</si>
  <si>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</si>
  <si>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</si>
  <si>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</si>
  <si>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</si>
  <si>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</si>
  <si>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</si>
  <si>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</si>
  <si>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</si>
  <si>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</si>
  <si>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</si>
  <si>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</si>
  <si>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</si>
  <si>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</si>
  <si>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</si>
  <si>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</si>
  <si>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</si>
  <si>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</si>
  <si>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</si>
  <si>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</si>
  <si>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</si>
  <si>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</si>
  <si>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</si>
  <si>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</si>
  <si>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</si>
  <si>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</si>
  <si>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</si>
  <si>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</si>
  <si>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</si>
  <si>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</si>
  <si>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</si>
  <si>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</si>
  <si>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</si>
  <si>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</si>
  <si>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</si>
  <si>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</si>
  <si>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</si>
  <si>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</si>
  <si>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</si>
  <si>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</si>
  <si>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</si>
  <si>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</si>
  <si>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</si>
  <si>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</si>
  <si>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</si>
  <si>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</si>
  <si>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</si>
  <si>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</si>
  <si>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</si>
  <si>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</si>
  <si>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</si>
  <si>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</si>
  <si>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</si>
  <si>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</si>
  <si>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</si>
  <si>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</si>
  <si>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</si>
  <si>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</si>
  <si>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</si>
  <si>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</si>
  <si>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</si>
  <si>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</si>
  <si>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</si>
  <si>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</si>
  <si>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</si>
  <si>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</si>
  <si>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</si>
  <si>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</si>
  <si>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</si>
  <si>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</si>
  <si>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</si>
  <si>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</si>
  <si>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</si>
  <si>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</si>
  <si>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</si>
  <si>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</si>
  <si>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</si>
  <si>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</si>
  <si>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</si>
  <si>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</si>
  <si>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</si>
  <si>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</si>
  <si>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</si>
  <si>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</si>
  <si>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</si>
  <si>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</si>
  <si>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</si>
  <si>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</si>
  <si>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</si>
  <si>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</si>
  <si>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</si>
  <si>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</si>
  <si>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</si>
  <si>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</si>
  <si>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</si>
  <si>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</si>
  <si>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</si>
  <si>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</si>
  <si>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</si>
  <si>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</si>
  <si>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</si>
  <si>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</si>
  <si>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</si>
  <si>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</si>
  <si>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</si>
  <si>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</si>
  <si>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</si>
  <si>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</si>
  <si>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</si>
  <si>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</si>
  <si>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</si>
  <si>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</si>
  <si>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</si>
  <si>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</si>
  <si>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</si>
  <si>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</si>
  <si>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</si>
  <si>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</si>
  <si>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</si>
  <si>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</si>
  <si>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</si>
  <si>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</si>
  <si>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</si>
  <si>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</si>
  <si>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</si>
  <si>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</si>
  <si>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</si>
  <si>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</si>
  <si>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</si>
  <si>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</si>
  <si>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</si>
  <si>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</si>
  <si>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</si>
  <si>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</si>
  <si>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</si>
  <si>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</si>
  <si>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</si>
  <si>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</si>
  <si>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</si>
  <si>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</si>
  <si>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</si>
  <si>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</si>
  <si>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</si>
  <si>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</si>
  <si>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</si>
  <si>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</si>
  <si>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</si>
  <si>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</si>
  <si>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</si>
  <si>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</si>
  <si>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</si>
  <si>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</si>
  <si>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</si>
  <si>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</si>
  <si>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</si>
  <si>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</si>
  <si>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</si>
  <si>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</si>
  <si>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</si>
  <si>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</si>
  <si>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</si>
  <si>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</si>
  <si>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</si>
  <si>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</si>
  <si>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</si>
  <si>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</si>
  <si>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</si>
  <si>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</si>
  <si>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</si>
  <si>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</si>
  <si>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</si>
  <si>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</si>
  <si>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</si>
  <si>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</si>
  <si>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</si>
  <si>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</si>
  <si>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</si>
  <si>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</si>
  <si>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</si>
  <si>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</si>
  <si>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</si>
  <si>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</si>
  <si>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</si>
  <si>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</si>
  <si>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</si>
  <si>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</si>
  <si>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</si>
  <si>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</si>
  <si>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</si>
  <si>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</si>
  <si>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</si>
  <si>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</si>
  <si>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</si>
  <si>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</si>
  <si>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</si>
  <si>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</si>
  <si>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</si>
  <si>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</si>
  <si>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</si>
  <si>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</si>
  <si>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</si>
  <si>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</si>
  <si>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</si>
  <si>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</si>
  <si>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</si>
  <si>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</si>
  <si>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</si>
  <si>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</si>
  <si>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</si>
  <si>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</si>
  <si>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</si>
  <si>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</si>
  <si>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</si>
  <si>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</si>
  <si>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</si>
  <si>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</si>
  <si>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</si>
  <si>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</si>
  <si>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</si>
  <si>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</si>
  <si>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</si>
  <si>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</si>
  <si>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</si>
  <si>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</si>
  <si>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</si>
  <si>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</si>
  <si>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</si>
  <si>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</si>
  <si>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</si>
  <si>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</si>
  <si>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</si>
  <si>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</si>
  <si>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</si>
  <si>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</si>
  <si>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</si>
  <si>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</si>
  <si>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</si>
  <si>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</si>
  <si>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</si>
  <si>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</si>
  <si>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</si>
  <si>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</si>
  <si>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</si>
  <si>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</si>
  <si>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</si>
  <si>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</si>
  <si>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</si>
  <si>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</si>
  <si>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</si>
  <si>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</si>
  <si>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</si>
  <si>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</si>
  <si>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</si>
  <si>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</si>
  <si>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</si>
  <si>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</si>
  <si>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</si>
  <si>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</si>
  <si>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</si>
  <si>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</si>
  <si>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</si>
  <si>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</si>
  <si>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</si>
  <si>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</si>
  <si>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</si>
  <si>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</si>
  <si>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</si>
  <si>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</si>
  <si>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</si>
  <si>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</si>
  <si>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</si>
  <si>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</si>
  <si>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</si>
  <si>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</si>
  <si>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</si>
  <si>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</si>
  <si>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</si>
  <si>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</si>
  <si>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</si>
  <si>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</si>
  <si>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</si>
  <si>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</si>
  <si>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</si>
  <si>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</si>
  <si>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</si>
  <si>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</si>
  <si>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</si>
  <si>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</si>
  <si>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</si>
  <si>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</si>
  <si>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</si>
  <si>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</si>
  <si>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</si>
  <si>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</si>
  <si>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</si>
  <si>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</si>
  <si>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</si>
  <si>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</si>
  <si>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</si>
  <si>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</si>
  <si>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</si>
  <si>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</si>
  <si>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</si>
  <si>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</si>
  <si>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</si>
  <si>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</si>
  <si>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</si>
  <si>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</si>
  <si>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</si>
  <si>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</si>
  <si>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</si>
  <si>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</si>
  <si>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</si>
  <si>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</si>
  <si>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</si>
  <si>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</si>
  <si>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</si>
  <si>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</si>
  <si>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</si>
  <si>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</si>
  <si>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</si>
  <si>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</si>
  <si>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</si>
  <si>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</si>
  <si>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</si>
  <si>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</si>
  <si>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</si>
  <si>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</si>
  <si>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</si>
  <si>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</si>
  <si>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</si>
  <si>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</si>
  <si>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</si>
  <si>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</si>
  <si>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</si>
  <si>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</si>
  <si>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</si>
  <si>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</si>
  <si>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</si>
  <si>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</si>
  <si>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</si>
  <si>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</si>
  <si>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</si>
  <si>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</si>
  <si>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</si>
  <si>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</si>
  <si>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</si>
  <si>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</si>
  <si>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</si>
  <si>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</si>
  <si>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</si>
  <si>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</si>
  <si>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</si>
  <si>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</si>
  <si>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</si>
  <si>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</si>
  <si>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</si>
  <si>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</si>
  <si>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</si>
  <si>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</si>
  <si>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</si>
  <si>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</si>
  <si>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</si>
  <si>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</si>
  <si>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</si>
  <si>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</si>
  <si>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</si>
  <si>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</si>
  <si>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</si>
  <si>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</si>
  <si>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</si>
  <si>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</si>
  <si>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</si>
  <si>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</si>
  <si>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</si>
  <si>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</si>
  <si>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</si>
  <si>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</si>
  <si>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</si>
  <si>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</si>
  <si>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</si>
  <si>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</si>
  <si>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</si>
  <si>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</si>
  <si>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</si>
  <si>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</si>
  <si>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</si>
  <si>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</si>
  <si>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</si>
  <si>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</si>
  <si>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</si>
  <si>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</si>
  <si>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</si>
  <si>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</si>
  <si>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</si>
  <si>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</si>
  <si>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</si>
  <si>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</si>
  <si>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</si>
  <si>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</si>
  <si>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</si>
  <si>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</si>
  <si>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</si>
  <si>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</si>
  <si>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</si>
  <si>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</si>
  <si>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</si>
  <si>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</si>
  <si>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</si>
  <si>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</si>
  <si>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</si>
  <si>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</si>
  <si>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</si>
  <si>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</si>
  <si>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</si>
  <si>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</si>
  <si>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</si>
  <si>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</si>
  <si>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</si>
  <si>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</si>
  <si>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</si>
  <si>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</si>
  <si>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</si>
  <si>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</si>
  <si>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</si>
  <si>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</si>
  <si>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</si>
  <si>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</si>
  <si>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</si>
  <si>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</si>
  <si>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</si>
  <si>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</si>
  <si>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</si>
  <si>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</si>
  <si>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</si>
  <si>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</si>
  <si>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</si>
  <si>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</si>
  <si>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</si>
  <si>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</si>
  <si>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</si>
  <si>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</si>
  <si>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</si>
  <si>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</si>
  <si>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</si>
  <si>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</si>
  <si>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</si>
  <si>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</si>
  <si>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</si>
  <si>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</si>
  <si>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</si>
  <si>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</si>
  <si>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</si>
  <si>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</si>
  <si>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</si>
  <si>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</si>
  <si>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</si>
  <si>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</si>
  <si>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</si>
  <si>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</si>
  <si>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</si>
  <si>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</si>
  <si>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</si>
  <si>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</si>
  <si>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</si>
  <si>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</si>
  <si>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</si>
  <si>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</si>
  <si>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</si>
  <si>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</si>
  <si>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</si>
  <si>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</si>
  <si>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</si>
  <si>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</si>
  <si>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</si>
  <si>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</si>
  <si>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</si>
  <si>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</si>
  <si>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</si>
  <si>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</si>
  <si>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</si>
  <si>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</si>
  <si>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</si>
  <si>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</si>
  <si>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</si>
  <si>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</si>
  <si>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</si>
  <si>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</si>
  <si>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</si>
  <si>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</si>
  <si>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</si>
  <si>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</si>
  <si>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</si>
  <si>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</si>
  <si>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</si>
  <si>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</si>
  <si>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</si>
  <si>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</si>
  <si>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</si>
  <si>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</si>
  <si>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</si>
  <si>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</si>
  <si>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</si>
  <si>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</si>
  <si>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</si>
  <si>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</si>
  <si>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</si>
  <si>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</si>
  <si>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</si>
  <si>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</si>
  <si>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</si>
  <si>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</si>
  <si>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</si>
  <si>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</si>
  <si>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</si>
  <si>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</si>
  <si>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</si>
  <si>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</si>
  <si>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</si>
  <si>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</si>
  <si>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</si>
  <si>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</si>
  <si>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</si>
  <si>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</si>
  <si>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</si>
  <si>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</si>
  <si>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</si>
  <si>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</si>
  <si>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</si>
  <si>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</si>
  <si>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</si>
  <si>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</si>
  <si>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</si>
  <si>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</si>
  <si>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</si>
  <si>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</si>
  <si>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</si>
  <si>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</si>
  <si>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</si>
  <si>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</si>
  <si>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</si>
  <si>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</si>
  <si>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</si>
  <si>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</si>
  <si>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</si>
  <si>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</si>
  <si>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</si>
  <si>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</si>
  <si>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</si>
  <si>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</si>
  <si>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</si>
  <si>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</si>
  <si>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</si>
  <si>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</si>
  <si>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</si>
  <si>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</si>
  <si>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</si>
  <si>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</si>
  <si>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</si>
  <si>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</si>
  <si>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</si>
  <si>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</si>
  <si>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</si>
  <si>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</si>
  <si>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</si>
  <si>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</si>
  <si>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</si>
  <si>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</si>
  <si>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</si>
  <si>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</si>
  <si>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</si>
  <si>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</si>
  <si>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</si>
  <si>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</si>
  <si>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</si>
  <si>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</si>
  <si>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</si>
  <si>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</si>
  <si>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</si>
  <si>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</si>
  <si>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</si>
  <si>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</si>
  <si>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</si>
  <si>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</si>
  <si>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</si>
  <si>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</si>
  <si>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</si>
  <si>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</si>
  <si>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</si>
  <si>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</si>
  <si>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</si>
  <si>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</si>
  <si>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</si>
  <si>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</si>
  <si>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</si>
  <si>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</si>
  <si>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</si>
  <si>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</si>
  <si>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</si>
  <si>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</si>
  <si>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</si>
  <si>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</si>
  <si>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</si>
  <si>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</si>
  <si>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</si>
  <si>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</si>
  <si>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</si>
  <si>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</si>
  <si>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</si>
  <si>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</si>
  <si>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</si>
  <si>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</si>
  <si>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</si>
  <si>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</si>
  <si>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</si>
  <si>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</si>
  <si>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</si>
  <si>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</si>
  <si>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</si>
  <si>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</si>
  <si>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</si>
  <si>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</si>
  <si>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</si>
  <si>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</si>
  <si>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</si>
  <si>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</si>
  <si>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</si>
  <si>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</si>
  <si>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</si>
  <si>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</si>
  <si>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</si>
  <si>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</si>
  <si>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</si>
  <si>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</si>
  <si>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</si>
  <si>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</si>
  <si>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</si>
  <si>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</si>
  <si>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</si>
  <si>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</si>
  <si>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</si>
  <si>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</si>
  <si>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</si>
  <si>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</si>
  <si>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</si>
  <si>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</si>
  <si>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</si>
  <si>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</si>
  <si>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</si>
  <si>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</si>
  <si>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</si>
  <si>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</si>
  <si>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</si>
  <si>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</si>
  <si>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</si>
  <si>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</si>
  <si>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</si>
  <si>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</si>
  <si>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</si>
  <si>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</si>
  <si>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</si>
  <si>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</si>
  <si>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</si>
  <si>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</si>
  <si>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</si>
  <si>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</si>
  <si>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</si>
  <si>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</si>
  <si>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</si>
  <si>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</si>
  <si>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</si>
  <si>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</si>
  <si>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</si>
  <si>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</si>
  <si>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</si>
  <si>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</si>
  <si>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</si>
  <si>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</si>
  <si>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</si>
  <si>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</si>
  <si>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</si>
  <si>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</si>
  <si>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</si>
  <si>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</si>
  <si>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</si>
  <si>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</si>
  <si>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</si>
  <si>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</si>
  <si>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</si>
  <si>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</si>
  <si>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</si>
  <si>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</si>
  <si>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</si>
  <si>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</si>
  <si>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</si>
  <si>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</si>
  <si>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</si>
  <si>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</si>
  <si>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</si>
  <si>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</si>
  <si>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</si>
  <si>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</si>
  <si>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</si>
  <si>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</si>
  <si>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</si>
  <si>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</si>
  <si>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</si>
  <si>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</si>
  <si>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</si>
  <si>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</si>
  <si>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</si>
  <si>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</si>
  <si>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</si>
  <si>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</si>
  <si>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</si>
  <si>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</si>
  <si>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</si>
  <si>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</si>
  <si>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</si>
  <si>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</si>
  <si>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</si>
  <si>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</si>
  <si>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</si>
  <si>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</si>
  <si>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</si>
  <si>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</si>
  <si>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</si>
  <si>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</si>
  <si>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</si>
  <si>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</si>
  <si>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</si>
  <si>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</si>
  <si>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</si>
  <si>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</si>
  <si>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</si>
  <si>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</si>
  <si>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</si>
  <si>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</si>
  <si>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</si>
  <si>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</si>
  <si>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</si>
  <si>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</si>
  <si>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</si>
  <si>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</si>
  <si>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</si>
  <si>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</si>
  <si>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</si>
  <si>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</si>
  <si>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</si>
  <si>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</si>
  <si>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</si>
  <si>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</si>
  <si>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</si>
  <si>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</si>
  <si>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</si>
  <si>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</si>
  <si>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</si>
  <si>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</si>
  <si>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</si>
  <si>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</si>
  <si>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</si>
  <si>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</si>
  <si>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</si>
  <si>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</si>
  <si>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</si>
  <si>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</si>
  <si>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</si>
  <si>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</si>
  <si>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</si>
  <si>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</si>
  <si>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</si>
  <si>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</si>
  <si>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</si>
  <si>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</si>
  <si>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</si>
  <si>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</si>
  <si>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</si>
  <si>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</si>
  <si>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</si>
  <si>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</si>
  <si>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</si>
  <si>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</si>
  <si>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</si>
  <si>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</si>
  <si>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</si>
  <si>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</si>
  <si>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</si>
  <si>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</si>
  <si>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</si>
  <si>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</si>
  <si>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</si>
  <si>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</si>
  <si>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</si>
  <si>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</si>
  <si>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</si>
  <si>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</si>
  <si>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</si>
  <si>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</si>
  <si>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</si>
  <si>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</si>
  <si>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</si>
  <si>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</si>
  <si>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</si>
  <si>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</si>
  <si>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</si>
  <si>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</si>
  <si>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</si>
  <si>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</si>
  <si>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</si>
  <si>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</si>
  <si>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</si>
  <si>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</si>
  <si>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</si>
  <si>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</si>
  <si>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</si>
  <si>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</si>
  <si>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</si>
  <si>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</si>
  <si>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</si>
  <si>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</si>
  <si>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</si>
  <si>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</si>
  <si>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</si>
  <si>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</si>
  <si>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</si>
  <si>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</si>
  <si>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</si>
  <si>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</si>
  <si>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</si>
  <si>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</si>
  <si>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</si>
  <si>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</si>
  <si>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</si>
  <si>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</si>
  <si>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</si>
  <si>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</si>
  <si>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</si>
  <si>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</si>
  <si>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</si>
  <si>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</si>
  <si>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</si>
  <si>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</si>
  <si>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</si>
  <si>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</si>
  <si>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</si>
  <si>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</si>
  <si>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</si>
  <si>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</si>
  <si>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</si>
  <si>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</si>
  <si>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</si>
  <si>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</si>
  <si>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</si>
  <si>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</si>
  <si>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</si>
  <si>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</si>
  <si>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</si>
  <si>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</si>
  <si>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</si>
  <si>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</si>
  <si>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</si>
  <si>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</si>
  <si>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</si>
  <si>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</si>
  <si>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</si>
  <si>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</si>
  <si>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</si>
  <si>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</si>
  <si>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</si>
  <si>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</si>
  <si>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</si>
  <si>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</si>
  <si>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</si>
  <si>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</si>
  <si>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</si>
  <si>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</si>
  <si>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</si>
  <si>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</si>
  <si>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</si>
  <si>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</si>
  <si>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</si>
  <si>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</si>
  <si>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</si>
  <si>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</si>
  <si>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</si>
  <si>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</si>
  <si>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</si>
  <si>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</si>
  <si>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</si>
  <si>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</si>
  <si>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</si>
  <si>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</si>
  <si>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</si>
  <si>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</si>
  <si>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</si>
  <si>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</si>
  <si>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</si>
  <si>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</si>
  <si>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</si>
  <si>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</si>
  <si>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</si>
  <si>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</si>
  <si>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</si>
  <si>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</si>
  <si>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</si>
  <si>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</si>
  <si>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</si>
  <si>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</si>
  <si>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</si>
  <si>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</si>
  <si>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</si>
  <si>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</si>
  <si>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</si>
  <si>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</si>
  <si>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</si>
  <si>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</si>
  <si>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</si>
  <si>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</si>
  <si>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</si>
  <si>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</si>
  <si>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</si>
  <si>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</si>
  <si>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</si>
  <si>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</si>
  <si>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</si>
  <si>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</si>
  <si>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</si>
  <si>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</si>
  <si>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</si>
  <si>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</si>
  <si>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</si>
  <si>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</si>
  <si>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</si>
  <si>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</si>
  <si>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</si>
  <si>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</si>
  <si>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</si>
  <si>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</si>
  <si>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</si>
  <si>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</si>
  <si>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</si>
  <si>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</si>
  <si>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</si>
  <si>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</si>
  <si>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</si>
  <si>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</si>
  <si>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</si>
  <si>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</si>
  <si>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</si>
  <si>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</si>
  <si>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</si>
  <si>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</si>
  <si>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</si>
  <si>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</si>
  <si>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</si>
  <si>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</si>
  <si>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</si>
  <si>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</si>
  <si>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</si>
  <si>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</si>
  <si>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</si>
  <si>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</si>
  <si>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</si>
  <si>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</si>
  <si>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</si>
  <si>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</si>
  <si>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</si>
  <si>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</si>
  <si>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</si>
  <si>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</si>
  <si>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</si>
  <si>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</si>
  <si>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</si>
  <si>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</si>
  <si>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</si>
  <si>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</si>
  <si>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</si>
  <si>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</si>
  <si>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</si>
  <si>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</si>
  <si>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</si>
  <si>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</si>
  <si>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</si>
  <si>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</si>
  <si>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</si>
  <si>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</si>
  <si>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</si>
  <si>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</si>
  <si>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</si>
  <si>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</si>
  <si>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</si>
  <si>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</si>
  <si>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</si>
  <si>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</si>
  <si>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</si>
  <si>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</si>
  <si>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</si>
  <si>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</si>
  <si>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</si>
  <si>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</si>
  <si>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</si>
  <si>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</si>
  <si>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</si>
  <si>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</si>
  <si>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</si>
  <si>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</si>
  <si>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</si>
  <si>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</si>
  <si>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</si>
  <si>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</si>
  <si>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</si>
  <si>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</si>
  <si>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</si>
  <si>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</si>
  <si>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</si>
  <si>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</si>
  <si>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</si>
  <si>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</si>
  <si>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</si>
  <si>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</si>
  <si>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</si>
  <si>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</si>
  <si>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</si>
  <si>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</si>
  <si>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</si>
  <si>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</si>
  <si>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</si>
  <si>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</si>
  <si>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</si>
  <si>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</si>
  <si>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</si>
  <si>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</si>
  <si>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</si>
  <si>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</si>
  <si>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</si>
  <si>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</si>
  <si>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</si>
  <si>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</si>
  <si>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</si>
  <si>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</si>
  <si>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</si>
  <si>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</si>
  <si>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</si>
  <si>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</si>
  <si>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</si>
  <si>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</si>
  <si>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</si>
  <si>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</si>
  <si>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</si>
  <si>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</si>
  <si>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</si>
  <si>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</si>
  <si>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</si>
  <si>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</si>
  <si>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</si>
  <si>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</si>
  <si>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</si>
  <si>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</si>
  <si>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</si>
  <si>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</si>
  <si>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</si>
  <si>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</si>
  <si>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</si>
  <si>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</si>
  <si>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</si>
  <si>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</si>
  <si>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</si>
  <si>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</si>
  <si>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</si>
  <si>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</si>
  <si>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</si>
  <si>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</si>
  <si>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</si>
  <si>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</si>
  <si>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</si>
  <si>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</si>
  <si>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</si>
  <si>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</si>
  <si>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</si>
  <si>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</si>
  <si>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</si>
  <si>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</si>
  <si>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</si>
  <si>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</si>
  <si>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</si>
  <si>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</si>
  <si>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</si>
  <si>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</si>
  <si>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</si>
  <si>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</si>
  <si>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</si>
  <si>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</si>
  <si>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</si>
  <si>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</si>
  <si>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</si>
  <si>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</si>
  <si>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</si>
  <si>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</si>
  <si>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</si>
  <si>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</si>
  <si>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</si>
  <si>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</si>
  <si>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</si>
  <si>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</si>
  <si>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</si>
  <si>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</si>
  <si>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</si>
  <si>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</si>
  <si>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</si>
  <si>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</si>
  <si>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</si>
  <si>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</si>
  <si>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</si>
  <si>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</si>
  <si>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</si>
  <si>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</si>
  <si>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</si>
  <si>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</si>
  <si>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</si>
  <si>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</si>
  <si>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</si>
  <si>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</si>
  <si>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</si>
  <si>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</si>
  <si>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</si>
  <si>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</si>
  <si>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</si>
  <si>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</si>
  <si>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</si>
  <si>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</si>
  <si>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</si>
  <si>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</si>
  <si>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</si>
  <si>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</si>
  <si>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</si>
  <si>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</si>
  <si>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</si>
  <si>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</si>
  <si>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</si>
  <si>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</si>
  <si>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</si>
  <si>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</si>
  <si>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</si>
  <si>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</si>
  <si>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</si>
  <si>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</si>
  <si>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</si>
  <si>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</si>
  <si>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</si>
  <si>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</si>
  <si>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</si>
  <si>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</si>
  <si>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</si>
  <si>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</si>
  <si>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</si>
  <si>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</si>
  <si>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</si>
  <si>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</si>
  <si>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</si>
  <si>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</si>
  <si>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</si>
  <si>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</si>
  <si>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</si>
  <si>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</si>
  <si>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</si>
  <si>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</si>
  <si>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</si>
  <si>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</si>
  <si>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</si>
  <si>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</si>
  <si>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</si>
  <si>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</si>
  <si>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</si>
  <si>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</si>
  <si>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</si>
  <si>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</si>
  <si>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</si>
  <si>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</si>
  <si>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</si>
  <si>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</si>
  <si>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</si>
  <si>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</si>
  <si>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</si>
  <si>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</si>
  <si>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</si>
  <si>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</si>
  <si>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</si>
  <si>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</si>
  <si>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</si>
  <si>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</si>
  <si>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</si>
  <si>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</si>
  <si>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</si>
  <si>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</si>
  <si>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</si>
  <si>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</si>
  <si>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</si>
  <si>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</si>
  <si>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</si>
  <si>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</si>
  <si>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</si>
  <si>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</si>
  <si>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</si>
  <si>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</si>
  <si>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</si>
  <si>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</si>
  <si>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</si>
  <si>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</si>
  <si>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</si>
  <si>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</si>
  <si>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</si>
  <si>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</si>
  <si>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</si>
  <si>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</si>
  <si>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</si>
  <si>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</si>
  <si>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</si>
  <si>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</si>
  <si>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</si>
  <si>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</si>
  <si>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</si>
  <si>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</si>
  <si>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</si>
  <si>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</si>
  <si>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</si>
  <si>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</si>
  <si>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</si>
  <si>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</si>
  <si>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</si>
  <si>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</si>
  <si>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</si>
  <si>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</si>
  <si>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</si>
  <si>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</si>
  <si>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</si>
  <si>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</si>
  <si>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</si>
  <si>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</si>
  <si>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</si>
  <si>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</si>
  <si>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</si>
  <si>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</si>
  <si>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</si>
  <si>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</si>
  <si>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</si>
  <si>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</si>
  <si>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</si>
  <si>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</si>
  <si>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</si>
  <si>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</si>
  <si>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</si>
  <si>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</si>
  <si>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</si>
  <si>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</si>
  <si>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</si>
  <si>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</si>
  <si>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</si>
  <si>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</si>
  <si>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</si>
  <si>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</si>
  <si>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</si>
  <si>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</si>
  <si>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</si>
  <si>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</si>
  <si>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</si>
  <si>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</si>
  <si>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</si>
  <si>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</si>
  <si>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</si>
  <si>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</si>
  <si>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</si>
  <si>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</si>
  <si>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</si>
  <si>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</si>
  <si>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</si>
  <si>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</si>
  <si>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</si>
  <si>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</si>
  <si>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</si>
  <si>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</si>
  <si>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</si>
  <si>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</si>
  <si>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</si>
  <si>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</si>
  <si>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</si>
  <si>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</si>
  <si>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</si>
  <si>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</si>
  <si>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</si>
  <si>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</si>
  <si>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</si>
  <si>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</si>
  <si>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</si>
  <si>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</si>
  <si>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</si>
  <si>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</si>
  <si>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</si>
  <si>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</si>
  <si>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</si>
  <si>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</si>
  <si>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</si>
  <si>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</si>
  <si>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</si>
  <si>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</si>
  <si>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</si>
  <si>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</si>
  <si>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</si>
  <si>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</si>
  <si>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</si>
  <si>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</si>
  <si>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</si>
  <si>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</si>
  <si>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</si>
  <si>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</si>
  <si>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</si>
  <si>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</si>
  <si>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</si>
  <si>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</si>
  <si>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</si>
  <si>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</si>
  <si>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</si>
  <si>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</si>
  <si>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</si>
  <si>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</si>
  <si>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</si>
  <si>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</si>
  <si>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</si>
  <si>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</si>
  <si>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</si>
  <si>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</si>
  <si>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</si>
  <si>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</si>
  <si>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</si>
  <si>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</si>
  <si>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</si>
  <si>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</si>
  <si>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</si>
  <si>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</si>
  <si>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</si>
  <si>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</si>
  <si>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</si>
  <si>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</si>
  <si>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</si>
  <si>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</si>
  <si>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</si>
  <si>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</si>
  <si>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</si>
  <si>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</si>
  <si>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</si>
  <si>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</si>
  <si>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</si>
  <si>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</si>
  <si>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</si>
  <si>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</si>
  <si>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</si>
  <si>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</si>
  <si>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</si>
  <si>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</si>
  <si>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</si>
  <si>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</si>
  <si>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</si>
  <si>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</si>
  <si>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</si>
  <si>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</si>
  <si>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</si>
  <si>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</si>
  <si>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</si>
  <si>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</si>
  <si>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</si>
  <si>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</si>
  <si>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</si>
  <si>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</si>
  <si>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</si>
  <si>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</si>
  <si>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</si>
  <si>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</si>
  <si>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</si>
  <si>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</si>
  <si>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</si>
  <si>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</si>
  <si>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</si>
  <si>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</si>
  <si>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</si>
  <si>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</si>
  <si>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</si>
  <si>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</si>
  <si>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</si>
  <si>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</si>
  <si>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</si>
  <si>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</si>
  <si>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</si>
  <si>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</si>
  <si>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</si>
  <si>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</si>
  <si>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</si>
  <si>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</si>
  <si>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</si>
  <si>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</si>
  <si>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</si>
  <si>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</si>
  <si>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</si>
  <si>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</si>
  <si>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</si>
  <si>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</si>
  <si>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</si>
  <si>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</si>
  <si>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</si>
  <si>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</si>
  <si>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</si>
  <si>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</si>
  <si>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</si>
  <si>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</si>
  <si>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</si>
  <si>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</si>
  <si>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</si>
  <si>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</si>
  <si>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</si>
  <si>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</si>
  <si>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</si>
  <si>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</si>
  <si>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</si>
  <si>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</si>
  <si>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</si>
  <si>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</si>
  <si>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</si>
  <si>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</si>
  <si>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</si>
  <si>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</si>
  <si>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</si>
  <si>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</si>
  <si>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</si>
  <si>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</si>
  <si>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</si>
  <si>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</si>
  <si>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</si>
  <si>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</si>
  <si>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</si>
  <si>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</si>
  <si>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</si>
  <si>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</si>
  <si>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</si>
  <si>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</si>
  <si>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</si>
  <si>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</si>
  <si>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</si>
  <si>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</si>
  <si>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</si>
  <si>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</si>
  <si>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</si>
  <si>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</si>
  <si>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</si>
  <si>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</si>
  <si>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</si>
  <si>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</si>
  <si>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</si>
  <si>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</si>
  <si>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</si>
  <si>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</si>
  <si>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</si>
  <si>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</si>
  <si>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</si>
  <si>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</si>
  <si>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</si>
  <si>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</si>
  <si>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</si>
  <si>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</si>
  <si>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</si>
  <si>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</si>
  <si>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</si>
  <si>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</si>
  <si>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</si>
  <si>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</si>
  <si>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</si>
  <si>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</si>
  <si>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</si>
  <si>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</si>
  <si>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</si>
  <si>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</si>
  <si>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</si>
  <si>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</si>
  <si>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</si>
  <si>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</si>
  <si>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</si>
  <si>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</si>
  <si>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</si>
  <si>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</si>
  <si>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</si>
  <si>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</si>
  <si>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</si>
  <si>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</si>
  <si>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</si>
  <si>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</si>
  <si>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</si>
  <si>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</si>
  <si>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</si>
  <si>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</si>
  <si>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</si>
  <si>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</si>
  <si>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</si>
  <si>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</si>
  <si>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</si>
  <si>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</si>
  <si>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</si>
  <si>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</si>
  <si>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</si>
  <si>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</si>
  <si>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</si>
  <si>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</si>
  <si>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</si>
  <si>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</si>
  <si>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</si>
  <si>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</si>
  <si>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</si>
  <si>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</si>
  <si>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</si>
  <si>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</si>
  <si>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</si>
  <si>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</si>
  <si>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</si>
  <si>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</si>
  <si>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</si>
  <si>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</si>
  <si>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</si>
  <si>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</si>
  <si>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</si>
  <si>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</si>
  <si>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</si>
  <si>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</si>
  <si>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</si>
  <si>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</si>
  <si>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</si>
  <si>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</si>
  <si>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</si>
  <si>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</si>
  <si>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</si>
  <si>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</si>
  <si>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</si>
  <si>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</si>
  <si>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</si>
  <si>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</si>
  <si>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</si>
  <si>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</si>
  <si>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</si>
  <si>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</si>
  <si>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</si>
  <si>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</si>
  <si>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</si>
  <si>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</si>
  <si>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</si>
  <si>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</si>
  <si>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</si>
  <si>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</si>
  <si>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</si>
  <si>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</si>
  <si>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</si>
  <si>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</si>
  <si>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</si>
  <si>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</si>
  <si>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</si>
  <si>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</si>
  <si>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</si>
  <si>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</si>
  <si>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</si>
  <si>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</si>
  <si>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</si>
  <si>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</si>
  <si>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</si>
  <si>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</si>
  <si>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</si>
  <si>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</si>
  <si>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</si>
  <si>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</si>
  <si>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</si>
  <si>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</si>
  <si>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</si>
  <si>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</si>
  <si>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</si>
  <si>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</si>
  <si>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</si>
  <si>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</si>
  <si>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</si>
  <si>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</si>
  <si>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</si>
  <si>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</si>
  <si>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</si>
  <si>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</si>
  <si>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</si>
  <si>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</si>
  <si>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</si>
  <si>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</si>
  <si>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</si>
  <si>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</si>
  <si>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</si>
  <si>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</si>
  <si>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</si>
  <si>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</si>
  <si>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</si>
  <si>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</si>
  <si>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</si>
  <si>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</si>
  <si>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</si>
  <si>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</si>
  <si>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</si>
  <si>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</si>
  <si>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</si>
  <si>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</si>
  <si>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</si>
  <si>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</si>
  <si>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</si>
  <si>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</si>
  <si>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</si>
  <si>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</si>
  <si>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</si>
  <si>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</si>
  <si>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</si>
  <si>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</si>
  <si>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</si>
  <si>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</si>
  <si>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</si>
  <si>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</si>
  <si>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</si>
  <si>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</si>
  <si>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</si>
  <si>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</si>
  <si>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</si>
  <si>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</si>
  <si>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</si>
  <si>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</si>
  <si>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</si>
  <si>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</si>
  <si>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</si>
  <si>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</si>
  <si>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</si>
  <si>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</si>
  <si>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</si>
  <si>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</si>
  <si>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</si>
  <si>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</si>
  <si>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</si>
  <si>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</si>
  <si>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</si>
  <si>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</si>
  <si>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</si>
  <si>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</si>
  <si>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</si>
  <si>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</si>
  <si>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</si>
  <si>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</si>
  <si>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</si>
  <si>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</si>
  <si>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</si>
  <si>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</si>
  <si>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</si>
  <si>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</si>
  <si>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</si>
  <si>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</si>
  <si>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</si>
  <si>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</si>
  <si>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</si>
  <si>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</si>
  <si>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</si>
  <si>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</si>
  <si>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</si>
  <si>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</si>
  <si>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</si>
  <si>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</si>
  <si>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</si>
  <si>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</si>
  <si>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</si>
  <si>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</si>
  <si>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</si>
  <si>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</si>
  <si>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</si>
  <si>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</si>
  <si>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</si>
  <si>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</si>
  <si>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</si>
  <si>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</si>
  <si>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</si>
  <si>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</si>
  <si>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</si>
  <si>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</si>
  <si>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</si>
  <si>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</si>
  <si>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</si>
  <si>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</si>
  <si>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</si>
  <si>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</si>
  <si>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</si>
  <si>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</si>
  <si>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</si>
  <si>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</si>
  <si>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</si>
  <si>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</si>
  <si>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</si>
  <si>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</si>
  <si>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</si>
  <si>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</si>
  <si>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</si>
  <si>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</si>
  <si>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</si>
  <si>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</si>
  <si>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</si>
  <si>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</si>
  <si>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</si>
  <si>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</si>
  <si>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</si>
  <si>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</si>
  <si>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</si>
  <si>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</si>
  <si>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</si>
  <si>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</si>
  <si>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</si>
  <si>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</si>
  <si>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</si>
  <si>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</si>
  <si>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</si>
  <si>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</si>
  <si>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</si>
  <si>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</si>
  <si>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</si>
  <si>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</si>
  <si>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</si>
  <si>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</si>
  <si>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</si>
  <si>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</si>
  <si>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</si>
  <si>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</si>
  <si>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</si>
  <si>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</si>
  <si>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</si>
  <si>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</si>
  <si>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</si>
  <si>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</si>
  <si>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</si>
  <si>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</si>
  <si>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</si>
  <si>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</si>
  <si>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</si>
  <si>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</si>
  <si>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</si>
  <si>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</si>
  <si>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</si>
  <si>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</si>
  <si>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</si>
  <si>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</si>
  <si>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</si>
  <si>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</si>
  <si>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</si>
  <si>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</si>
  <si>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</si>
  <si>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</si>
  <si>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</si>
  <si>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</si>
  <si>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</si>
  <si>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</si>
  <si>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</si>
  <si>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</si>
  <si>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</si>
  <si>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</si>
  <si>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</si>
  <si>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</si>
  <si>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</si>
  <si>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</si>
  <si>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</si>
  <si>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</si>
  <si>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</si>
  <si>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</si>
  <si>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</si>
  <si>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</si>
  <si>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</si>
  <si>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</si>
  <si>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</si>
  <si>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</si>
  <si>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</si>
  <si>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</si>
  <si>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</si>
  <si>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</si>
  <si>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</si>
  <si>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</si>
  <si>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</si>
  <si>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</si>
  <si>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</si>
  <si>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</si>
  <si>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</si>
  <si>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</si>
  <si>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</si>
  <si>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</si>
  <si>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</si>
  <si>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</si>
  <si>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</si>
  <si>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</si>
  <si>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</si>
  <si>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</si>
  <si>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</si>
  <si>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</si>
  <si>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</si>
  <si>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</si>
  <si>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</si>
  <si>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</si>
  <si>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</si>
  <si>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</si>
  <si>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</si>
  <si>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</si>
  <si>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</si>
  <si>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</si>
  <si>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</si>
  <si>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</si>
  <si>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</si>
  <si>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</si>
  <si>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</si>
  <si>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</si>
  <si>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</si>
  <si>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</si>
  <si>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</si>
  <si>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</si>
  <si>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</si>
  <si>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</si>
  <si>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</si>
  <si>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</si>
  <si>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</si>
  <si>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</si>
  <si>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</si>
  <si>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</si>
  <si>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</si>
  <si>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</si>
  <si>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</si>
  <si>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</si>
  <si>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</si>
  <si>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</si>
  <si>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</si>
  <si>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</si>
  <si>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</si>
  <si>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</si>
  <si>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</si>
  <si>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</si>
  <si>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</si>
  <si>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</si>
  <si>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</si>
  <si>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</si>
  <si>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</si>
  <si>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</si>
  <si>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</si>
  <si>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</si>
  <si>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</si>
  <si>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</si>
  <si>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</si>
  <si>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</si>
  <si>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</si>
  <si>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</si>
  <si>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</si>
  <si>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</si>
  <si>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</si>
  <si>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</si>
  <si>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</si>
  <si>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</si>
  <si>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</si>
  <si>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</si>
  <si>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</si>
  <si>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</si>
  <si>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</si>
  <si>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</si>
  <si>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</si>
  <si>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</si>
  <si>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</si>
  <si>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</si>
  <si>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</si>
  <si>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</si>
  <si>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</si>
  <si>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</si>
  <si>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</si>
  <si>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</si>
  <si>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</si>
  <si>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</si>
  <si>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</si>
  <si>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</si>
  <si>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</si>
  <si>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</si>
  <si>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</si>
  <si>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</si>
  <si>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</si>
  <si>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</si>
  <si>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</si>
  <si>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</si>
  <si>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</si>
  <si>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</si>
  <si>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</si>
  <si>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</si>
  <si>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</si>
  <si>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</si>
  <si>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</si>
  <si>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</si>
  <si>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</si>
  <si>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</si>
  <si>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</si>
  <si>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</si>
  <si>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</si>
  <si>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</si>
  <si>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</si>
  <si>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</si>
  <si>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</si>
  <si>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</si>
  <si>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</si>
  <si>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</si>
  <si>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</si>
  <si>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</si>
  <si>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</si>
  <si>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</si>
  <si>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</si>
  <si>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</si>
  <si>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</si>
  <si>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</si>
  <si>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</si>
  <si>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</si>
  <si>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</si>
  <si>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</si>
  <si>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</si>
  <si>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</si>
  <si>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</si>
  <si>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</si>
  <si>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</si>
  <si>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</si>
  <si>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</si>
  <si>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</si>
  <si>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</si>
  <si>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</si>
  <si>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</si>
  <si>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</si>
  <si>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</si>
  <si>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</si>
  <si>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</si>
  <si>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</si>
  <si>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</si>
  <si>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</si>
  <si>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</si>
  <si>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</si>
  <si>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</si>
  <si>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</si>
  <si>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</si>
  <si>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</si>
  <si>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</si>
  <si>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</si>
  <si>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</si>
  <si>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</si>
  <si>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</si>
  <si>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</si>
  <si>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</si>
  <si>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</si>
  <si>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</si>
  <si>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</si>
  <si>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</si>
  <si>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</si>
  <si>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</si>
  <si>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</si>
  <si>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</si>
  <si>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</si>
  <si>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</si>
  <si>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</si>
  <si>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</si>
  <si>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</si>
  <si>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</si>
  <si>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</si>
  <si>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</si>
  <si>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</si>
  <si>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</si>
  <si>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</si>
  <si>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</si>
  <si>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</si>
  <si>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</si>
  <si>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</si>
  <si>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</si>
  <si>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</si>
  <si>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</si>
  <si>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</si>
  <si>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</si>
  <si>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</si>
  <si>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</si>
  <si>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</si>
  <si>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</si>
  <si>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</si>
  <si>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</si>
  <si>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</si>
  <si>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</si>
  <si>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</si>
  <si>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</si>
  <si>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</si>
  <si>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</si>
  <si>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</si>
  <si>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</si>
  <si>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</si>
  <si>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</si>
  <si>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</si>
  <si>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</si>
  <si>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</si>
  <si>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</si>
  <si>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</si>
  <si>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</si>
  <si>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</si>
  <si>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</si>
  <si>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</si>
  <si>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</si>
  <si>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</si>
  <si>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</si>
  <si>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</si>
  <si>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</si>
  <si>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</si>
  <si>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</si>
  <si>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</si>
  <si>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</si>
  <si>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</si>
  <si>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</si>
  <si>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</si>
  <si>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</si>
  <si>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</si>
  <si>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</si>
  <si>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</si>
  <si>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</si>
  <si>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</si>
  <si>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</si>
  <si>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</si>
  <si>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</si>
  <si>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</si>
  <si>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</si>
  <si>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</si>
  <si>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</si>
  <si>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</si>
  <si>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</si>
  <si>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</si>
  <si>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</si>
  <si>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</si>
  <si>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</si>
  <si>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</si>
  <si>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</si>
  <si>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</si>
  <si>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</si>
  <si>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</si>
  <si>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</si>
  <si>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</si>
  <si>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</si>
  <si>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</si>
  <si>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</si>
  <si>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</si>
  <si>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</si>
  <si>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</si>
  <si>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</si>
  <si>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</si>
  <si>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</si>
  <si>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</si>
  <si>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</si>
  <si>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</si>
  <si>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</si>
  <si>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</si>
  <si>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</si>
  <si>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</si>
  <si>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</si>
  <si>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</si>
  <si>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</si>
  <si>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</si>
  <si>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</si>
  <si>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</si>
  <si>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</si>
  <si>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</si>
  <si>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</si>
  <si>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</si>
  <si>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</si>
  <si>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</si>
  <si>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</si>
  <si>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</si>
  <si>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</si>
  <si>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</si>
  <si>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</si>
  <si>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</si>
  <si>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</si>
  <si>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</si>
  <si>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</si>
  <si>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</si>
  <si>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</si>
  <si>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</si>
  <si>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</si>
  <si>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</si>
  <si>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</si>
  <si>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</si>
  <si>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</si>
  <si>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</si>
  <si>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</si>
  <si>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</si>
  <si>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</si>
  <si>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</si>
  <si>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</si>
  <si>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</si>
  <si>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</si>
  <si>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</si>
  <si>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</si>
  <si>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</si>
  <si>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</si>
  <si>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</si>
  <si>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</si>
  <si>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</si>
  <si>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</si>
  <si>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</si>
  <si>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</si>
  <si>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</si>
  <si>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</si>
  <si>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</si>
  <si>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</si>
  <si>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</si>
  <si>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</si>
  <si>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</si>
  <si>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</si>
  <si>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</si>
  <si>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</si>
  <si>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</si>
  <si>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</si>
  <si>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</si>
  <si>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</si>
  <si>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</si>
  <si>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</si>
  <si>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</si>
  <si>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</si>
  <si>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</si>
  <si>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</si>
  <si>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</si>
  <si>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</si>
  <si>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</si>
  <si>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</si>
  <si>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</si>
  <si>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</si>
  <si>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</si>
  <si>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</si>
  <si>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</si>
  <si>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</si>
  <si>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</si>
  <si>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</si>
  <si>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</si>
  <si>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</si>
  <si>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</si>
  <si>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</si>
  <si>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</si>
  <si>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</si>
  <si>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</si>
  <si>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</si>
  <si>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</si>
  <si>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</si>
  <si>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</si>
  <si>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</si>
  <si>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</si>
  <si>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</si>
  <si>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</si>
  <si>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</si>
  <si>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</si>
  <si>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</si>
  <si>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</si>
  <si>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</si>
  <si>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</si>
  <si>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</si>
  <si>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</si>
  <si>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</si>
  <si>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</si>
  <si>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</si>
  <si>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</si>
  <si>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</si>
  <si>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</si>
  <si>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</si>
  <si>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</si>
  <si>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</si>
  <si>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</si>
  <si>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</si>
  <si>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</si>
  <si>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</si>
  <si>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</si>
  <si>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</si>
  <si>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</si>
  <si>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</si>
  <si>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</si>
  <si>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</si>
  <si>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</si>
  <si>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</si>
  <si>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</si>
  <si>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</si>
  <si>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</si>
  <si>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</si>
  <si>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</si>
  <si>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</si>
  <si>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</si>
  <si>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</si>
  <si>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</si>
  <si>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</si>
  <si>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</si>
  <si>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</si>
  <si>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</si>
  <si>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</si>
  <si>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</si>
  <si>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</si>
  <si>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</si>
  <si>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</si>
  <si>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</si>
  <si>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</si>
  <si>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</si>
  <si>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</si>
  <si>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</si>
  <si>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</si>
  <si>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</si>
  <si>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</si>
  <si>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</si>
  <si>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</si>
  <si>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</si>
  <si>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</si>
  <si>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</si>
  <si>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</si>
  <si>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</si>
  <si>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</si>
  <si>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</si>
  <si>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</si>
  <si>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</si>
  <si>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</si>
  <si>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</si>
  <si>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</si>
  <si>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</si>
  <si>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</si>
  <si>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</si>
  <si>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</si>
  <si>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</si>
  <si>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</si>
  <si>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</si>
  <si>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</si>
  <si>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</si>
  <si>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</si>
  <si>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</si>
  <si>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</si>
  <si>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</si>
  <si>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</si>
  <si>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</si>
  <si>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</si>
  <si>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</si>
  <si>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</si>
  <si>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</si>
  <si>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</si>
  <si>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</si>
  <si>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</si>
  <si>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</si>
  <si>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</si>
  <si>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</si>
  <si>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</si>
  <si>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</si>
  <si>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</si>
  <si>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</si>
  <si>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</si>
  <si>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</si>
  <si>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</si>
  <si>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</si>
  <si>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</si>
  <si>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</si>
  <si>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</si>
  <si>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</si>
  <si>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</si>
  <si>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</si>
  <si>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</si>
  <si>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</si>
  <si>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</si>
  <si>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</si>
  <si>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</si>
  <si>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</si>
  <si>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</si>
  <si>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</si>
  <si>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</si>
  <si>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</si>
  <si>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</si>
  <si>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</si>
  <si>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</si>
  <si>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</si>
  <si>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</si>
  <si>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</si>
  <si>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</si>
  <si>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</si>
  <si>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</si>
  <si>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</si>
  <si>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</si>
  <si>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</si>
  <si>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</si>
  <si>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</si>
  <si>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</si>
  <si>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</si>
  <si>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</si>
  <si>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</si>
  <si>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</si>
  <si>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</si>
  <si>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</si>
  <si>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</si>
  <si>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</si>
  <si>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</si>
  <si>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</si>
  <si>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</si>
  <si>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</si>
  <si>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</si>
  <si>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</si>
  <si>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</si>
  <si>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</si>
  <si>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</si>
  <si>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</si>
  <si>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</si>
  <si>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</si>
  <si>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</si>
  <si>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</si>
  <si>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</si>
  <si>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</si>
  <si>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</si>
  <si>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</si>
  <si>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</si>
  <si>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</si>
  <si>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</si>
  <si>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</si>
  <si>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</si>
  <si>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</si>
  <si>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</si>
  <si>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</si>
  <si>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</si>
  <si>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</si>
  <si>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</si>
  <si>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</si>
  <si>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</si>
  <si>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</si>
  <si>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</si>
  <si>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</si>
  <si>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</si>
  <si>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</si>
  <si>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</si>
  <si>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</si>
  <si>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</si>
  <si>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</si>
  <si>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</si>
  <si>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</si>
  <si>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</si>
  <si>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</si>
  <si>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</si>
  <si>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</si>
  <si>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</si>
  <si>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</si>
  <si>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</si>
  <si>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</si>
  <si>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</si>
  <si>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</si>
  <si>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</si>
  <si>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</si>
  <si>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</si>
  <si>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</si>
  <si>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</si>
  <si>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</si>
  <si>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</si>
  <si>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</si>
  <si>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</si>
  <si>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</si>
  <si>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</si>
  <si>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</si>
  <si>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</si>
  <si>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</si>
  <si>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</si>
  <si>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</si>
  <si>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</si>
  <si>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</si>
  <si>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</si>
  <si>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</si>
  <si>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</si>
  <si>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</si>
  <si>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</si>
  <si>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</si>
  <si>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</si>
  <si>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</si>
  <si>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</si>
  <si>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</si>
  <si>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</si>
  <si>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</si>
  <si>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</si>
  <si>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</si>
  <si>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</si>
  <si>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</si>
  <si>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</si>
  <si>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</si>
  <si>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</si>
  <si>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</si>
  <si>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</si>
  <si>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</si>
  <si>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</si>
  <si>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</si>
  <si>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</si>
  <si>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</si>
  <si>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</si>
  <si>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</si>
  <si>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</si>
  <si>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</si>
  <si>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</si>
  <si>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</si>
  <si>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</si>
  <si>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</si>
  <si>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</si>
  <si>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</si>
  <si>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</si>
  <si>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</si>
  <si>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</si>
  <si>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</si>
  <si>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</si>
  <si>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</si>
  <si>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</si>
  <si>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</si>
  <si>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</si>
  <si>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</si>
  <si>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</si>
  <si>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</si>
  <si>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</si>
  <si>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</si>
  <si>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</si>
  <si>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</si>
  <si>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</si>
  <si>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</si>
  <si>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</si>
  <si>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</si>
  <si>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</si>
  <si>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</si>
  <si>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</si>
  <si>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</si>
  <si>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</si>
  <si>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</si>
  <si>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</si>
  <si>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</si>
  <si>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</si>
  <si>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</si>
  <si>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</si>
  <si>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</si>
  <si>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</si>
  <si>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</si>
  <si>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</si>
  <si>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</si>
  <si>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</si>
  <si>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</si>
  <si>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</si>
  <si>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</si>
  <si>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</si>
  <si>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</si>
  <si>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</si>
  <si>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</si>
  <si>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</si>
  <si>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</si>
  <si>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</si>
  <si>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</si>
  <si>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</si>
  <si>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</si>
  <si>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</si>
  <si>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</si>
  <si>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</si>
  <si>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</si>
  <si>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</si>
  <si>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</si>
  <si>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</si>
  <si>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</si>
  <si>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</si>
  <si>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</si>
  <si>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</si>
  <si>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</si>
  <si>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</si>
  <si>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</si>
  <si>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</si>
  <si>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</si>
  <si>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</si>
  <si>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</si>
  <si>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</si>
  <si>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</si>
  <si>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</si>
  <si>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</si>
  <si>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</si>
  <si>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</si>
  <si>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</si>
  <si>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</si>
  <si>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</si>
  <si>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</si>
  <si>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</si>
  <si>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</si>
  <si>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</si>
  <si>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</si>
  <si>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</si>
  <si>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</si>
  <si>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</si>
  <si>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</si>
  <si>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</si>
  <si>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</si>
  <si>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</si>
  <si>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</si>
  <si>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</si>
  <si>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</si>
  <si>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</si>
  <si>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</si>
  <si>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</si>
  <si>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</si>
  <si>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</si>
  <si>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</si>
  <si>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</si>
  <si>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</si>
  <si>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</si>
  <si>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</si>
  <si>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</si>
  <si>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</si>
  <si>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</si>
  <si>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</si>
  <si>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</si>
  <si>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</si>
  <si>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</si>
  <si>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</si>
  <si>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</si>
  <si>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</si>
  <si>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</si>
  <si>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</si>
  <si>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</si>
  <si>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</si>
  <si>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</si>
  <si>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</si>
  <si>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</si>
  <si>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</si>
  <si>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</si>
  <si>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</si>
  <si>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</si>
  <si>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</si>
  <si>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</si>
  <si>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</si>
  <si>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</si>
  <si>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</si>
  <si>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</si>
  <si>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</si>
  <si>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</si>
  <si>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</si>
  <si>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</si>
  <si>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</si>
  <si>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</si>
  <si>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</si>
  <si>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</si>
  <si>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</si>
  <si>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</si>
  <si>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</si>
  <si>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</si>
  <si>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</si>
  <si>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</si>
  <si>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</si>
  <si>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</si>
  <si>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</si>
  <si>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</si>
  <si>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</si>
  <si>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</si>
  <si>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</si>
  <si>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</si>
  <si>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</si>
  <si>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</si>
  <si>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</si>
  <si>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</si>
  <si>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</si>
  <si>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</si>
  <si>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</si>
  <si>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</si>
  <si>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</si>
  <si>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</si>
  <si>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</si>
  <si>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</si>
  <si>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</si>
  <si>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</si>
  <si>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</si>
  <si>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</si>
  <si>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</si>
  <si>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</si>
  <si>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</si>
  <si>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</si>
  <si>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</si>
  <si>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</si>
  <si>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</si>
  <si>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</si>
  <si>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</si>
  <si>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</si>
  <si>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</si>
  <si>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</si>
  <si>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</si>
  <si>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</si>
  <si>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</si>
  <si>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</si>
  <si>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</si>
  <si>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</si>
  <si>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</si>
  <si>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</si>
  <si>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</si>
  <si>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</si>
  <si>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</si>
  <si>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</si>
  <si>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</si>
  <si>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</si>
  <si>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</si>
  <si>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</si>
  <si>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</si>
  <si>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</si>
  <si>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</si>
  <si>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</si>
  <si>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</si>
  <si>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</si>
  <si>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</si>
  <si>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</si>
  <si>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</si>
  <si>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</si>
  <si>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</si>
  <si>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</si>
  <si>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</si>
  <si>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</si>
  <si>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</si>
  <si>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</si>
  <si>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</si>
  <si>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</si>
  <si>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</si>
  <si>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</si>
  <si>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</si>
  <si>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</si>
  <si>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</si>
  <si>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</si>
  <si>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</si>
  <si>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</si>
  <si>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</si>
  <si>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</si>
  <si>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</si>
  <si>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</si>
  <si>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</si>
  <si>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</si>
  <si>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</si>
  <si>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</si>
  <si>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</si>
  <si>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</si>
  <si>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</si>
  <si>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</si>
  <si>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</si>
  <si>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</si>
  <si>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</si>
  <si>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</si>
  <si>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</si>
  <si>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</si>
  <si>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</si>
  <si>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</si>
  <si>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</si>
  <si>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</si>
  <si>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</si>
  <si>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</si>
  <si>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</si>
  <si>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</si>
  <si>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</si>
  <si>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</si>
  <si>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</si>
  <si>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</si>
  <si>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</si>
  <si>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</si>
  <si>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</si>
  <si>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</si>
  <si>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</si>
  <si>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</si>
  <si>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</si>
  <si>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</si>
  <si>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</si>
  <si>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</si>
  <si>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</si>
  <si>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</si>
  <si>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</si>
  <si>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</si>
  <si>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</si>
  <si>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</si>
  <si>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</si>
  <si>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</si>
  <si>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</si>
  <si>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</si>
  <si>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</si>
  <si>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</si>
  <si>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</si>
  <si>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</si>
  <si>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</si>
  <si>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</si>
  <si>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</si>
  <si>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</si>
  <si>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</si>
  <si>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</si>
  <si>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</si>
  <si>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</si>
  <si>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</si>
  <si>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</si>
  <si>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</si>
  <si>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</si>
  <si>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</si>
  <si>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</si>
  <si>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</si>
  <si>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</si>
  <si>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</si>
  <si>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</si>
  <si>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</si>
  <si>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</si>
  <si>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</si>
  <si>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</si>
  <si>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</si>
  <si>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</si>
  <si>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</si>
  <si>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</si>
  <si>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</si>
  <si>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</si>
  <si>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</si>
  <si>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</si>
  <si>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</si>
  <si>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</si>
  <si>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</si>
  <si>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</si>
  <si>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</si>
  <si>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</si>
  <si>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</si>
  <si>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</si>
  <si>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</si>
  <si>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</si>
  <si>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</si>
  <si>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</si>
  <si>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</si>
  <si>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</si>
  <si>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</si>
  <si>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</si>
  <si>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</si>
  <si>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</si>
  <si>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</si>
  <si>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</si>
  <si>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</si>
  <si>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</si>
  <si>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</si>
  <si>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</si>
  <si>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</si>
  <si>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</si>
  <si>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</si>
  <si>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</si>
  <si>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</si>
  <si>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</si>
  <si>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</si>
  <si>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</si>
  <si>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</si>
  <si>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</si>
  <si>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</si>
  <si>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</si>
  <si>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</si>
  <si>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</si>
  <si>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</si>
  <si>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</si>
  <si>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</si>
  <si>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</si>
  <si>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</si>
  <si>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</si>
  <si>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</si>
  <si>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</si>
  <si>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</si>
  <si>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</si>
  <si>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</si>
  <si>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</si>
  <si>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</si>
  <si>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</si>
  <si>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</si>
  <si>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</si>
  <si>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</si>
  <si>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</si>
  <si>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</si>
  <si>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</si>
  <si>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</si>
  <si>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</si>
  <si>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</si>
  <si>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</si>
  <si>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</si>
  <si>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</si>
  <si>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</si>
  <si>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</si>
  <si>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</si>
  <si>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</si>
  <si>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</si>
  <si>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</si>
  <si>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</si>
  <si>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</si>
  <si>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</si>
  <si>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</si>
  <si>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</si>
  <si>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</si>
  <si>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</si>
  <si>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</si>
  <si>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</si>
  <si>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</si>
  <si>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</si>
  <si>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</si>
  <si>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</si>
  <si>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</si>
  <si>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</si>
  <si>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</si>
  <si>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</si>
  <si>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</si>
  <si>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</si>
  <si>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</si>
  <si>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</si>
  <si>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</si>
  <si>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</si>
  <si>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</si>
  <si>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</si>
  <si>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</si>
  <si>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</si>
  <si>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</si>
  <si>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</si>
  <si>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</si>
  <si>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</si>
  <si>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</si>
  <si>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</si>
  <si>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</si>
  <si>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</si>
  <si>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</si>
  <si>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</si>
  <si>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</si>
  <si>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</si>
  <si>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</si>
  <si>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</si>
  <si>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</si>
  <si>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</si>
  <si>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</si>
  <si>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</si>
  <si>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</si>
  <si>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</si>
  <si>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</si>
  <si>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</si>
  <si>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</si>
  <si>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</si>
  <si>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</si>
  <si>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</si>
  <si>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</si>
  <si>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</si>
  <si>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</si>
  <si>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</si>
  <si>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</si>
  <si>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</si>
  <si>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</si>
  <si>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</si>
  <si>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</si>
  <si>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</si>
  <si>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</si>
  <si>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</si>
  <si>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</si>
  <si>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</si>
  <si>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</si>
  <si>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</si>
  <si>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</si>
  <si>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</si>
  <si>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</si>
  <si>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</si>
  <si>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</si>
  <si>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</si>
  <si>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</si>
  <si>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</si>
  <si>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</si>
  <si>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</si>
  <si>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</si>
  <si>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</si>
  <si>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</si>
  <si>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</si>
  <si>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</si>
  <si>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</si>
  <si>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</si>
  <si>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</si>
  <si>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</si>
  <si>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</si>
  <si>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</si>
  <si>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</si>
  <si>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</si>
  <si>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</si>
  <si>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</si>
  <si>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</si>
  <si>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</si>
  <si>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</si>
  <si>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</si>
  <si>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</si>
  <si>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</si>
  <si>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</si>
  <si>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</si>
  <si>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</si>
  <si>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</si>
  <si>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</si>
  <si>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</si>
  <si>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</si>
  <si>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</si>
  <si>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</si>
  <si>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</si>
  <si>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</si>
  <si>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</si>
  <si>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</si>
  <si>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</si>
  <si>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</si>
  <si>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</si>
  <si>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</si>
  <si>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</si>
  <si>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</si>
  <si>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</si>
  <si>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</si>
  <si>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</si>
  <si>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</si>
  <si>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</si>
  <si>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</si>
  <si>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</si>
  <si>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</si>
  <si>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</si>
  <si>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</si>
  <si>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</si>
  <si>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</si>
  <si>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</si>
  <si>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</si>
  <si>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</si>
  <si>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</si>
  <si>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</si>
  <si>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</si>
  <si>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</si>
  <si>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</si>
  <si>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</si>
  <si>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</si>
  <si>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</si>
  <si>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</si>
  <si>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</si>
  <si>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</si>
  <si>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</si>
  <si>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</si>
  <si>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</si>
  <si>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</si>
  <si>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</si>
  <si>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</si>
  <si>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</si>
  <si>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</si>
  <si>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</si>
  <si>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</si>
  <si>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</si>
  <si>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</si>
  <si>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</si>
  <si>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</si>
  <si>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</si>
  <si>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</si>
  <si>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</si>
  <si>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</si>
  <si>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</si>
  <si>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</si>
  <si>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</si>
  <si>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</si>
  <si>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</si>
  <si>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</si>
  <si>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</si>
  <si>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</si>
  <si>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</si>
  <si>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</si>
  <si>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</si>
  <si>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</si>
  <si>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</si>
  <si>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</si>
  <si>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</si>
  <si>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</si>
  <si>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</si>
  <si>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</si>
  <si>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</si>
  <si>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</si>
  <si>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</si>
  <si>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</si>
  <si>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</si>
  <si>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</si>
  <si>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</si>
  <si>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</si>
  <si>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</si>
  <si>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</si>
  <si>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</si>
  <si>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</si>
  <si>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</si>
  <si>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</si>
  <si>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</si>
  <si>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</si>
  <si>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</si>
  <si>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</si>
  <si>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</si>
  <si>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</si>
  <si>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</si>
  <si>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</si>
  <si>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</si>
  <si>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</si>
  <si>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</si>
  <si>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</si>
  <si>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</si>
  <si>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</si>
  <si>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</si>
  <si>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</si>
  <si>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</si>
  <si>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</si>
  <si>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</si>
  <si>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</si>
  <si>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</si>
  <si>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</si>
  <si>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</si>
  <si>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</si>
  <si>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</si>
  <si>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</si>
  <si>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</si>
  <si>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</si>
  <si>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</si>
  <si>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</si>
  <si>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</si>
  <si>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</si>
  <si>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</si>
  <si>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</si>
  <si>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</si>
  <si>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</si>
  <si>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</si>
  <si>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</si>
  <si>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</si>
  <si>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</si>
  <si>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</si>
  <si>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</si>
  <si>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</si>
  <si>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</si>
  <si>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</si>
  <si>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</si>
  <si>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</si>
  <si>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</si>
  <si>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</si>
  <si>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</si>
  <si>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</si>
  <si>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</si>
  <si>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</si>
  <si>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</si>
  <si>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</si>
  <si>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</si>
  <si>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</si>
  <si>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</si>
  <si>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</si>
  <si>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</si>
  <si>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</si>
  <si>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</si>
  <si>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</si>
  <si>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</si>
  <si>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</si>
  <si>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</si>
  <si>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</si>
  <si>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</si>
  <si>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</si>
  <si>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</si>
  <si>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</si>
  <si>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</si>
  <si>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</si>
  <si>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</si>
  <si>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</si>
  <si>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</si>
  <si>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</si>
  <si>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</si>
  <si>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</si>
  <si>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</si>
  <si>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</si>
  <si>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</si>
  <si>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</si>
  <si>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</si>
  <si>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</si>
  <si>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</si>
  <si>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</si>
  <si>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</si>
  <si>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</si>
  <si>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</si>
  <si>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</si>
  <si>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</si>
  <si>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</si>
  <si>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</si>
  <si>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</si>
  <si>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</si>
  <si>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</si>
  <si>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</si>
  <si>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</si>
  <si>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</si>
  <si>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</si>
  <si>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</si>
  <si>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</si>
  <si>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</si>
  <si>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</si>
  <si>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</si>
  <si>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</si>
  <si>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</si>
  <si>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</si>
  <si>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</si>
  <si>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</si>
  <si>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</si>
  <si>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</si>
  <si>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</si>
  <si>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</si>
  <si>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</si>
  <si>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</si>
  <si>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</si>
  <si>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</si>
  <si>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</si>
  <si>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</si>
  <si>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</si>
  <si>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</si>
  <si>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</si>
  <si>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</si>
  <si>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</si>
  <si>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</si>
  <si>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</si>
  <si>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</si>
  <si>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</si>
  <si>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</si>
  <si>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</si>
  <si>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</si>
  <si>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</si>
  <si>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</si>
  <si>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</si>
  <si>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</si>
  <si>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</si>
  <si>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</si>
  <si>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</si>
  <si>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</si>
  <si>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</si>
  <si>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</si>
  <si>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</si>
  <si>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</si>
  <si>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</si>
  <si>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</si>
  <si>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</si>
  <si>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</si>
  <si>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</si>
  <si>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</si>
  <si>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</si>
  <si>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</si>
  <si>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</si>
  <si>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</si>
  <si>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</si>
  <si>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</si>
  <si>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</si>
  <si>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</si>
  <si>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</si>
  <si>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</si>
  <si>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</si>
  <si>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</si>
  <si>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</si>
  <si>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</si>
  <si>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</si>
  <si>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</si>
  <si>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</si>
  <si>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</si>
  <si>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</si>
  <si>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</si>
  <si>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</si>
  <si>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</si>
  <si>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</si>
  <si>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</si>
  <si>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</si>
  <si>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</si>
  <si>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</si>
  <si>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</si>
  <si>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</si>
  <si>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</si>
  <si>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</si>
  <si>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</si>
  <si>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</si>
  <si>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</si>
  <si>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</si>
  <si>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</si>
  <si>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</si>
  <si>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</si>
  <si>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</si>
  <si>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</si>
  <si>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</si>
  <si>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</si>
  <si>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</si>
  <si>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</si>
  <si>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</si>
  <si>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</si>
  <si>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</si>
  <si>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</si>
  <si>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</si>
  <si>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</si>
  <si>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</si>
  <si>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</si>
  <si>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</si>
  <si>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</si>
  <si>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</si>
  <si>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</si>
  <si>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</si>
  <si>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</si>
  <si>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</si>
  <si>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</si>
  <si>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</si>
  <si>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</si>
  <si>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</si>
  <si>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</si>
  <si>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</si>
  <si>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</si>
  <si>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</si>
  <si>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</si>
  <si>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</si>
  <si>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</si>
  <si>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</si>
  <si>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</si>
  <si>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</si>
  <si>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</si>
  <si>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</si>
  <si>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</si>
  <si>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</si>
  <si>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</si>
  <si>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</si>
  <si>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</si>
  <si>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</si>
  <si>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</si>
  <si>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</si>
  <si>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</si>
  <si>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</si>
  <si>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</si>
  <si>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</si>
  <si>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</si>
  <si>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</si>
  <si>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</si>
  <si>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</si>
  <si>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</si>
  <si>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</si>
  <si>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</si>
  <si>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</si>
  <si>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</si>
  <si>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</si>
  <si>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</si>
  <si>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</si>
  <si>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</si>
  <si>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</si>
  <si>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</si>
  <si>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</si>
  <si>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</si>
  <si>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</si>
  <si>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</si>
  <si>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</si>
  <si>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</si>
  <si>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</si>
  <si>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</si>
  <si>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</si>
  <si>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</si>
  <si>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</si>
  <si>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</si>
  <si>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</si>
  <si>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</si>
  <si>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</si>
  <si>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</si>
  <si>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</si>
  <si>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</si>
  <si>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</si>
  <si>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</si>
  <si>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</si>
  <si>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</si>
  <si>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</si>
  <si>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</si>
  <si>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</si>
  <si>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</si>
  <si>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</si>
  <si>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</si>
  <si>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</si>
  <si>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</si>
  <si>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</si>
  <si>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</si>
  <si>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</si>
  <si>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</si>
  <si>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</si>
  <si>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</si>
  <si>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</si>
  <si>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</si>
  <si>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</si>
  <si>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</si>
  <si>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</si>
  <si>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</si>
  <si>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</si>
  <si>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</si>
  <si>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</si>
  <si>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</si>
  <si>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</si>
  <si>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</si>
  <si>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</si>
  <si>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</si>
  <si>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</si>
  <si>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</si>
  <si>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</si>
  <si>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</si>
  <si>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</si>
  <si>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</si>
  <si>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</si>
  <si>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</si>
  <si>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</si>
  <si>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</si>
  <si>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</si>
  <si>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</si>
  <si>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</si>
  <si>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</si>
  <si>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</si>
  <si>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</si>
  <si>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</si>
  <si>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</si>
  <si>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</si>
  <si>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</si>
  <si>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</si>
  <si>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</si>
  <si>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</si>
  <si>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</si>
  <si>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</si>
  <si>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</si>
  <si>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</si>
  <si>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</si>
  <si>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</si>
  <si>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</si>
  <si>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</si>
  <si>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</si>
  <si>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</si>
  <si>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</si>
  <si>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</si>
  <si>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</si>
  <si>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</si>
  <si>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</si>
  <si>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</si>
  <si>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</si>
  <si>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</si>
  <si>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</si>
  <si>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</si>
  <si>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</si>
  <si>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</si>
  <si>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</si>
  <si>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</si>
  <si>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</si>
  <si>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</si>
  <si>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</si>
  <si>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</si>
  <si>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</si>
  <si>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</si>
  <si>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</si>
  <si>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</si>
  <si>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</si>
  <si>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</si>
  <si>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</si>
  <si>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</si>
  <si>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</si>
  <si>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</si>
  <si>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</si>
  <si>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</si>
  <si>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</si>
  <si>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</si>
  <si>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</si>
  <si>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</si>
  <si>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</si>
  <si>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</si>
  <si>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</si>
  <si>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</si>
  <si>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</si>
  <si>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</si>
  <si>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</si>
  <si>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</si>
  <si>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</si>
  <si>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</si>
  <si>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</si>
  <si>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</si>
  <si>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</si>
  <si>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</si>
  <si>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</si>
  <si>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</si>
  <si>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</si>
  <si>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</si>
  <si>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</si>
  <si>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</si>
  <si>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</si>
  <si>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</si>
  <si>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</si>
  <si>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</si>
  <si>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</si>
  <si>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</si>
  <si>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</si>
  <si>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</si>
  <si>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</si>
  <si>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</si>
  <si>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</si>
  <si>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</si>
  <si>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</si>
  <si>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</si>
  <si>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</si>
  <si>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</si>
  <si>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</si>
  <si>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</si>
  <si>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</si>
  <si>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</si>
  <si>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</si>
  <si>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</si>
  <si>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</si>
  <si>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</si>
  <si>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</si>
  <si>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</si>
  <si>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</si>
  <si>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</si>
  <si>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</si>
  <si>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</si>
  <si>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</si>
  <si>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</si>
  <si>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</si>
  <si>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</si>
  <si>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</si>
  <si>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</si>
  <si>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</si>
  <si>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</si>
  <si>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</si>
  <si>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</si>
  <si>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</si>
  <si>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</si>
  <si>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</si>
  <si>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</si>
  <si>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</si>
  <si>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</si>
  <si>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</si>
  <si>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</si>
  <si>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</si>
  <si>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</si>
  <si>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</si>
  <si>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</si>
  <si>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</si>
  <si>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</si>
  <si>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</si>
  <si>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</si>
  <si>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</si>
  <si>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</si>
  <si>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</si>
  <si>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</si>
  <si>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</si>
  <si>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</si>
  <si>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</si>
  <si>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</si>
  <si>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</si>
  <si>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</si>
  <si>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</si>
  <si>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</si>
  <si>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</si>
  <si>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</si>
  <si>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</si>
  <si>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</si>
  <si>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</si>
  <si>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</si>
  <si>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</si>
  <si>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</si>
  <si>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</si>
  <si>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</si>
  <si>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</si>
  <si>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</si>
  <si>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</si>
  <si>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</si>
  <si>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</si>
  <si>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</si>
  <si>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</si>
  <si>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</si>
  <si>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</si>
  <si>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</si>
  <si>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</si>
  <si>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</si>
  <si>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</si>
  <si>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</si>
  <si>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</si>
  <si>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</si>
  <si>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</si>
  <si>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</si>
  <si>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</si>
  <si>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</si>
  <si>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</si>
  <si>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</si>
  <si>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</si>
  <si>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</si>
  <si>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</si>
  <si>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</si>
  <si>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</si>
  <si>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</si>
  <si>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</si>
  <si>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</si>
  <si>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</si>
  <si>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</si>
  <si>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</si>
  <si>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</si>
  <si>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</si>
  <si>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</si>
  <si>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</si>
  <si>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</si>
  <si>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</si>
  <si>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</si>
  <si>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</si>
  <si>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</si>
  <si>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</si>
  <si>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</si>
  <si>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</si>
  <si>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</si>
  <si>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</si>
  <si>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</si>
  <si>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</si>
  <si>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</si>
  <si>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</si>
  <si>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</si>
  <si>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</si>
  <si>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</si>
  <si>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</si>
  <si>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</si>
  <si>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</si>
  <si>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</si>
  <si>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</si>
  <si>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</si>
  <si>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</si>
  <si>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</si>
  <si>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</si>
  <si>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</si>
  <si>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</si>
  <si>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</si>
  <si>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</si>
  <si>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</si>
  <si>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</si>
  <si>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</si>
  <si>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</si>
  <si>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</si>
  <si>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</si>
  <si>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</si>
  <si>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</si>
  <si>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</si>
  <si>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</si>
  <si>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</si>
  <si>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</si>
  <si>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</si>
  <si>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</si>
  <si>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</si>
  <si>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</si>
  <si>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</si>
  <si>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</si>
  <si>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</si>
  <si>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</si>
  <si>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</si>
  <si>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</si>
  <si>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</si>
  <si>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</si>
  <si>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</si>
  <si>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</si>
  <si>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</si>
  <si>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</si>
  <si>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</si>
  <si>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</si>
  <si>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</si>
  <si>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</si>
  <si>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</si>
  <si>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</si>
  <si>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</si>
  <si>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</si>
  <si>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</si>
  <si>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</si>
  <si>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</si>
  <si>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</si>
  <si>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</si>
  <si>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</si>
  <si>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</si>
  <si>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</si>
  <si>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</si>
  <si>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</si>
  <si>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</si>
  <si>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</si>
  <si>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</si>
  <si>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</si>
  <si>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</si>
  <si>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</si>
  <si>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</si>
  <si>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</si>
  <si>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</si>
  <si>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</si>
  <si>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</si>
  <si>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</si>
  <si>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</si>
  <si>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</si>
  <si>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</si>
  <si>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</si>
  <si>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</si>
  <si>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</si>
  <si>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</si>
  <si>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</si>
  <si>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</si>
  <si>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</si>
  <si>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</si>
  <si>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</si>
  <si>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</si>
  <si>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</si>
  <si>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</si>
  <si>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</si>
  <si>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</si>
  <si>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</si>
  <si>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</si>
  <si>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</si>
  <si>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</si>
  <si>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</si>
  <si>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</si>
  <si>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</si>
  <si>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</si>
  <si>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</si>
  <si>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</si>
  <si>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</si>
  <si>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</si>
  <si>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</si>
  <si>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</si>
  <si>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</si>
  <si>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</si>
  <si>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</si>
  <si>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</si>
  <si>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</si>
  <si>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</si>
  <si>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</si>
  <si>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</si>
  <si>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</si>
  <si>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</si>
  <si>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</si>
  <si>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</si>
  <si>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</si>
  <si>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</si>
  <si>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</si>
  <si>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</si>
  <si>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</si>
  <si>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</si>
  <si>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</si>
  <si>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</si>
  <si>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</si>
  <si>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</si>
  <si>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</si>
  <si>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</si>
  <si>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</si>
  <si>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</si>
  <si>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</si>
  <si>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</si>
  <si>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</si>
  <si>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</si>
  <si>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</si>
  <si>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</si>
  <si>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</si>
  <si>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</si>
  <si>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</si>
  <si>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</si>
  <si>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</si>
  <si>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</si>
  <si>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</si>
  <si>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</si>
  <si>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</si>
  <si>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</si>
  <si>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</si>
  <si>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</si>
  <si>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</si>
  <si>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</si>
  <si>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</si>
  <si>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</si>
  <si>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</si>
  <si>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</si>
  <si>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</si>
  <si>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</si>
  <si>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</si>
  <si>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</si>
  <si>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</si>
  <si>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</si>
  <si>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</si>
  <si>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</si>
  <si>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</si>
  <si>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</si>
  <si>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</si>
  <si>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</si>
  <si>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</si>
  <si>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</si>
  <si>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</si>
  <si>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</si>
  <si>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</si>
  <si>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</si>
  <si>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</si>
  <si>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</si>
  <si>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</si>
  <si>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</si>
  <si>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</si>
  <si>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</si>
  <si>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</si>
  <si>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</si>
  <si>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</si>
  <si>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</si>
  <si>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</si>
  <si>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</si>
  <si>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</si>
  <si>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</si>
  <si>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</si>
  <si>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</si>
  <si>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</si>
  <si>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</si>
  <si>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</si>
  <si>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</si>
  <si>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</si>
  <si>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</si>
  <si>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</si>
  <si>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</si>
  <si>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</si>
  <si>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</si>
  <si>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</si>
  <si>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</si>
  <si>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</si>
  <si>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</si>
  <si>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</si>
  <si>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</si>
  <si>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</si>
  <si>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</si>
  <si>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</si>
  <si>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</si>
  <si>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</si>
  <si>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</si>
  <si>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</si>
  <si>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</si>
  <si>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</si>
  <si>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</si>
  <si>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</si>
  <si>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</si>
  <si>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</si>
  <si>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</si>
  <si>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</si>
  <si>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</si>
  <si>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</si>
  <si>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</si>
  <si>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</si>
  <si>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</si>
  <si>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</si>
  <si>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</si>
  <si>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</si>
  <si>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</si>
  <si>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</si>
  <si>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</si>
  <si>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</si>
  <si>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</si>
  <si>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</si>
  <si>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</si>
  <si>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</si>
  <si>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</si>
  <si>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</si>
  <si>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</si>
  <si>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</si>
  <si>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</si>
  <si>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</si>
  <si>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</si>
  <si>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</si>
  <si>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</si>
  <si>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</si>
  <si>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</si>
  <si>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</si>
  <si>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</si>
  <si>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</si>
  <si>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</si>
  <si>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</si>
  <si>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</si>
  <si>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</si>
  <si>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</si>
  <si>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</si>
  <si>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</si>
  <si>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</si>
  <si>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</si>
  <si>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</si>
  <si>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</si>
  <si>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</si>
  <si>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</si>
  <si>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</si>
  <si>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</si>
  <si>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</si>
  <si>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</si>
  <si>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</si>
  <si>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</si>
  <si>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</si>
  <si>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</si>
  <si>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</si>
  <si>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</si>
  <si>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</si>
  <si>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</si>
  <si>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</si>
  <si>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</si>
  <si>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</si>
  <si>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</si>
  <si>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</si>
  <si>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</si>
  <si>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</si>
  <si>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</si>
  <si>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</si>
  <si>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</si>
  <si>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</si>
  <si>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</si>
  <si>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</si>
  <si>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</si>
  <si>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</si>
  <si>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</si>
  <si>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</si>
  <si>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</si>
  <si>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</si>
  <si>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</si>
  <si>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</si>
  <si>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</si>
  <si>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</si>
  <si>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</si>
  <si>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</si>
  <si>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</si>
  <si>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</si>
  <si>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</si>
  <si>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</si>
  <si>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</si>
  <si>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</si>
  <si>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</si>
  <si>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</si>
  <si>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</si>
  <si>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</si>
  <si>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</si>
  <si>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</si>
  <si>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</si>
  <si>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</si>
  <si>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Years </t>
  </si>
  <si>
    <t>Date Created Conversion</t>
  </si>
  <si>
    <t xml:space="preserve">Parent category </t>
  </si>
  <si>
    <t xml:space="preserve">Subcategory </t>
  </si>
  <si>
    <t xml:space="preserve">Goal </t>
  </si>
  <si>
    <t xml:space="preserve">Number Successful </t>
  </si>
  <si>
    <t xml:space="preserve">Number Failed </t>
  </si>
  <si>
    <t xml:space="preserve">Number Canceled </t>
  </si>
  <si>
    <t xml:space="preserve">Total Projects </t>
  </si>
  <si>
    <t xml:space="preserve">Percentage Successful </t>
  </si>
  <si>
    <t xml:space="preserve">Percentage Failed </t>
  </si>
  <si>
    <t xml:space="preserve">Percentage Canceled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</si>
  <si>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</si>
  <si>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</si>
  <si>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</si>
  <si>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</si>
  <si>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</si>
  <si>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</si>
  <si>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</si>
  <si>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</si>
  <si>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</si>
  <si>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</si>
  <si>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50000 to More </t>
  </si>
  <si>
    <t>&lt;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</si>
</sst>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B2B2B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0" fillId="0" borderId="0" xfId="0" applyNumberFormat="1"/>
    <xf numFmtId="9" fontId="0" fillId="0" borderId="0" xfId="1" applyFont="1"/>
    <xf numFmtId="0" fontId="1" fillId="2" borderId="0" xfId="0" applyFont="1" applyFill="1" applyAlignment="1">
      <alignment horizontal="center"/>
    </xf>
    <xf numFmtId="0" fontId="0" fillId="2" borderId="0" xfId="0" applyFont="1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0.72307692307692306</c:v>
                </c:pt>
                <c:pt idx="2">
                  <c:v>0.58333333333333337</c:v>
                </c:pt>
                <c:pt idx="3">
                  <c:v>0.59183673469387754</c:v>
                </c:pt>
                <c:pt idx="4">
                  <c:v>0.55000000000000004</c:v>
                </c:pt>
                <c:pt idx="5">
                  <c:v>0.375</c:v>
                </c:pt>
                <c:pt idx="6">
                  <c:v>0.33333333333333331</c:v>
                </c:pt>
                <c:pt idx="7">
                  <c:v>0.22222222222222221</c:v>
                </c:pt>
                <c:pt idx="8">
                  <c:v>0.8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D-4E8E-B6AA-DE224D651A17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0.27692307692307694</c:v>
                </c:pt>
                <c:pt idx="2">
                  <c:v>0.41666666666666669</c:v>
                </c:pt>
                <c:pt idx="3">
                  <c:v>0.40816326530612246</c:v>
                </c:pt>
                <c:pt idx="4">
                  <c:v>0.45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0.77777777777777779</c:v>
                </c:pt>
                <c:pt idx="8">
                  <c:v>0.2</c:v>
                </c:pt>
                <c:pt idx="9">
                  <c:v>0.33333333333333331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D-4E8E-B6AA-DE224D651A17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 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D-4E8E-B6AA-DE224D65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461487"/>
        <c:axId val="2069448175"/>
      </c:lineChart>
      <c:catAx>
        <c:axId val="20694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48175"/>
        <c:crosses val="autoZero"/>
        <c:auto val="1"/>
        <c:lblAlgn val="ctr"/>
        <c:lblOffset val="100"/>
        <c:noMultiLvlLbl val="0"/>
      </c:catAx>
      <c:valAx>
        <c:axId val="2069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15</xdr:row>
      <xdr:rowOff>142875</xdr:rowOff>
    </xdr:from>
    <xdr:to>
      <xdr:col>6</xdr:col>
      <xdr:colOff>95250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66B00-5981-3D10-C096-79E3E63D1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R4115"/>
  <sheetViews>
    <sheetView tabSelected="1" topLeftCell="M526" zoomScale="95" zoomScaleNormal="95" workbookViewId="0">
      <selection activeCell="Q523" sqref="Q523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8.7265625" style="6" customWidth="1"/>
    <col min="5" max="5" width="16.453125" style="8" customWidth="1"/>
    <col min="6" max="6" width="21.36328125" style="14" customWidth="1"/>
    <col min="7" max="7" width="17.81640625" customWidth="1"/>
    <col min="8" max="8" width="19.81640625" customWidth="1"/>
    <col min="9" max="9" width="19.36328125" customWidth="1"/>
    <col min="10" max="10" width="19.7265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6" max="16" width="29.6328125" style="10" customWidth="1"/>
    <col min="17" max="17" width="41.1796875" customWidth="1"/>
    <col min="18" max="18" width="15.269531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3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8307</v>
      </c>
      <c r="Q1" s="1" t="s">
        <v>8308</v>
      </c>
      <c r="R1" s="1" t="s">
        <v>8309</v>
      </c>
    </row>
    <row r="2" spans="1:18" ht="43.5" hidden="1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s="14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YEAR(P2)</f>
        <v>2015</v>
      </c>
      <c r="P2" s="10">
        <f>(((J2/60)/60)/24)+DATE(1970,1,1)</f>
        <v>42177.007071759261</v>
      </c>
      <c r="Q2" s="11" t="str">
        <f>LEFT(N2,LEN(N2)-SEARCH("/",N2))</f>
        <v>film &amp; vid</v>
      </c>
      <c r="R2" t="str">
        <f>RIGHT(N2,LEN(N2)-SEARCH("/",N2))</f>
        <v>television</v>
      </c>
    </row>
    <row r="3" spans="1:18" ht="29" hidden="1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s="14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YEAR(P3)</f>
        <v>2017</v>
      </c>
      <c r="P3" s="10">
        <f>(((J3/60)/60)/24)+DATE(1970,1,1)</f>
        <v>42766.600497685184</v>
      </c>
      <c r="Q3" s="11" t="str">
        <f t="shared" ref="Q3:Q66" si="1">LEFT(N3,LEN(N3)-SEARCH("/",N3))</f>
        <v>film &amp; vid</v>
      </c>
      <c r="R3" t="str">
        <f t="shared" ref="R3:R66" si="2">RIGHT(N3,LEN(N3)-SEARCH("/",N3))</f>
        <v>television</v>
      </c>
    </row>
    <row r="4" spans="1:18" ht="43.5" hidden="1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s="1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2016</v>
      </c>
      <c r="P4" s="10">
        <f t="shared" ref="P4:P66" si="3">(((J4/60)/60)/24)+DATE(1970,1,1)</f>
        <v>42405.702349537038</v>
      </c>
      <c r="Q4" s="11" t="str">
        <f t="shared" si="1"/>
        <v>film &amp; vid</v>
      </c>
      <c r="R4" t="str">
        <f t="shared" si="2"/>
        <v>television</v>
      </c>
    </row>
    <row r="5" spans="1:18" ht="29" hidden="1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s="14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2014</v>
      </c>
      <c r="P5" s="10">
        <f t="shared" si="3"/>
        <v>41828.515127314815</v>
      </c>
      <c r="Q5" s="11" t="str">
        <f t="shared" si="1"/>
        <v>film &amp; vid</v>
      </c>
      <c r="R5" t="str">
        <f t="shared" si="2"/>
        <v>television</v>
      </c>
    </row>
    <row r="6" spans="1:18" ht="58" hidden="1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s="14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2015</v>
      </c>
      <c r="P6" s="10">
        <f t="shared" si="3"/>
        <v>42327.834247685183</v>
      </c>
      <c r="Q6" s="11" t="str">
        <f t="shared" si="1"/>
        <v>film &amp; vid</v>
      </c>
      <c r="R6" t="str">
        <f t="shared" si="2"/>
        <v>television</v>
      </c>
    </row>
    <row r="7" spans="1:18" ht="43.5" hidden="1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s="14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2016</v>
      </c>
      <c r="P7" s="10">
        <f t="shared" si="3"/>
        <v>42563.932951388888</v>
      </c>
      <c r="Q7" s="11" t="str">
        <f t="shared" si="1"/>
        <v>film &amp; vid</v>
      </c>
      <c r="R7" t="str">
        <f t="shared" si="2"/>
        <v>television</v>
      </c>
    </row>
    <row r="8" spans="1:18" ht="43.5" hidden="1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s="14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2014</v>
      </c>
      <c r="P8" s="10">
        <f t="shared" si="3"/>
        <v>41794.072337962964</v>
      </c>
      <c r="Q8" s="11" t="str">
        <f t="shared" si="1"/>
        <v>film &amp; vid</v>
      </c>
      <c r="R8" t="str">
        <f t="shared" si="2"/>
        <v>television</v>
      </c>
    </row>
    <row r="9" spans="1:18" ht="58" hidden="1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s="14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2016</v>
      </c>
      <c r="P9" s="10">
        <f t="shared" si="3"/>
        <v>42516.047071759262</v>
      </c>
      <c r="Q9" s="11" t="str">
        <f t="shared" si="1"/>
        <v>film &amp; vid</v>
      </c>
      <c r="R9" t="str">
        <f t="shared" si="2"/>
        <v>television</v>
      </c>
    </row>
    <row r="10" spans="1:18" ht="29" hidden="1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s="14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2016</v>
      </c>
      <c r="P10" s="10">
        <f t="shared" si="3"/>
        <v>42468.94458333333</v>
      </c>
      <c r="Q10" s="11" t="str">
        <f t="shared" si="1"/>
        <v>film &amp; vid</v>
      </c>
      <c r="R10" t="str">
        <f t="shared" si="2"/>
        <v>television</v>
      </c>
    </row>
    <row r="11" spans="1:18" ht="43.5" hidden="1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s="14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2016</v>
      </c>
      <c r="P11" s="10">
        <f t="shared" si="3"/>
        <v>42447.103518518517</v>
      </c>
      <c r="Q11" s="11" t="str">
        <f t="shared" si="1"/>
        <v>film &amp; vid</v>
      </c>
      <c r="R11" t="str">
        <f t="shared" si="2"/>
        <v>television</v>
      </c>
    </row>
    <row r="12" spans="1:18" ht="43.5" hidden="1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s="14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2014</v>
      </c>
      <c r="P12" s="10">
        <f t="shared" si="3"/>
        <v>41780.068043981482</v>
      </c>
      <c r="Q12" s="11" t="str">
        <f t="shared" si="1"/>
        <v>film &amp; vid</v>
      </c>
      <c r="R12" t="str">
        <f t="shared" si="2"/>
        <v>television</v>
      </c>
    </row>
    <row r="13" spans="1:18" ht="58" hidden="1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s="14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2016</v>
      </c>
      <c r="P13" s="10">
        <f t="shared" si="3"/>
        <v>42572.778495370367</v>
      </c>
      <c r="Q13" s="11" t="str">
        <f t="shared" si="1"/>
        <v>film &amp; vid</v>
      </c>
      <c r="R13" t="str">
        <f t="shared" si="2"/>
        <v>television</v>
      </c>
    </row>
    <row r="14" spans="1:18" ht="58" hidden="1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s="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2014</v>
      </c>
      <c r="P14" s="10">
        <f t="shared" si="3"/>
        <v>41791.713252314818</v>
      </c>
      <c r="Q14" s="11" t="str">
        <f t="shared" si="1"/>
        <v>film &amp; vid</v>
      </c>
      <c r="R14" t="str">
        <f t="shared" si="2"/>
        <v>television</v>
      </c>
    </row>
    <row r="15" spans="1:18" ht="43.5" hidden="1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s="14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2016</v>
      </c>
      <c r="P15" s="10">
        <f t="shared" si="3"/>
        <v>42508.677187499998</v>
      </c>
      <c r="Q15" s="11" t="str">
        <f t="shared" si="1"/>
        <v>film &amp; vid</v>
      </c>
      <c r="R15" t="str">
        <f t="shared" si="2"/>
        <v>television</v>
      </c>
    </row>
    <row r="16" spans="1:18" ht="29" hidden="1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s="14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2014</v>
      </c>
      <c r="P16" s="10">
        <f t="shared" si="3"/>
        <v>41808.02648148148</v>
      </c>
      <c r="Q16" s="11" t="str">
        <f t="shared" si="1"/>
        <v>film &amp; vid</v>
      </c>
      <c r="R16" t="str">
        <f t="shared" si="2"/>
        <v>television</v>
      </c>
    </row>
    <row r="17" spans="1:18" ht="43.5" hidden="1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s="14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2015</v>
      </c>
      <c r="P17" s="10">
        <f t="shared" si="3"/>
        <v>42256.391875000001</v>
      </c>
      <c r="Q17" s="11" t="str">
        <f t="shared" si="1"/>
        <v>film &amp; vid</v>
      </c>
      <c r="R17" t="str">
        <f t="shared" si="2"/>
        <v>television</v>
      </c>
    </row>
    <row r="18" spans="1:18" ht="43.5" hidden="1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s="14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2014</v>
      </c>
      <c r="P18" s="10">
        <f t="shared" si="3"/>
        <v>41760.796423611115</v>
      </c>
      <c r="Q18" s="11" t="str">
        <f t="shared" si="1"/>
        <v>film &amp; vid</v>
      </c>
      <c r="R18" t="str">
        <f t="shared" si="2"/>
        <v>television</v>
      </c>
    </row>
    <row r="19" spans="1:18" ht="43.5" hidden="1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s="14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2014</v>
      </c>
      <c r="P19" s="10">
        <f t="shared" si="3"/>
        <v>41917.731736111113</v>
      </c>
      <c r="Q19" s="11" t="str">
        <f t="shared" si="1"/>
        <v>film &amp; vid</v>
      </c>
      <c r="R19" t="str">
        <f t="shared" si="2"/>
        <v>television</v>
      </c>
    </row>
    <row r="20" spans="1:18" ht="43.5" hidden="1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s="14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2014</v>
      </c>
      <c r="P20" s="10">
        <f t="shared" si="3"/>
        <v>41869.542314814818</v>
      </c>
      <c r="Q20" s="11" t="str">
        <f t="shared" si="1"/>
        <v>film &amp; vid</v>
      </c>
      <c r="R20" t="str">
        <f t="shared" si="2"/>
        <v>television</v>
      </c>
    </row>
    <row r="21" spans="1:18" ht="43.5" hidden="1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s="14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2015</v>
      </c>
      <c r="P21" s="10">
        <f t="shared" si="3"/>
        <v>42175.816365740742</v>
      </c>
      <c r="Q21" s="11" t="str">
        <f t="shared" si="1"/>
        <v>film &amp; vid</v>
      </c>
      <c r="R21" t="str">
        <f t="shared" si="2"/>
        <v>television</v>
      </c>
    </row>
    <row r="22" spans="1:18" ht="43.5" hidden="1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s="14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2015</v>
      </c>
      <c r="P22" s="10">
        <f t="shared" si="3"/>
        <v>42200.758240740746</v>
      </c>
      <c r="Q22" s="11" t="str">
        <f t="shared" si="1"/>
        <v>film &amp; vid</v>
      </c>
      <c r="R22" t="str">
        <f t="shared" si="2"/>
        <v>television</v>
      </c>
    </row>
    <row r="23" spans="1:18" ht="43.5" hidden="1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s="14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2014</v>
      </c>
      <c r="P23" s="10">
        <f t="shared" si="3"/>
        <v>41878.627187500002</v>
      </c>
      <c r="Q23" s="11" t="str">
        <f t="shared" si="1"/>
        <v>film &amp; vid</v>
      </c>
      <c r="R23" t="str">
        <f t="shared" si="2"/>
        <v>television</v>
      </c>
    </row>
    <row r="24" spans="1:18" ht="29" hidden="1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s="1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2014</v>
      </c>
      <c r="P24" s="10">
        <f t="shared" si="3"/>
        <v>41989.91134259259</v>
      </c>
      <c r="Q24" s="11" t="str">
        <f t="shared" si="1"/>
        <v>film &amp; vid</v>
      </c>
      <c r="R24" t="str">
        <f t="shared" si="2"/>
        <v>television</v>
      </c>
    </row>
    <row r="25" spans="1:18" ht="43.5" hidden="1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s="14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2015</v>
      </c>
      <c r="P25" s="10">
        <f t="shared" si="3"/>
        <v>42097.778946759259</v>
      </c>
      <c r="Q25" s="11" t="str">
        <f t="shared" si="1"/>
        <v>film &amp; vid</v>
      </c>
      <c r="R25" t="str">
        <f t="shared" si="2"/>
        <v>television</v>
      </c>
    </row>
    <row r="26" spans="1:18" ht="29" hidden="1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s="14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2015</v>
      </c>
      <c r="P26" s="10">
        <f t="shared" si="3"/>
        <v>42229.820173611108</v>
      </c>
      <c r="Q26" s="11" t="str">
        <f t="shared" si="1"/>
        <v>film &amp; vid</v>
      </c>
      <c r="R26" t="str">
        <f t="shared" si="2"/>
        <v>television</v>
      </c>
    </row>
    <row r="27" spans="1:18" ht="43.5" hidden="1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s="14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2015</v>
      </c>
      <c r="P27" s="10">
        <f t="shared" si="3"/>
        <v>42318.025011574078</v>
      </c>
      <c r="Q27" s="11" t="str">
        <f t="shared" si="1"/>
        <v>film &amp; vid</v>
      </c>
      <c r="R27" t="str">
        <f t="shared" si="2"/>
        <v>television</v>
      </c>
    </row>
    <row r="28" spans="1:18" ht="43.5" hidden="1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s="14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2014</v>
      </c>
      <c r="P28" s="10">
        <f t="shared" si="3"/>
        <v>41828.515555555554</v>
      </c>
      <c r="Q28" s="11" t="str">
        <f t="shared" si="1"/>
        <v>film &amp; vid</v>
      </c>
      <c r="R28" t="str">
        <f t="shared" si="2"/>
        <v>television</v>
      </c>
    </row>
    <row r="29" spans="1:18" ht="43.5" hidden="1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s="14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2014</v>
      </c>
      <c r="P29" s="10">
        <f t="shared" si="3"/>
        <v>41929.164733796293</v>
      </c>
      <c r="Q29" s="11" t="str">
        <f t="shared" si="1"/>
        <v>film &amp; vid</v>
      </c>
      <c r="R29" t="str">
        <f t="shared" si="2"/>
        <v>television</v>
      </c>
    </row>
    <row r="30" spans="1:18" ht="29" hidden="1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s="14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2015</v>
      </c>
      <c r="P30" s="10">
        <f t="shared" si="3"/>
        <v>42324.96393518518</v>
      </c>
      <c r="Q30" s="11" t="str">
        <f t="shared" si="1"/>
        <v>film &amp; vid</v>
      </c>
      <c r="R30" t="str">
        <f t="shared" si="2"/>
        <v>television</v>
      </c>
    </row>
    <row r="31" spans="1:18" ht="43.5" hidden="1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s="14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2014</v>
      </c>
      <c r="P31" s="10">
        <f t="shared" si="3"/>
        <v>41812.67324074074</v>
      </c>
      <c r="Q31" s="11" t="str">
        <f t="shared" si="1"/>
        <v>film &amp; vid</v>
      </c>
      <c r="R31" t="str">
        <f t="shared" si="2"/>
        <v>television</v>
      </c>
    </row>
    <row r="32" spans="1:18" ht="43.5" hidden="1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s="14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2014</v>
      </c>
      <c r="P32" s="10">
        <f t="shared" si="3"/>
        <v>41842.292997685188</v>
      </c>
      <c r="Q32" s="11" t="str">
        <f t="shared" si="1"/>
        <v>film &amp; vid</v>
      </c>
      <c r="R32" t="str">
        <f t="shared" si="2"/>
        <v>television</v>
      </c>
    </row>
    <row r="33" spans="1:18" ht="43.5" hidden="1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s="14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2016</v>
      </c>
      <c r="P33" s="10">
        <f t="shared" si="3"/>
        <v>42376.79206018518</v>
      </c>
      <c r="Q33" s="11" t="str">
        <f t="shared" si="1"/>
        <v>film &amp; vid</v>
      </c>
      <c r="R33" t="str">
        <f t="shared" si="2"/>
        <v>television</v>
      </c>
    </row>
    <row r="34" spans="1:18" ht="58" hidden="1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s="1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2016</v>
      </c>
      <c r="P34" s="10">
        <f t="shared" si="3"/>
        <v>42461.627511574072</v>
      </c>
      <c r="Q34" s="11" t="str">
        <f t="shared" si="1"/>
        <v>film &amp; vid</v>
      </c>
      <c r="R34" t="str">
        <f t="shared" si="2"/>
        <v>television</v>
      </c>
    </row>
    <row r="35" spans="1:18" ht="43.5" hidden="1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s="14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2015</v>
      </c>
      <c r="P35" s="10">
        <f t="shared" si="3"/>
        <v>42286.660891203705</v>
      </c>
      <c r="Q35" s="11" t="str">
        <f t="shared" si="1"/>
        <v>film &amp; vid</v>
      </c>
      <c r="R35" t="str">
        <f t="shared" si="2"/>
        <v>television</v>
      </c>
    </row>
    <row r="36" spans="1:18" ht="43.5" hidden="1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s="14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2014</v>
      </c>
      <c r="P36" s="10">
        <f t="shared" si="3"/>
        <v>41841.321770833332</v>
      </c>
      <c r="Q36" s="11" t="str">
        <f t="shared" si="1"/>
        <v>film &amp; vid</v>
      </c>
      <c r="R36" t="str">
        <f t="shared" si="2"/>
        <v>television</v>
      </c>
    </row>
    <row r="37" spans="1:18" ht="43.5" hidden="1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s="14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2015</v>
      </c>
      <c r="P37" s="10">
        <f t="shared" si="3"/>
        <v>42098.291828703703</v>
      </c>
      <c r="Q37" s="11" t="str">
        <f t="shared" si="1"/>
        <v>film &amp; vid</v>
      </c>
      <c r="R37" t="str">
        <f t="shared" si="2"/>
        <v>television</v>
      </c>
    </row>
    <row r="38" spans="1:18" ht="29" hidden="1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s="14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2015</v>
      </c>
      <c r="P38" s="10">
        <f t="shared" si="3"/>
        <v>42068.307002314818</v>
      </c>
      <c r="Q38" s="11" t="str">
        <f t="shared" si="1"/>
        <v>film &amp; vid</v>
      </c>
      <c r="R38" t="str">
        <f t="shared" si="2"/>
        <v>television</v>
      </c>
    </row>
    <row r="39" spans="1:18" ht="43.5" hidden="1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s="14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2015</v>
      </c>
      <c r="P39" s="10">
        <f t="shared" si="3"/>
        <v>42032.693043981482</v>
      </c>
      <c r="Q39" s="11" t="str">
        <f t="shared" si="1"/>
        <v>film &amp; vid</v>
      </c>
      <c r="R39" t="str">
        <f t="shared" si="2"/>
        <v>television</v>
      </c>
    </row>
    <row r="40" spans="1:18" ht="43.5" hidden="1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s="14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2013</v>
      </c>
      <c r="P40" s="10">
        <f t="shared" si="3"/>
        <v>41375.057222222218</v>
      </c>
      <c r="Q40" s="11" t="str">
        <f t="shared" si="1"/>
        <v>film &amp; vid</v>
      </c>
      <c r="R40" t="str">
        <f t="shared" si="2"/>
        <v>television</v>
      </c>
    </row>
    <row r="41" spans="1:18" ht="58" hidden="1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s="14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2014</v>
      </c>
      <c r="P41" s="10">
        <f t="shared" si="3"/>
        <v>41754.047083333331</v>
      </c>
      <c r="Q41" s="11" t="str">
        <f t="shared" si="1"/>
        <v>film &amp; vid</v>
      </c>
      <c r="R41" t="str">
        <f t="shared" si="2"/>
        <v>television</v>
      </c>
    </row>
    <row r="42" spans="1:18" ht="58" hidden="1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s="14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2014</v>
      </c>
      <c r="P42" s="10">
        <f t="shared" si="3"/>
        <v>41789.21398148148</v>
      </c>
      <c r="Q42" s="11" t="str">
        <f t="shared" si="1"/>
        <v>film &amp; vid</v>
      </c>
      <c r="R42" t="str">
        <f t="shared" si="2"/>
        <v>television</v>
      </c>
    </row>
    <row r="43" spans="1:18" ht="43.5" hidden="1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s="14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2014</v>
      </c>
      <c r="P43" s="10">
        <f t="shared" si="3"/>
        <v>41887.568912037037</v>
      </c>
      <c r="Q43" s="11" t="str">
        <f t="shared" si="1"/>
        <v>film &amp; vid</v>
      </c>
      <c r="R43" t="str">
        <f t="shared" si="2"/>
        <v>television</v>
      </c>
    </row>
    <row r="44" spans="1:18" ht="43.5" hidden="1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s="1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2014</v>
      </c>
      <c r="P44" s="10">
        <f t="shared" si="3"/>
        <v>41971.639189814814</v>
      </c>
      <c r="Q44" s="11" t="str">
        <f t="shared" si="1"/>
        <v>film &amp; vid</v>
      </c>
      <c r="R44" t="str">
        <f t="shared" si="2"/>
        <v>television</v>
      </c>
    </row>
    <row r="45" spans="1:18" ht="43.5" hidden="1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s="14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2014</v>
      </c>
      <c r="P45" s="10">
        <f t="shared" si="3"/>
        <v>41802.790347222224</v>
      </c>
      <c r="Q45" s="11" t="str">
        <f t="shared" si="1"/>
        <v>film &amp; vid</v>
      </c>
      <c r="R45" t="str">
        <f t="shared" si="2"/>
        <v>television</v>
      </c>
    </row>
    <row r="46" spans="1:18" ht="58" hidden="1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s="14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2014</v>
      </c>
      <c r="P46" s="10">
        <f t="shared" si="3"/>
        <v>41874.098807870374</v>
      </c>
      <c r="Q46" s="11" t="str">
        <f t="shared" si="1"/>
        <v>film &amp; vid</v>
      </c>
      <c r="R46" t="str">
        <f t="shared" si="2"/>
        <v>television</v>
      </c>
    </row>
    <row r="47" spans="1:18" ht="43.5" hidden="1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s="14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2016</v>
      </c>
      <c r="P47" s="10">
        <f t="shared" si="3"/>
        <v>42457.623923611114</v>
      </c>
      <c r="Q47" s="11" t="str">
        <f t="shared" si="1"/>
        <v>film &amp; vid</v>
      </c>
      <c r="R47" t="str">
        <f t="shared" si="2"/>
        <v>television</v>
      </c>
    </row>
    <row r="48" spans="1:18" ht="43.5" hidden="1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s="14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2015</v>
      </c>
      <c r="P48" s="10">
        <f t="shared" si="3"/>
        <v>42323.964976851858</v>
      </c>
      <c r="Q48" s="11" t="str">
        <f t="shared" si="1"/>
        <v>film &amp; vid</v>
      </c>
      <c r="R48" t="str">
        <f t="shared" si="2"/>
        <v>television</v>
      </c>
    </row>
    <row r="49" spans="1:18" ht="58" hidden="1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s="14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2014</v>
      </c>
      <c r="P49" s="10">
        <f t="shared" si="3"/>
        <v>41932.819525462961</v>
      </c>
      <c r="Q49" s="11" t="str">
        <f t="shared" si="1"/>
        <v>film &amp; vid</v>
      </c>
      <c r="R49" t="str">
        <f t="shared" si="2"/>
        <v>television</v>
      </c>
    </row>
    <row r="50" spans="1:18" ht="43.5" hidden="1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s="14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2015</v>
      </c>
      <c r="P50" s="10">
        <f t="shared" si="3"/>
        <v>42033.516898148147</v>
      </c>
      <c r="Q50" s="11" t="str">
        <f t="shared" si="1"/>
        <v>film &amp; vid</v>
      </c>
      <c r="R50" t="str">
        <f t="shared" si="2"/>
        <v>television</v>
      </c>
    </row>
    <row r="51" spans="1:18" hidden="1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s="14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2015</v>
      </c>
      <c r="P51" s="10">
        <f t="shared" si="3"/>
        <v>42271.176446759258</v>
      </c>
      <c r="Q51" s="11" t="str">
        <f t="shared" si="1"/>
        <v>film &amp; vid</v>
      </c>
      <c r="R51" t="str">
        <f t="shared" si="2"/>
        <v>television</v>
      </c>
    </row>
    <row r="52" spans="1:18" ht="43.5" hidden="1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s="14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2014</v>
      </c>
      <c r="P52" s="10">
        <f t="shared" si="3"/>
        <v>41995.752986111111</v>
      </c>
      <c r="Q52" s="11" t="str">
        <f t="shared" si="1"/>
        <v>film &amp; vid</v>
      </c>
      <c r="R52" t="str">
        <f t="shared" si="2"/>
        <v>television</v>
      </c>
    </row>
    <row r="53" spans="1:18" ht="43.5" hidden="1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s="14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2015</v>
      </c>
      <c r="P53" s="10">
        <f t="shared" si="3"/>
        <v>42196.928668981483</v>
      </c>
      <c r="Q53" s="11" t="str">
        <f t="shared" si="1"/>
        <v>film &amp; vid</v>
      </c>
      <c r="R53" t="str">
        <f t="shared" si="2"/>
        <v>television</v>
      </c>
    </row>
    <row r="54" spans="1:18" ht="43.5" hidden="1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s="1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2014</v>
      </c>
      <c r="P54" s="10">
        <f t="shared" si="3"/>
        <v>41807.701921296299</v>
      </c>
      <c r="Q54" s="11" t="str">
        <f t="shared" si="1"/>
        <v>film &amp; vid</v>
      </c>
      <c r="R54" t="str">
        <f t="shared" si="2"/>
        <v>television</v>
      </c>
    </row>
    <row r="55" spans="1:18" ht="29" hidden="1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s="14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2014</v>
      </c>
      <c r="P55" s="10">
        <f t="shared" si="3"/>
        <v>41719.549131944441</v>
      </c>
      <c r="Q55" s="11" t="str">
        <f t="shared" si="1"/>
        <v>film &amp; vid</v>
      </c>
      <c r="R55" t="str">
        <f t="shared" si="2"/>
        <v>television</v>
      </c>
    </row>
    <row r="56" spans="1:18" ht="58" hidden="1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s="14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2015</v>
      </c>
      <c r="P56" s="10">
        <f t="shared" si="3"/>
        <v>42333.713206018518</v>
      </c>
      <c r="Q56" s="11" t="str">
        <f t="shared" si="1"/>
        <v>film &amp; vid</v>
      </c>
      <c r="R56" t="str">
        <f t="shared" si="2"/>
        <v>television</v>
      </c>
    </row>
    <row r="57" spans="1:18" ht="43.5" hidden="1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s="14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2016</v>
      </c>
      <c r="P57" s="10">
        <f t="shared" si="3"/>
        <v>42496.968935185185</v>
      </c>
      <c r="Q57" s="11" t="str">
        <f t="shared" si="1"/>
        <v>film &amp; vid</v>
      </c>
      <c r="R57" t="str">
        <f t="shared" si="2"/>
        <v>television</v>
      </c>
    </row>
    <row r="58" spans="1:18" ht="29" hidden="1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s="14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2015</v>
      </c>
      <c r="P58" s="10">
        <f t="shared" si="3"/>
        <v>42149.548888888887</v>
      </c>
      <c r="Q58" s="11" t="str">
        <f t="shared" si="1"/>
        <v>film &amp; vid</v>
      </c>
      <c r="R58" t="str">
        <f t="shared" si="2"/>
        <v>television</v>
      </c>
    </row>
    <row r="59" spans="1:18" ht="43.5" hidden="1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s="14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2015</v>
      </c>
      <c r="P59" s="10">
        <f t="shared" si="3"/>
        <v>42089.83289351852</v>
      </c>
      <c r="Q59" s="11" t="str">
        <f t="shared" si="1"/>
        <v>film &amp; vid</v>
      </c>
      <c r="R59" t="str">
        <f t="shared" si="2"/>
        <v>television</v>
      </c>
    </row>
    <row r="60" spans="1:18" ht="43.5" hidden="1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s="14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2014</v>
      </c>
      <c r="P60" s="10">
        <f t="shared" si="3"/>
        <v>41932.745046296295</v>
      </c>
      <c r="Q60" s="11" t="str">
        <f t="shared" si="1"/>
        <v>film &amp; vid</v>
      </c>
      <c r="R60" t="str">
        <f t="shared" si="2"/>
        <v>television</v>
      </c>
    </row>
    <row r="61" spans="1:18" ht="43.5" hidden="1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s="14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2015</v>
      </c>
      <c r="P61" s="10">
        <f t="shared" si="3"/>
        <v>42230.23583333334</v>
      </c>
      <c r="Q61" s="11" t="str">
        <f t="shared" si="1"/>
        <v>film &amp; vid</v>
      </c>
      <c r="R61" t="str">
        <f t="shared" si="2"/>
        <v>television</v>
      </c>
    </row>
    <row r="62" spans="1:18" ht="43.5" hidden="1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s="14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2014</v>
      </c>
      <c r="P62" s="10">
        <f t="shared" si="3"/>
        <v>41701.901817129627</v>
      </c>
      <c r="Q62" s="11" t="str">
        <f t="shared" si="1"/>
        <v>film &amp;</v>
      </c>
      <c r="R62" t="str">
        <f t="shared" si="2"/>
        <v>shorts</v>
      </c>
    </row>
    <row r="63" spans="1:18" ht="43.5" hidden="1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s="14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2013</v>
      </c>
      <c r="P63" s="10">
        <f t="shared" si="3"/>
        <v>41409.814317129632</v>
      </c>
      <c r="Q63" s="11" t="str">
        <f t="shared" si="1"/>
        <v>film &amp;</v>
      </c>
      <c r="R63" t="str">
        <f t="shared" si="2"/>
        <v>shorts</v>
      </c>
    </row>
    <row r="64" spans="1:18" ht="43.5" hidden="1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s="1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2013</v>
      </c>
      <c r="P64" s="10">
        <f t="shared" si="3"/>
        <v>41311.799513888887</v>
      </c>
      <c r="Q64" s="11" t="str">
        <f t="shared" si="1"/>
        <v>film &amp;</v>
      </c>
      <c r="R64" t="str">
        <f t="shared" si="2"/>
        <v>shorts</v>
      </c>
    </row>
    <row r="65" spans="1:18" ht="43.5" hidden="1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s="14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2013</v>
      </c>
      <c r="P65" s="10">
        <f t="shared" si="3"/>
        <v>41612.912187499998</v>
      </c>
      <c r="Q65" s="11" t="str">
        <f t="shared" si="1"/>
        <v>film &amp;</v>
      </c>
      <c r="R65" t="str">
        <f t="shared" si="2"/>
        <v>shorts</v>
      </c>
    </row>
    <row r="66" spans="1:18" ht="58" hidden="1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s="14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2013</v>
      </c>
      <c r="P66" s="10">
        <f t="shared" si="3"/>
        <v>41433.01829861111</v>
      </c>
      <c r="Q66" s="11" t="str">
        <f t="shared" si="1"/>
        <v>film &amp;</v>
      </c>
      <c r="R66" t="str">
        <f t="shared" si="2"/>
        <v>shorts</v>
      </c>
    </row>
    <row r="67" spans="1:18" ht="43.5" hidden="1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s="14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YEAR(P67)</f>
        <v>2014</v>
      </c>
      <c r="P67" s="10">
        <f t="shared" ref="P67:P130" si="5">(((J67/60)/60)/24)+DATE(1970,1,1)</f>
        <v>41835.821226851855</v>
      </c>
      <c r="Q67" s="11" t="str">
        <f t="shared" ref="Q67:Q130" si="6">LEFT(N67,LEN(N67)-SEARCH("/",N67))</f>
        <v>film &amp;</v>
      </c>
      <c r="R67" t="str">
        <f t="shared" ref="R67:R130" si="7">RIGHT(N67,LEN(N67)-SEARCH("/",N67))</f>
        <v>shorts</v>
      </c>
    </row>
    <row r="68" spans="1:18" ht="29" hidden="1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s="14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2016</v>
      </c>
      <c r="P68" s="10">
        <f t="shared" si="5"/>
        <v>42539.849768518514</v>
      </c>
      <c r="Q68" s="11" t="str">
        <f t="shared" si="6"/>
        <v>film &amp;</v>
      </c>
      <c r="R68" t="str">
        <f t="shared" si="7"/>
        <v>shorts</v>
      </c>
    </row>
    <row r="69" spans="1:18" ht="43.5" hidden="1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s="14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2012</v>
      </c>
      <c r="P69" s="10">
        <f t="shared" si="5"/>
        <v>41075.583379629628</v>
      </c>
      <c r="Q69" s="11" t="str">
        <f t="shared" si="6"/>
        <v>film &amp;</v>
      </c>
      <c r="R69" t="str">
        <f t="shared" si="7"/>
        <v>shorts</v>
      </c>
    </row>
    <row r="70" spans="1:18" ht="58" hidden="1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s="14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2014</v>
      </c>
      <c r="P70" s="10">
        <f t="shared" si="5"/>
        <v>41663.569340277776</v>
      </c>
      <c r="Q70" s="11" t="str">
        <f t="shared" si="6"/>
        <v>film &amp;</v>
      </c>
      <c r="R70" t="str">
        <f t="shared" si="7"/>
        <v>shorts</v>
      </c>
    </row>
    <row r="71" spans="1:18" ht="43.5" hidden="1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s="14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2011</v>
      </c>
      <c r="P71" s="10">
        <f t="shared" si="5"/>
        <v>40786.187789351854</v>
      </c>
      <c r="Q71" s="11" t="str">
        <f t="shared" si="6"/>
        <v>film &amp;</v>
      </c>
      <c r="R71" t="str">
        <f t="shared" si="7"/>
        <v>shorts</v>
      </c>
    </row>
    <row r="72" spans="1:18" ht="43.5" hidden="1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s="14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2011</v>
      </c>
      <c r="P72" s="10">
        <f t="shared" si="5"/>
        <v>40730.896354166667</v>
      </c>
      <c r="Q72" s="11" t="str">
        <f t="shared" si="6"/>
        <v>film &amp;</v>
      </c>
      <c r="R72" t="str">
        <f t="shared" si="7"/>
        <v>shorts</v>
      </c>
    </row>
    <row r="73" spans="1:18" ht="43.5" hidden="1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s="14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2012</v>
      </c>
      <c r="P73" s="10">
        <f t="shared" si="5"/>
        <v>40997.271493055552</v>
      </c>
      <c r="Q73" s="11" t="str">
        <f t="shared" si="6"/>
        <v>film &amp;</v>
      </c>
      <c r="R73" t="str">
        <f t="shared" si="7"/>
        <v>shorts</v>
      </c>
    </row>
    <row r="74" spans="1:18" ht="43.5" hidden="1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s="1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2012</v>
      </c>
      <c r="P74" s="10">
        <f t="shared" si="5"/>
        <v>41208.010196759256</v>
      </c>
      <c r="Q74" s="11" t="str">
        <f t="shared" si="6"/>
        <v>film &amp;</v>
      </c>
      <c r="R74" t="str">
        <f t="shared" si="7"/>
        <v>shorts</v>
      </c>
    </row>
    <row r="75" spans="1:18" ht="43.5" hidden="1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s="14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2011</v>
      </c>
      <c r="P75" s="10">
        <f t="shared" si="5"/>
        <v>40587.75675925926</v>
      </c>
      <c r="Q75" s="11" t="str">
        <f t="shared" si="6"/>
        <v>film &amp;</v>
      </c>
      <c r="R75" t="str">
        <f t="shared" si="7"/>
        <v>shorts</v>
      </c>
    </row>
    <row r="76" spans="1:18" ht="43.5" hidden="1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s="14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2015</v>
      </c>
      <c r="P76" s="10">
        <f t="shared" si="5"/>
        <v>42360.487210648149</v>
      </c>
      <c r="Q76" s="11" t="str">
        <f t="shared" si="6"/>
        <v>film &amp;</v>
      </c>
      <c r="R76" t="str">
        <f t="shared" si="7"/>
        <v>shorts</v>
      </c>
    </row>
    <row r="77" spans="1:18" ht="43.5" hidden="1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s="14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2013</v>
      </c>
      <c r="P77" s="10">
        <f t="shared" si="5"/>
        <v>41357.209166666667</v>
      </c>
      <c r="Q77" s="11" t="str">
        <f t="shared" si="6"/>
        <v>film &amp;</v>
      </c>
      <c r="R77" t="str">
        <f t="shared" si="7"/>
        <v>shorts</v>
      </c>
    </row>
    <row r="78" spans="1:18" ht="43.5" hidden="1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s="14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2011</v>
      </c>
      <c r="P78" s="10">
        <f t="shared" si="5"/>
        <v>40844.691643518519</v>
      </c>
      <c r="Q78" s="11" t="str">
        <f t="shared" si="6"/>
        <v>film &amp;</v>
      </c>
      <c r="R78" t="str">
        <f t="shared" si="7"/>
        <v>shorts</v>
      </c>
    </row>
    <row r="79" spans="1:18" ht="43.5" hidden="1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s="14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2012</v>
      </c>
      <c r="P79" s="10">
        <f t="shared" si="5"/>
        <v>40997.144872685189</v>
      </c>
      <c r="Q79" s="11" t="str">
        <f t="shared" si="6"/>
        <v>film &amp;</v>
      </c>
      <c r="R79" t="str">
        <f t="shared" si="7"/>
        <v>shorts</v>
      </c>
    </row>
    <row r="80" spans="1:18" ht="87" hidden="1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s="14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2016</v>
      </c>
      <c r="P80" s="10">
        <f t="shared" si="5"/>
        <v>42604.730567129634</v>
      </c>
      <c r="Q80" s="11" t="str">
        <f t="shared" si="6"/>
        <v>film &amp;</v>
      </c>
      <c r="R80" t="str">
        <f t="shared" si="7"/>
        <v>shorts</v>
      </c>
    </row>
    <row r="81" spans="1:18" ht="43.5" hidden="1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s="14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2014</v>
      </c>
      <c r="P81" s="10">
        <f t="shared" si="5"/>
        <v>41724.776539351849</v>
      </c>
      <c r="Q81" s="11" t="str">
        <f t="shared" si="6"/>
        <v>film &amp;</v>
      </c>
      <c r="R81" t="str">
        <f t="shared" si="7"/>
        <v>shorts</v>
      </c>
    </row>
    <row r="82" spans="1:18" ht="43.5" hidden="1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s="14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2013</v>
      </c>
      <c r="P82" s="10">
        <f t="shared" si="5"/>
        <v>41583.083981481483</v>
      </c>
      <c r="Q82" s="11" t="str">
        <f t="shared" si="6"/>
        <v>film &amp;</v>
      </c>
      <c r="R82" t="str">
        <f t="shared" si="7"/>
        <v>shorts</v>
      </c>
    </row>
    <row r="83" spans="1:18" ht="43.5" hidden="1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s="14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2012</v>
      </c>
      <c r="P83" s="10">
        <f t="shared" si="5"/>
        <v>41100.158877314818</v>
      </c>
      <c r="Q83" s="11" t="str">
        <f t="shared" si="6"/>
        <v>film &amp;</v>
      </c>
      <c r="R83" t="str">
        <f t="shared" si="7"/>
        <v>shorts</v>
      </c>
    </row>
    <row r="84" spans="1:18" ht="43.5" hidden="1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s="1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2011</v>
      </c>
      <c r="P84" s="10">
        <f t="shared" si="5"/>
        <v>40795.820150462961</v>
      </c>
      <c r="Q84" s="11" t="str">
        <f t="shared" si="6"/>
        <v>film &amp;</v>
      </c>
      <c r="R84" t="str">
        <f t="shared" si="7"/>
        <v>shorts</v>
      </c>
    </row>
    <row r="85" spans="1:18" ht="43.5" hidden="1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s="14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2015</v>
      </c>
      <c r="P85" s="10">
        <f t="shared" si="5"/>
        <v>42042.615613425922</v>
      </c>
      <c r="Q85" s="11" t="str">
        <f t="shared" si="6"/>
        <v>film &amp;</v>
      </c>
      <c r="R85" t="str">
        <f t="shared" si="7"/>
        <v>shorts</v>
      </c>
    </row>
    <row r="86" spans="1:18" ht="43.5" hidden="1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s="14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2011</v>
      </c>
      <c r="P86" s="10">
        <f t="shared" si="5"/>
        <v>40648.757939814815</v>
      </c>
      <c r="Q86" s="11" t="str">
        <f t="shared" si="6"/>
        <v>film &amp;</v>
      </c>
      <c r="R86" t="str">
        <f t="shared" si="7"/>
        <v>shorts</v>
      </c>
    </row>
    <row r="87" spans="1:18" ht="43.5" hidden="1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s="14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2011</v>
      </c>
      <c r="P87" s="10">
        <f t="shared" si="5"/>
        <v>40779.125428240739</v>
      </c>
      <c r="Q87" s="11" t="str">
        <f t="shared" si="6"/>
        <v>film &amp;</v>
      </c>
      <c r="R87" t="str">
        <f t="shared" si="7"/>
        <v>shorts</v>
      </c>
    </row>
    <row r="88" spans="1:18" ht="58" hidden="1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s="14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2015</v>
      </c>
      <c r="P88" s="10">
        <f t="shared" si="5"/>
        <v>42291.556076388893</v>
      </c>
      <c r="Q88" s="11" t="str">
        <f t="shared" si="6"/>
        <v>film &amp;</v>
      </c>
      <c r="R88" t="str">
        <f t="shared" si="7"/>
        <v>shorts</v>
      </c>
    </row>
    <row r="89" spans="1:18" ht="43.5" hidden="1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s="14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2010</v>
      </c>
      <c r="P89" s="10">
        <f t="shared" si="5"/>
        <v>40322.53938657407</v>
      </c>
      <c r="Q89" s="11" t="str">
        <f t="shared" si="6"/>
        <v>film &amp;</v>
      </c>
      <c r="R89" t="str">
        <f t="shared" si="7"/>
        <v>shorts</v>
      </c>
    </row>
    <row r="90" spans="1:18" ht="58" hidden="1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s="14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2014</v>
      </c>
      <c r="P90" s="10">
        <f t="shared" si="5"/>
        <v>41786.65892361111</v>
      </c>
      <c r="Q90" s="11" t="str">
        <f t="shared" si="6"/>
        <v>film &amp;</v>
      </c>
      <c r="R90" t="str">
        <f t="shared" si="7"/>
        <v>shorts</v>
      </c>
    </row>
    <row r="91" spans="1:18" ht="43.5" hidden="1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s="14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2013</v>
      </c>
      <c r="P91" s="10">
        <f t="shared" si="5"/>
        <v>41402.752222222225</v>
      </c>
      <c r="Q91" s="11" t="str">
        <f t="shared" si="6"/>
        <v>film &amp;</v>
      </c>
      <c r="R91" t="str">
        <f t="shared" si="7"/>
        <v>shorts</v>
      </c>
    </row>
    <row r="92" spans="1:18" ht="29" hidden="1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s="14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2011</v>
      </c>
      <c r="P92" s="10">
        <f t="shared" si="5"/>
        <v>40706.297442129631</v>
      </c>
      <c r="Q92" s="11" t="str">
        <f t="shared" si="6"/>
        <v>film &amp;</v>
      </c>
      <c r="R92" t="str">
        <f t="shared" si="7"/>
        <v>shorts</v>
      </c>
    </row>
    <row r="93" spans="1:18" ht="43.5" hidden="1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s="14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2011</v>
      </c>
      <c r="P93" s="10">
        <f t="shared" si="5"/>
        <v>40619.402361111112</v>
      </c>
      <c r="Q93" s="11" t="str">
        <f t="shared" si="6"/>
        <v>film &amp;</v>
      </c>
      <c r="R93" t="str">
        <f t="shared" si="7"/>
        <v>shorts</v>
      </c>
    </row>
    <row r="94" spans="1:18" ht="43.5" hidden="1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s="1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2016</v>
      </c>
      <c r="P94" s="10">
        <f t="shared" si="5"/>
        <v>42721.198877314819</v>
      </c>
      <c r="Q94" s="11" t="str">
        <f t="shared" si="6"/>
        <v>film &amp;</v>
      </c>
      <c r="R94" t="str">
        <f t="shared" si="7"/>
        <v>shorts</v>
      </c>
    </row>
    <row r="95" spans="1:18" ht="58" hidden="1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s="14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2012</v>
      </c>
      <c r="P95" s="10">
        <f t="shared" si="5"/>
        <v>41065.858067129629</v>
      </c>
      <c r="Q95" s="11" t="str">
        <f t="shared" si="6"/>
        <v>film &amp;</v>
      </c>
      <c r="R95" t="str">
        <f t="shared" si="7"/>
        <v>shorts</v>
      </c>
    </row>
    <row r="96" spans="1:18" ht="43.5" hidden="1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s="14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2014</v>
      </c>
      <c r="P96" s="10">
        <f t="shared" si="5"/>
        <v>41716.717847222222</v>
      </c>
      <c r="Q96" s="11" t="str">
        <f t="shared" si="6"/>
        <v>film &amp;</v>
      </c>
      <c r="R96" t="str">
        <f t="shared" si="7"/>
        <v>shorts</v>
      </c>
    </row>
    <row r="97" spans="1:18" ht="43.5" hidden="1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s="14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2012</v>
      </c>
      <c r="P97" s="10">
        <f t="shared" si="5"/>
        <v>40935.005104166667</v>
      </c>
      <c r="Q97" s="11" t="str">
        <f t="shared" si="6"/>
        <v>film &amp;</v>
      </c>
      <c r="R97" t="str">
        <f t="shared" si="7"/>
        <v>shorts</v>
      </c>
    </row>
    <row r="98" spans="1:18" ht="58" hidden="1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s="14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2010</v>
      </c>
      <c r="P98" s="10">
        <f t="shared" si="5"/>
        <v>40324.662511574075</v>
      </c>
      <c r="Q98" s="11" t="str">
        <f t="shared" si="6"/>
        <v>film &amp;</v>
      </c>
      <c r="R98" t="str">
        <f t="shared" si="7"/>
        <v>shorts</v>
      </c>
    </row>
    <row r="99" spans="1:18" ht="43.5" hidden="1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s="14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2011</v>
      </c>
      <c r="P99" s="10">
        <f t="shared" si="5"/>
        <v>40706.135208333333</v>
      </c>
      <c r="Q99" s="11" t="str">
        <f t="shared" si="6"/>
        <v>film &amp;</v>
      </c>
      <c r="R99" t="str">
        <f t="shared" si="7"/>
        <v>shorts</v>
      </c>
    </row>
    <row r="100" spans="1:18" ht="43.5" hidden="1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s="14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2012</v>
      </c>
      <c r="P100" s="10">
        <f t="shared" si="5"/>
        <v>41214.79483796296</v>
      </c>
      <c r="Q100" s="11" t="str">
        <f t="shared" si="6"/>
        <v>film &amp;</v>
      </c>
      <c r="R100" t="str">
        <f t="shared" si="7"/>
        <v>shorts</v>
      </c>
    </row>
    <row r="101" spans="1:18" ht="29" hidden="1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s="14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2013</v>
      </c>
      <c r="P101" s="10">
        <f t="shared" si="5"/>
        <v>41631.902766203704</v>
      </c>
      <c r="Q101" s="11" t="str">
        <f t="shared" si="6"/>
        <v>film &amp;</v>
      </c>
      <c r="R101" t="str">
        <f t="shared" si="7"/>
        <v>shorts</v>
      </c>
    </row>
    <row r="102" spans="1:18" ht="43.5" hidden="1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s="14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2012</v>
      </c>
      <c r="P102" s="10">
        <f t="shared" si="5"/>
        <v>41197.753310185188</v>
      </c>
      <c r="Q102" s="11" t="str">
        <f t="shared" si="6"/>
        <v>film &amp;</v>
      </c>
      <c r="R102" t="str">
        <f t="shared" si="7"/>
        <v>shorts</v>
      </c>
    </row>
    <row r="103" spans="1:18" ht="43.5" hidden="1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s="14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2012</v>
      </c>
      <c r="P103" s="10">
        <f t="shared" si="5"/>
        <v>41274.776736111111</v>
      </c>
      <c r="Q103" s="11" t="str">
        <f t="shared" si="6"/>
        <v>film &amp;</v>
      </c>
      <c r="R103" t="str">
        <f t="shared" si="7"/>
        <v>shorts</v>
      </c>
    </row>
    <row r="104" spans="1:18" ht="43.5" hidden="1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s="1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2010</v>
      </c>
      <c r="P104" s="10">
        <f t="shared" si="5"/>
        <v>40505.131168981483</v>
      </c>
      <c r="Q104" s="11" t="str">
        <f t="shared" si="6"/>
        <v>film &amp;</v>
      </c>
      <c r="R104" t="str">
        <f t="shared" si="7"/>
        <v>shorts</v>
      </c>
    </row>
    <row r="105" spans="1:18" ht="43.5" hidden="1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s="14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2014</v>
      </c>
      <c r="P105" s="10">
        <f t="shared" si="5"/>
        <v>41682.805902777778</v>
      </c>
      <c r="Q105" s="11" t="str">
        <f t="shared" si="6"/>
        <v>film &amp;</v>
      </c>
      <c r="R105" t="str">
        <f t="shared" si="7"/>
        <v>shorts</v>
      </c>
    </row>
    <row r="106" spans="1:18" ht="29" hidden="1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s="14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2011</v>
      </c>
      <c r="P106" s="10">
        <f t="shared" si="5"/>
        <v>40612.695208333331</v>
      </c>
      <c r="Q106" s="11" t="str">
        <f t="shared" si="6"/>
        <v>film &amp;</v>
      </c>
      <c r="R106" t="str">
        <f t="shared" si="7"/>
        <v>shorts</v>
      </c>
    </row>
    <row r="107" spans="1:18" ht="43.5" hidden="1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s="14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2016</v>
      </c>
      <c r="P107" s="10">
        <f t="shared" si="5"/>
        <v>42485.724768518514</v>
      </c>
      <c r="Q107" s="11" t="str">
        <f t="shared" si="6"/>
        <v>film &amp;</v>
      </c>
      <c r="R107" t="str">
        <f t="shared" si="7"/>
        <v>shorts</v>
      </c>
    </row>
    <row r="108" spans="1:18" hidden="1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s="14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2012</v>
      </c>
      <c r="P108" s="10">
        <f t="shared" si="5"/>
        <v>40987.776631944449</v>
      </c>
      <c r="Q108" s="11" t="str">
        <f t="shared" si="6"/>
        <v>film &amp;</v>
      </c>
      <c r="R108" t="str">
        <f t="shared" si="7"/>
        <v>shorts</v>
      </c>
    </row>
    <row r="109" spans="1:18" ht="43.5" hidden="1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s="14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2011</v>
      </c>
      <c r="P109" s="10">
        <f t="shared" si="5"/>
        <v>40635.982488425929</v>
      </c>
      <c r="Q109" s="11" t="str">
        <f t="shared" si="6"/>
        <v>film &amp;</v>
      </c>
      <c r="R109" t="str">
        <f t="shared" si="7"/>
        <v>shorts</v>
      </c>
    </row>
    <row r="110" spans="1:18" ht="43.5" hidden="1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s="14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2013</v>
      </c>
      <c r="P110" s="10">
        <f t="shared" si="5"/>
        <v>41365.613078703704</v>
      </c>
      <c r="Q110" s="11" t="str">
        <f t="shared" si="6"/>
        <v>film &amp;</v>
      </c>
      <c r="R110" t="str">
        <f t="shared" si="7"/>
        <v>shorts</v>
      </c>
    </row>
    <row r="111" spans="1:18" ht="43.5" hidden="1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s="14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2011</v>
      </c>
      <c r="P111" s="10">
        <f t="shared" si="5"/>
        <v>40570.025810185187</v>
      </c>
      <c r="Q111" s="11" t="str">
        <f t="shared" si="6"/>
        <v>film &amp;</v>
      </c>
      <c r="R111" t="str">
        <f t="shared" si="7"/>
        <v>shorts</v>
      </c>
    </row>
    <row r="112" spans="1:18" ht="43.5" hidden="1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s="14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2013</v>
      </c>
      <c r="P112" s="10">
        <f t="shared" si="5"/>
        <v>41557.949687500004</v>
      </c>
      <c r="Q112" s="11" t="str">
        <f t="shared" si="6"/>
        <v>film &amp;</v>
      </c>
      <c r="R112" t="str">
        <f t="shared" si="7"/>
        <v>shorts</v>
      </c>
    </row>
    <row r="113" spans="1:18" ht="43.5" hidden="1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s="14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2015</v>
      </c>
      <c r="P113" s="10">
        <f t="shared" si="5"/>
        <v>42125.333182870367</v>
      </c>
      <c r="Q113" s="11" t="str">
        <f t="shared" si="6"/>
        <v>film &amp;</v>
      </c>
      <c r="R113" t="str">
        <f t="shared" si="7"/>
        <v>shorts</v>
      </c>
    </row>
    <row r="114" spans="1:18" ht="43.5" hidden="1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s="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2014</v>
      </c>
      <c r="P114" s="10">
        <f t="shared" si="5"/>
        <v>41718.043032407404</v>
      </c>
      <c r="Q114" s="11" t="str">
        <f t="shared" si="6"/>
        <v>film &amp;</v>
      </c>
      <c r="R114" t="str">
        <f t="shared" si="7"/>
        <v>shorts</v>
      </c>
    </row>
    <row r="115" spans="1:18" ht="29" hidden="1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s="14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2011</v>
      </c>
      <c r="P115" s="10">
        <f t="shared" si="5"/>
        <v>40753.758425925924</v>
      </c>
      <c r="Q115" s="11" t="str">
        <f t="shared" si="6"/>
        <v>film &amp;</v>
      </c>
      <c r="R115" t="str">
        <f t="shared" si="7"/>
        <v>shorts</v>
      </c>
    </row>
    <row r="116" spans="1:18" ht="43.5" hidden="1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s="14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2011</v>
      </c>
      <c r="P116" s="10">
        <f t="shared" si="5"/>
        <v>40861.27416666667</v>
      </c>
      <c r="Q116" s="11" t="str">
        <f t="shared" si="6"/>
        <v>film &amp;</v>
      </c>
      <c r="R116" t="str">
        <f t="shared" si="7"/>
        <v>shorts</v>
      </c>
    </row>
    <row r="117" spans="1:18" hidden="1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s="14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2012</v>
      </c>
      <c r="P117" s="10">
        <f t="shared" si="5"/>
        <v>40918.738935185182</v>
      </c>
      <c r="Q117" s="11" t="str">
        <f t="shared" si="6"/>
        <v>film &amp;</v>
      </c>
      <c r="R117" t="str">
        <f t="shared" si="7"/>
        <v>shorts</v>
      </c>
    </row>
    <row r="118" spans="1:18" ht="43.5" hidden="1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s="14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2011</v>
      </c>
      <c r="P118" s="10">
        <f t="shared" si="5"/>
        <v>40595.497164351851</v>
      </c>
      <c r="Q118" s="11" t="str">
        <f t="shared" si="6"/>
        <v>film &amp;</v>
      </c>
      <c r="R118" t="str">
        <f t="shared" si="7"/>
        <v>shorts</v>
      </c>
    </row>
    <row r="119" spans="1:18" ht="58" hidden="1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s="14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2010</v>
      </c>
      <c r="P119" s="10">
        <f t="shared" si="5"/>
        <v>40248.834999999999</v>
      </c>
      <c r="Q119" s="11" t="str">
        <f t="shared" si="6"/>
        <v>film &amp;</v>
      </c>
      <c r="R119" t="str">
        <f t="shared" si="7"/>
        <v>shorts</v>
      </c>
    </row>
    <row r="120" spans="1:18" ht="29" hidden="1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s="14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2011</v>
      </c>
      <c r="P120" s="10">
        <f t="shared" si="5"/>
        <v>40723.053657407407</v>
      </c>
      <c r="Q120" s="11" t="str">
        <f t="shared" si="6"/>
        <v>film &amp;</v>
      </c>
      <c r="R120" t="str">
        <f t="shared" si="7"/>
        <v>shorts</v>
      </c>
    </row>
    <row r="121" spans="1:18" ht="43.5" hidden="1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s="14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2011</v>
      </c>
      <c r="P121" s="10">
        <f t="shared" si="5"/>
        <v>40739.069282407407</v>
      </c>
      <c r="Q121" s="11" t="str">
        <f t="shared" si="6"/>
        <v>film &amp;</v>
      </c>
      <c r="R121" t="str">
        <f t="shared" si="7"/>
        <v>shorts</v>
      </c>
    </row>
    <row r="122" spans="1:18" ht="58" hidden="1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s="14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2016</v>
      </c>
      <c r="P122" s="10">
        <f t="shared" si="5"/>
        <v>42616.049849537041</v>
      </c>
      <c r="Q122" s="11" t="str">
        <f t="shared" si="6"/>
        <v>film &amp; video/sc</v>
      </c>
      <c r="R122" t="str">
        <f t="shared" si="7"/>
        <v>science fiction</v>
      </c>
    </row>
    <row r="123" spans="1:18" ht="58" hidden="1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s="14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2015</v>
      </c>
      <c r="P123" s="10">
        <f t="shared" si="5"/>
        <v>42096.704976851848</v>
      </c>
      <c r="Q123" s="11" t="str">
        <f t="shared" si="6"/>
        <v>film &amp; video/sc</v>
      </c>
      <c r="R123" t="str">
        <f t="shared" si="7"/>
        <v>science fiction</v>
      </c>
    </row>
    <row r="124" spans="1:18" ht="29" hidden="1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s="1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2016</v>
      </c>
      <c r="P124" s="10">
        <f t="shared" si="5"/>
        <v>42593.431793981479</v>
      </c>
      <c r="Q124" s="11" t="str">
        <f t="shared" si="6"/>
        <v>film &amp; video/sc</v>
      </c>
      <c r="R124" t="str">
        <f t="shared" si="7"/>
        <v>science fiction</v>
      </c>
    </row>
    <row r="125" spans="1:18" ht="58" hidden="1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s="14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2014</v>
      </c>
      <c r="P125" s="10">
        <f t="shared" si="5"/>
        <v>41904.781990740739</v>
      </c>
      <c r="Q125" s="11" t="str">
        <f t="shared" si="6"/>
        <v>film &amp; video/sc</v>
      </c>
      <c r="R125" t="str">
        <f t="shared" si="7"/>
        <v>science fiction</v>
      </c>
    </row>
    <row r="126" spans="1:18" ht="43.5" hidden="1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s="14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2015</v>
      </c>
      <c r="P126" s="10">
        <f t="shared" si="5"/>
        <v>42114.928726851853</v>
      </c>
      <c r="Q126" s="11" t="str">
        <f t="shared" si="6"/>
        <v>film &amp; video/sc</v>
      </c>
      <c r="R126" t="str">
        <f t="shared" si="7"/>
        <v>science fiction</v>
      </c>
    </row>
    <row r="127" spans="1:18" ht="43.5" hidden="1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s="14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2016</v>
      </c>
      <c r="P127" s="10">
        <f t="shared" si="5"/>
        <v>42709.993981481486</v>
      </c>
      <c r="Q127" s="11" t="str">
        <f t="shared" si="6"/>
        <v>film &amp; video/sc</v>
      </c>
      <c r="R127" t="str">
        <f t="shared" si="7"/>
        <v>science fiction</v>
      </c>
    </row>
    <row r="128" spans="1:18" ht="43.5" hidden="1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s="14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2015</v>
      </c>
      <c r="P128" s="10">
        <f t="shared" si="5"/>
        <v>42135.589548611111</v>
      </c>
      <c r="Q128" s="11" t="str">
        <f t="shared" si="6"/>
        <v>film &amp; video/sc</v>
      </c>
      <c r="R128" t="str">
        <f t="shared" si="7"/>
        <v>science fiction</v>
      </c>
    </row>
    <row r="129" spans="1:18" ht="43.5" hidden="1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s="14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2015</v>
      </c>
      <c r="P129" s="10">
        <f t="shared" si="5"/>
        <v>42067.62431712963</v>
      </c>
      <c r="Q129" s="11" t="str">
        <f t="shared" si="6"/>
        <v>film &amp; video/sc</v>
      </c>
      <c r="R129" t="str">
        <f t="shared" si="7"/>
        <v>science fiction</v>
      </c>
    </row>
    <row r="130" spans="1:18" ht="29" hidden="1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s="14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2016</v>
      </c>
      <c r="P130" s="10">
        <f t="shared" si="5"/>
        <v>42628.22792824074</v>
      </c>
      <c r="Q130" s="11" t="str">
        <f t="shared" si="6"/>
        <v>film &amp; video/sc</v>
      </c>
      <c r="R130" t="str">
        <f t="shared" si="7"/>
        <v>science fiction</v>
      </c>
    </row>
    <row r="131" spans="1:18" ht="58" hidden="1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s="14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YEAR(P131)</f>
        <v>2014</v>
      </c>
      <c r="P131" s="10">
        <f t="shared" ref="P131:P194" si="9">(((J131/60)/60)/24)+DATE(1970,1,1)</f>
        <v>41882.937303240738</v>
      </c>
      <c r="Q131" s="11" t="str">
        <f t="shared" ref="Q131:Q194" si="10">LEFT(N131,LEN(N131)-SEARCH("/",N131))</f>
        <v>film &amp; video/sc</v>
      </c>
      <c r="R131" t="str">
        <f t="shared" ref="R131:R194" si="11">RIGHT(N131,LEN(N131)-SEARCH("/",N131))</f>
        <v>science fiction</v>
      </c>
    </row>
    <row r="132" spans="1:18" ht="43.5" hidden="1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s="14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2014</v>
      </c>
      <c r="P132" s="10">
        <f t="shared" si="9"/>
        <v>41778.915416666663</v>
      </c>
      <c r="Q132" s="11" t="str">
        <f t="shared" si="10"/>
        <v>film &amp; video/sc</v>
      </c>
      <c r="R132" t="str">
        <f t="shared" si="11"/>
        <v>science fiction</v>
      </c>
    </row>
    <row r="133" spans="1:18" hidden="1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s="14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2016</v>
      </c>
      <c r="P133" s="10">
        <f t="shared" si="9"/>
        <v>42541.837511574078</v>
      </c>
      <c r="Q133" s="11" t="str">
        <f t="shared" si="10"/>
        <v>film &amp; video/sc</v>
      </c>
      <c r="R133" t="str">
        <f t="shared" si="11"/>
        <v>science fiction</v>
      </c>
    </row>
    <row r="134" spans="1:18" ht="58" hidden="1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s="1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2014</v>
      </c>
      <c r="P134" s="10">
        <f t="shared" si="9"/>
        <v>41905.812581018516</v>
      </c>
      <c r="Q134" s="11" t="str">
        <f t="shared" si="10"/>
        <v>film &amp; video/sc</v>
      </c>
      <c r="R134" t="str">
        <f t="shared" si="11"/>
        <v>science fiction</v>
      </c>
    </row>
    <row r="135" spans="1:18" ht="29" hidden="1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s="14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2016</v>
      </c>
      <c r="P135" s="10">
        <f t="shared" si="9"/>
        <v>42491.80768518518</v>
      </c>
      <c r="Q135" s="11" t="str">
        <f t="shared" si="10"/>
        <v>film &amp; video/sc</v>
      </c>
      <c r="R135" t="str">
        <f t="shared" si="11"/>
        <v>science fiction</v>
      </c>
    </row>
    <row r="136" spans="1:18" ht="29" hidden="1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s="14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2015</v>
      </c>
      <c r="P136" s="10">
        <f t="shared" si="9"/>
        <v>42221.909930555557</v>
      </c>
      <c r="Q136" s="11" t="str">
        <f t="shared" si="10"/>
        <v>film &amp; video/sc</v>
      </c>
      <c r="R136" t="str">
        <f t="shared" si="11"/>
        <v>science fiction</v>
      </c>
    </row>
    <row r="137" spans="1:18" ht="43.5" hidden="1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s="14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2014</v>
      </c>
      <c r="P137" s="10">
        <f t="shared" si="9"/>
        <v>41788.381909722222</v>
      </c>
      <c r="Q137" s="11" t="str">
        <f t="shared" si="10"/>
        <v>film &amp; video/sc</v>
      </c>
      <c r="R137" t="str">
        <f t="shared" si="11"/>
        <v>science fiction</v>
      </c>
    </row>
    <row r="138" spans="1:18" ht="58" hidden="1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s="14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2015</v>
      </c>
      <c r="P138" s="10">
        <f t="shared" si="9"/>
        <v>42096.410115740742</v>
      </c>
      <c r="Q138" s="11" t="str">
        <f t="shared" si="10"/>
        <v>film &amp; video/sc</v>
      </c>
      <c r="R138" t="str">
        <f t="shared" si="11"/>
        <v>science fiction</v>
      </c>
    </row>
    <row r="139" spans="1:18" ht="43.5" hidden="1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s="14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2015</v>
      </c>
      <c r="P139" s="10">
        <f t="shared" si="9"/>
        <v>42239.573993055557</v>
      </c>
      <c r="Q139" s="11" t="str">
        <f t="shared" si="10"/>
        <v>film &amp; video/sc</v>
      </c>
      <c r="R139" t="str">
        <f t="shared" si="11"/>
        <v>science fiction</v>
      </c>
    </row>
    <row r="140" spans="1:18" ht="43.5" hidden="1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s="14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2015</v>
      </c>
      <c r="P140" s="10">
        <f t="shared" si="9"/>
        <v>42186.257418981477</v>
      </c>
      <c r="Q140" s="11" t="str">
        <f t="shared" si="10"/>
        <v>film &amp; video/sc</v>
      </c>
      <c r="R140" t="str">
        <f t="shared" si="11"/>
        <v>science fiction</v>
      </c>
    </row>
    <row r="141" spans="1:18" ht="43.5" hidden="1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s="14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2015</v>
      </c>
      <c r="P141" s="10">
        <f t="shared" si="9"/>
        <v>42187.920972222222</v>
      </c>
      <c r="Q141" s="11" t="str">
        <f t="shared" si="10"/>
        <v>film &amp; video/sc</v>
      </c>
      <c r="R141" t="str">
        <f t="shared" si="11"/>
        <v>science fiction</v>
      </c>
    </row>
    <row r="142" spans="1:18" ht="43.5" hidden="1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s="14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2015</v>
      </c>
      <c r="P142" s="10">
        <f t="shared" si="9"/>
        <v>42053.198287037041</v>
      </c>
      <c r="Q142" s="11" t="str">
        <f t="shared" si="10"/>
        <v>film &amp; video/sc</v>
      </c>
      <c r="R142" t="str">
        <f t="shared" si="11"/>
        <v>science fiction</v>
      </c>
    </row>
    <row r="143" spans="1:18" ht="43.5" hidden="1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s="14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2015</v>
      </c>
      <c r="P143" s="10">
        <f t="shared" si="9"/>
        <v>42110.153043981481</v>
      </c>
      <c r="Q143" s="11" t="str">
        <f t="shared" si="10"/>
        <v>film &amp; video/sc</v>
      </c>
      <c r="R143" t="str">
        <f t="shared" si="11"/>
        <v>science fiction</v>
      </c>
    </row>
    <row r="144" spans="1:18" ht="43.5" hidden="1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s="1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2014</v>
      </c>
      <c r="P144" s="10">
        <f t="shared" si="9"/>
        <v>41938.893263888887</v>
      </c>
      <c r="Q144" s="11" t="str">
        <f t="shared" si="10"/>
        <v>film &amp; video/sc</v>
      </c>
      <c r="R144" t="str">
        <f t="shared" si="11"/>
        <v>science fiction</v>
      </c>
    </row>
    <row r="145" spans="1:18" ht="43.5" hidden="1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s="14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2016</v>
      </c>
      <c r="P145" s="10">
        <f t="shared" si="9"/>
        <v>42559.064143518524</v>
      </c>
      <c r="Q145" s="11" t="str">
        <f t="shared" si="10"/>
        <v>film &amp; video/sc</v>
      </c>
      <c r="R145" t="str">
        <f t="shared" si="11"/>
        <v>science fiction</v>
      </c>
    </row>
    <row r="146" spans="1:18" ht="43.5" hidden="1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s="14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2015</v>
      </c>
      <c r="P146" s="10">
        <f t="shared" si="9"/>
        <v>42047.762407407412</v>
      </c>
      <c r="Q146" s="11" t="str">
        <f t="shared" si="10"/>
        <v>film &amp; video/sc</v>
      </c>
      <c r="R146" t="str">
        <f t="shared" si="11"/>
        <v>science fiction</v>
      </c>
    </row>
    <row r="147" spans="1:18" ht="43.5" hidden="1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s="14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2015</v>
      </c>
      <c r="P147" s="10">
        <f t="shared" si="9"/>
        <v>42200.542268518519</v>
      </c>
      <c r="Q147" s="11" t="str">
        <f t="shared" si="10"/>
        <v>film &amp; video/sc</v>
      </c>
      <c r="R147" t="str">
        <f t="shared" si="11"/>
        <v>science fiction</v>
      </c>
    </row>
    <row r="148" spans="1:18" ht="43.5" hidden="1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s="14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2016</v>
      </c>
      <c r="P148" s="10">
        <f t="shared" si="9"/>
        <v>42693.016180555554</v>
      </c>
      <c r="Q148" s="11" t="str">
        <f t="shared" si="10"/>
        <v>film &amp; video/sc</v>
      </c>
      <c r="R148" t="str">
        <f t="shared" si="11"/>
        <v>science fiction</v>
      </c>
    </row>
    <row r="149" spans="1:18" ht="29" hidden="1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s="14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2014</v>
      </c>
      <c r="P149" s="10">
        <f t="shared" si="9"/>
        <v>41969.767824074079</v>
      </c>
      <c r="Q149" s="11" t="str">
        <f t="shared" si="10"/>
        <v>film &amp; video/sc</v>
      </c>
      <c r="R149" t="str">
        <f t="shared" si="11"/>
        <v>science fiction</v>
      </c>
    </row>
    <row r="150" spans="1:18" ht="43.5" hidden="1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s="14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2016</v>
      </c>
      <c r="P150" s="10">
        <f t="shared" si="9"/>
        <v>42397.281666666662</v>
      </c>
      <c r="Q150" s="11" t="str">
        <f t="shared" si="10"/>
        <v>film &amp; video/sc</v>
      </c>
      <c r="R150" t="str">
        <f t="shared" si="11"/>
        <v>science fiction</v>
      </c>
    </row>
    <row r="151" spans="1:18" ht="43.5" hidden="1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s="14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2014</v>
      </c>
      <c r="P151" s="10">
        <f t="shared" si="9"/>
        <v>41968.172106481477</v>
      </c>
      <c r="Q151" s="11" t="str">
        <f t="shared" si="10"/>
        <v>film &amp; video/sc</v>
      </c>
      <c r="R151" t="str">
        <f t="shared" si="11"/>
        <v>science fiction</v>
      </c>
    </row>
    <row r="152" spans="1:18" ht="43.5" hidden="1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s="14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2015</v>
      </c>
      <c r="P152" s="10">
        <f t="shared" si="9"/>
        <v>42090.161828703705</v>
      </c>
      <c r="Q152" s="11" t="str">
        <f t="shared" si="10"/>
        <v>film &amp; video/sc</v>
      </c>
      <c r="R152" t="str">
        <f t="shared" si="11"/>
        <v>science fiction</v>
      </c>
    </row>
    <row r="153" spans="1:18" ht="43.5" hidden="1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s="14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2015</v>
      </c>
      <c r="P153" s="10">
        <f t="shared" si="9"/>
        <v>42113.550821759258</v>
      </c>
      <c r="Q153" s="11" t="str">
        <f t="shared" si="10"/>
        <v>film &amp; video/sc</v>
      </c>
      <c r="R153" t="str">
        <f t="shared" si="11"/>
        <v>science fiction</v>
      </c>
    </row>
    <row r="154" spans="1:18" ht="29" hidden="1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s="1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2014</v>
      </c>
      <c r="P154" s="10">
        <f t="shared" si="9"/>
        <v>41875.077546296299</v>
      </c>
      <c r="Q154" s="11" t="str">
        <f t="shared" si="10"/>
        <v>film &amp; video/sc</v>
      </c>
      <c r="R154" t="str">
        <f t="shared" si="11"/>
        <v>science fiction</v>
      </c>
    </row>
    <row r="155" spans="1:18" ht="43.5" hidden="1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s="14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2014</v>
      </c>
      <c r="P155" s="10">
        <f t="shared" si="9"/>
        <v>41933.586157407408</v>
      </c>
      <c r="Q155" s="11" t="str">
        <f t="shared" si="10"/>
        <v>film &amp; video/sc</v>
      </c>
      <c r="R155" t="str">
        <f t="shared" si="11"/>
        <v>science fiction</v>
      </c>
    </row>
    <row r="156" spans="1:18" ht="43.5" hidden="1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s="14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2015</v>
      </c>
      <c r="P156" s="10">
        <f t="shared" si="9"/>
        <v>42115.547395833331</v>
      </c>
      <c r="Q156" s="11" t="str">
        <f t="shared" si="10"/>
        <v>film &amp; video/sc</v>
      </c>
      <c r="R156" t="str">
        <f t="shared" si="11"/>
        <v>science fiction</v>
      </c>
    </row>
    <row r="157" spans="1:18" ht="58" hidden="1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s="14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2015</v>
      </c>
      <c r="P157" s="10">
        <f t="shared" si="9"/>
        <v>42168.559432870374</v>
      </c>
      <c r="Q157" s="11" t="str">
        <f t="shared" si="10"/>
        <v>film &amp; video/sc</v>
      </c>
      <c r="R157" t="str">
        <f t="shared" si="11"/>
        <v>science fiction</v>
      </c>
    </row>
    <row r="158" spans="1:18" ht="58" hidden="1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s="14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2014</v>
      </c>
      <c r="P158" s="10">
        <f t="shared" si="9"/>
        <v>41794.124953703707</v>
      </c>
      <c r="Q158" s="11" t="str">
        <f t="shared" si="10"/>
        <v>film &amp; video/sc</v>
      </c>
      <c r="R158" t="str">
        <f t="shared" si="11"/>
        <v>science fiction</v>
      </c>
    </row>
    <row r="159" spans="1:18" ht="43.5" hidden="1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s="14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2016</v>
      </c>
      <c r="P159" s="10">
        <f t="shared" si="9"/>
        <v>42396.911712962959</v>
      </c>
      <c r="Q159" s="11" t="str">
        <f t="shared" si="10"/>
        <v>film &amp; video/sc</v>
      </c>
      <c r="R159" t="str">
        <f t="shared" si="11"/>
        <v>science fiction</v>
      </c>
    </row>
    <row r="160" spans="1:18" ht="43.5" hidden="1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s="14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2014</v>
      </c>
      <c r="P160" s="10">
        <f t="shared" si="9"/>
        <v>41904.07671296296</v>
      </c>
      <c r="Q160" s="11" t="str">
        <f t="shared" si="10"/>
        <v>film &amp; video/sc</v>
      </c>
      <c r="R160" t="str">
        <f t="shared" si="11"/>
        <v>science fiction</v>
      </c>
    </row>
    <row r="161" spans="1:18" ht="43.5" hidden="1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s="14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2016</v>
      </c>
      <c r="P161" s="10">
        <f t="shared" si="9"/>
        <v>42514.434548611112</v>
      </c>
      <c r="Q161" s="11" t="str">
        <f t="shared" si="10"/>
        <v>film &amp; video/sc</v>
      </c>
      <c r="R161" t="str">
        <f t="shared" si="11"/>
        <v>science fiction</v>
      </c>
    </row>
    <row r="162" spans="1:18" ht="43.5" hidden="1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s="14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2015</v>
      </c>
      <c r="P162" s="10">
        <f t="shared" si="9"/>
        <v>42171.913090277783</v>
      </c>
      <c r="Q162" s="11" t="str">
        <f t="shared" si="10"/>
        <v xml:space="preserve">film </v>
      </c>
      <c r="R162" t="str">
        <f t="shared" si="11"/>
        <v>drama</v>
      </c>
    </row>
    <row r="163" spans="1:18" ht="43.5" hidden="1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s="14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2014</v>
      </c>
      <c r="P163" s="10">
        <f t="shared" si="9"/>
        <v>41792.687442129631</v>
      </c>
      <c r="Q163" s="11" t="str">
        <f t="shared" si="10"/>
        <v xml:space="preserve">film </v>
      </c>
      <c r="R163" t="str">
        <f t="shared" si="11"/>
        <v>drama</v>
      </c>
    </row>
    <row r="164" spans="1:18" ht="43.5" hidden="1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s="1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2014</v>
      </c>
      <c r="P164" s="10">
        <f t="shared" si="9"/>
        <v>41835.126805555556</v>
      </c>
      <c r="Q164" s="11" t="str">
        <f t="shared" si="10"/>
        <v xml:space="preserve">film </v>
      </c>
      <c r="R164" t="str">
        <f t="shared" si="11"/>
        <v>drama</v>
      </c>
    </row>
    <row r="165" spans="1:18" ht="58" hidden="1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s="14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2015</v>
      </c>
      <c r="P165" s="10">
        <f t="shared" si="9"/>
        <v>42243.961273148147</v>
      </c>
      <c r="Q165" s="11" t="str">
        <f t="shared" si="10"/>
        <v xml:space="preserve">film </v>
      </c>
      <c r="R165" t="str">
        <f t="shared" si="11"/>
        <v>drama</v>
      </c>
    </row>
    <row r="166" spans="1:18" ht="58" hidden="1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s="14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2014</v>
      </c>
      <c r="P166" s="10">
        <f t="shared" si="9"/>
        <v>41841.762743055559</v>
      </c>
      <c r="Q166" s="11" t="str">
        <f t="shared" si="10"/>
        <v xml:space="preserve">film </v>
      </c>
      <c r="R166" t="str">
        <f t="shared" si="11"/>
        <v>drama</v>
      </c>
    </row>
    <row r="167" spans="1:18" ht="29" hidden="1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s="14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2015</v>
      </c>
      <c r="P167" s="10">
        <f t="shared" si="9"/>
        <v>42351.658842592587</v>
      </c>
      <c r="Q167" s="11" t="str">
        <f t="shared" si="10"/>
        <v xml:space="preserve">film </v>
      </c>
      <c r="R167" t="str">
        <f t="shared" si="11"/>
        <v>drama</v>
      </c>
    </row>
    <row r="168" spans="1:18" ht="43.5" hidden="1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s="14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2016</v>
      </c>
      <c r="P168" s="10">
        <f t="shared" si="9"/>
        <v>42721.075949074075</v>
      </c>
      <c r="Q168" s="11" t="str">
        <f t="shared" si="10"/>
        <v xml:space="preserve">film </v>
      </c>
      <c r="R168" t="str">
        <f t="shared" si="11"/>
        <v>drama</v>
      </c>
    </row>
    <row r="169" spans="1:18" ht="43.5" hidden="1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s="14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2015</v>
      </c>
      <c r="P169" s="10">
        <f t="shared" si="9"/>
        <v>42160.927488425921</v>
      </c>
      <c r="Q169" s="11" t="str">
        <f t="shared" si="10"/>
        <v xml:space="preserve">film </v>
      </c>
      <c r="R169" t="str">
        <f t="shared" si="11"/>
        <v>drama</v>
      </c>
    </row>
    <row r="170" spans="1:18" ht="43.5" hidden="1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s="14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2015</v>
      </c>
      <c r="P170" s="10">
        <f t="shared" si="9"/>
        <v>42052.83530092593</v>
      </c>
      <c r="Q170" s="11" t="str">
        <f t="shared" si="10"/>
        <v xml:space="preserve">film </v>
      </c>
      <c r="R170" t="str">
        <f t="shared" si="11"/>
        <v>drama</v>
      </c>
    </row>
    <row r="171" spans="1:18" ht="43.5" hidden="1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s="14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2014</v>
      </c>
      <c r="P171" s="10">
        <f t="shared" si="9"/>
        <v>41900.505312499998</v>
      </c>
      <c r="Q171" s="11" t="str">
        <f t="shared" si="10"/>
        <v xml:space="preserve">film </v>
      </c>
      <c r="R171" t="str">
        <f t="shared" si="11"/>
        <v>drama</v>
      </c>
    </row>
    <row r="172" spans="1:18" ht="58" hidden="1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s="14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2015</v>
      </c>
      <c r="P172" s="10">
        <f t="shared" si="9"/>
        <v>42216.977812500001</v>
      </c>
      <c r="Q172" s="11" t="str">
        <f t="shared" si="10"/>
        <v xml:space="preserve">film </v>
      </c>
      <c r="R172" t="str">
        <f t="shared" si="11"/>
        <v>drama</v>
      </c>
    </row>
    <row r="173" spans="1:18" ht="43.5" hidden="1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s="14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2016</v>
      </c>
      <c r="P173" s="10">
        <f t="shared" si="9"/>
        <v>42534.180717592593</v>
      </c>
      <c r="Q173" s="11" t="str">
        <f t="shared" si="10"/>
        <v xml:space="preserve">film </v>
      </c>
      <c r="R173" t="str">
        <f t="shared" si="11"/>
        <v>drama</v>
      </c>
    </row>
    <row r="174" spans="1:18" ht="43.5" hidden="1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s="1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2015</v>
      </c>
      <c r="P174" s="10">
        <f t="shared" si="9"/>
        <v>42047.394942129627</v>
      </c>
      <c r="Q174" s="11" t="str">
        <f t="shared" si="10"/>
        <v xml:space="preserve">film </v>
      </c>
      <c r="R174" t="str">
        <f t="shared" si="11"/>
        <v>drama</v>
      </c>
    </row>
    <row r="175" spans="1:18" ht="43.5" hidden="1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s="14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2015</v>
      </c>
      <c r="P175" s="10">
        <f t="shared" si="9"/>
        <v>42033.573009259257</v>
      </c>
      <c r="Q175" s="11" t="str">
        <f t="shared" si="10"/>
        <v xml:space="preserve">film </v>
      </c>
      <c r="R175" t="str">
        <f t="shared" si="11"/>
        <v>drama</v>
      </c>
    </row>
    <row r="176" spans="1:18" ht="43.5" hidden="1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s="14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2015</v>
      </c>
      <c r="P176" s="10">
        <f t="shared" si="9"/>
        <v>42072.758981481486</v>
      </c>
      <c r="Q176" s="11" t="str">
        <f t="shared" si="10"/>
        <v xml:space="preserve">film </v>
      </c>
      <c r="R176" t="str">
        <f t="shared" si="11"/>
        <v>drama</v>
      </c>
    </row>
    <row r="177" spans="1:18" ht="58" hidden="1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s="14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2014</v>
      </c>
      <c r="P177" s="10">
        <f t="shared" si="9"/>
        <v>41855.777905092589</v>
      </c>
      <c r="Q177" s="11" t="str">
        <f t="shared" si="10"/>
        <v xml:space="preserve">film </v>
      </c>
      <c r="R177" t="str">
        <f t="shared" si="11"/>
        <v>drama</v>
      </c>
    </row>
    <row r="178" spans="1:18" ht="43.5" hidden="1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s="14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2015</v>
      </c>
      <c r="P178" s="10">
        <f t="shared" si="9"/>
        <v>42191.824062500003</v>
      </c>
      <c r="Q178" s="11" t="str">
        <f t="shared" si="10"/>
        <v xml:space="preserve">film </v>
      </c>
      <c r="R178" t="str">
        <f t="shared" si="11"/>
        <v>drama</v>
      </c>
    </row>
    <row r="179" spans="1:18" ht="29" hidden="1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s="14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2015</v>
      </c>
      <c r="P179" s="10">
        <f t="shared" si="9"/>
        <v>42070.047754629632</v>
      </c>
      <c r="Q179" s="11" t="str">
        <f t="shared" si="10"/>
        <v xml:space="preserve">film </v>
      </c>
      <c r="R179" t="str">
        <f t="shared" si="11"/>
        <v>drama</v>
      </c>
    </row>
    <row r="180" spans="1:18" ht="29" hidden="1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s="14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2015</v>
      </c>
      <c r="P180" s="10">
        <f t="shared" si="9"/>
        <v>42304.955381944441</v>
      </c>
      <c r="Q180" s="11" t="str">
        <f t="shared" si="10"/>
        <v xml:space="preserve">film </v>
      </c>
      <c r="R180" t="str">
        <f t="shared" si="11"/>
        <v>drama</v>
      </c>
    </row>
    <row r="181" spans="1:18" ht="29" hidden="1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s="14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2016</v>
      </c>
      <c r="P181" s="10">
        <f t="shared" si="9"/>
        <v>42403.080497685187</v>
      </c>
      <c r="Q181" s="11" t="str">
        <f t="shared" si="10"/>
        <v xml:space="preserve">film </v>
      </c>
      <c r="R181" t="str">
        <f t="shared" si="11"/>
        <v>drama</v>
      </c>
    </row>
    <row r="182" spans="1:18" ht="43.5" hidden="1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s="14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2015</v>
      </c>
      <c r="P182" s="10">
        <f t="shared" si="9"/>
        <v>42067.991238425922</v>
      </c>
      <c r="Q182" s="11" t="str">
        <f t="shared" si="10"/>
        <v xml:space="preserve">film </v>
      </c>
      <c r="R182" t="str">
        <f t="shared" si="11"/>
        <v>drama</v>
      </c>
    </row>
    <row r="183" spans="1:18" ht="43.5" hidden="1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s="14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2015</v>
      </c>
      <c r="P183" s="10">
        <f t="shared" si="9"/>
        <v>42147.741840277777</v>
      </c>
      <c r="Q183" s="11" t="str">
        <f t="shared" si="10"/>
        <v xml:space="preserve">film </v>
      </c>
      <c r="R183" t="str">
        <f t="shared" si="11"/>
        <v>drama</v>
      </c>
    </row>
    <row r="184" spans="1:18" ht="58" hidden="1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s="1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2016</v>
      </c>
      <c r="P184" s="10">
        <f t="shared" si="9"/>
        <v>42712.011944444443</v>
      </c>
      <c r="Q184" s="11" t="str">
        <f t="shared" si="10"/>
        <v xml:space="preserve">film </v>
      </c>
      <c r="R184" t="str">
        <f t="shared" si="11"/>
        <v>drama</v>
      </c>
    </row>
    <row r="185" spans="1:18" hidden="1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s="14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2014</v>
      </c>
      <c r="P185" s="10">
        <f t="shared" si="9"/>
        <v>41939.810300925928</v>
      </c>
      <c r="Q185" s="11" t="str">
        <f t="shared" si="10"/>
        <v xml:space="preserve">film </v>
      </c>
      <c r="R185" t="str">
        <f t="shared" si="11"/>
        <v>drama</v>
      </c>
    </row>
    <row r="186" spans="1:18" ht="58" hidden="1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s="14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2014</v>
      </c>
      <c r="P186" s="10">
        <f t="shared" si="9"/>
        <v>41825.791226851856</v>
      </c>
      <c r="Q186" s="11" t="str">
        <f t="shared" si="10"/>
        <v xml:space="preserve">film </v>
      </c>
      <c r="R186" t="str">
        <f t="shared" si="11"/>
        <v>drama</v>
      </c>
    </row>
    <row r="187" spans="1:18" hidden="1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s="14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2016</v>
      </c>
      <c r="P187" s="10">
        <f t="shared" si="9"/>
        <v>42570.91133101852</v>
      </c>
      <c r="Q187" s="11" t="str">
        <f t="shared" si="10"/>
        <v xml:space="preserve">film </v>
      </c>
      <c r="R187" t="str">
        <f t="shared" si="11"/>
        <v>drama</v>
      </c>
    </row>
    <row r="188" spans="1:18" ht="43.5" hidden="1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s="14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2017</v>
      </c>
      <c r="P188" s="10">
        <f t="shared" si="9"/>
        <v>42767.812893518523</v>
      </c>
      <c r="Q188" s="11" t="str">
        <f t="shared" si="10"/>
        <v xml:space="preserve">film </v>
      </c>
      <c r="R188" t="str">
        <f t="shared" si="11"/>
        <v>drama</v>
      </c>
    </row>
    <row r="189" spans="1:18" ht="43.5" hidden="1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s="14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2015</v>
      </c>
      <c r="P189" s="10">
        <f t="shared" si="9"/>
        <v>42182.234456018516</v>
      </c>
      <c r="Q189" s="11" t="str">
        <f t="shared" si="10"/>
        <v xml:space="preserve">film </v>
      </c>
      <c r="R189" t="str">
        <f t="shared" si="11"/>
        <v>drama</v>
      </c>
    </row>
    <row r="190" spans="1:18" ht="58" hidden="1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s="14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2014</v>
      </c>
      <c r="P190" s="10">
        <f t="shared" si="9"/>
        <v>41857.18304398148</v>
      </c>
      <c r="Q190" s="11" t="str">
        <f t="shared" si="10"/>
        <v xml:space="preserve">film </v>
      </c>
      <c r="R190" t="str">
        <f t="shared" si="11"/>
        <v>drama</v>
      </c>
    </row>
    <row r="191" spans="1:18" ht="43.5" hidden="1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s="14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2016</v>
      </c>
      <c r="P191" s="10">
        <f t="shared" si="9"/>
        <v>42556.690706018519</v>
      </c>
      <c r="Q191" s="11" t="str">
        <f t="shared" si="10"/>
        <v xml:space="preserve">film </v>
      </c>
      <c r="R191" t="str">
        <f t="shared" si="11"/>
        <v>drama</v>
      </c>
    </row>
    <row r="192" spans="1:18" hidden="1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s="14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2016</v>
      </c>
      <c r="P192" s="10">
        <f t="shared" si="9"/>
        <v>42527.650995370372</v>
      </c>
      <c r="Q192" s="11" t="str">
        <f t="shared" si="10"/>
        <v xml:space="preserve">film </v>
      </c>
      <c r="R192" t="str">
        <f t="shared" si="11"/>
        <v>drama</v>
      </c>
    </row>
    <row r="193" spans="1:18" ht="43.5" hidden="1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s="14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2015</v>
      </c>
      <c r="P193" s="10">
        <f t="shared" si="9"/>
        <v>42239.441412037035</v>
      </c>
      <c r="Q193" s="11" t="str">
        <f t="shared" si="10"/>
        <v xml:space="preserve">film </v>
      </c>
      <c r="R193" t="str">
        <f t="shared" si="11"/>
        <v>drama</v>
      </c>
    </row>
    <row r="194" spans="1:18" ht="58" hidden="1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s="1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2014</v>
      </c>
      <c r="P194" s="10">
        <f t="shared" si="9"/>
        <v>41899.792037037041</v>
      </c>
      <c r="Q194" s="11" t="str">
        <f t="shared" si="10"/>
        <v xml:space="preserve">film </v>
      </c>
      <c r="R194" t="str">
        <f t="shared" si="11"/>
        <v>drama</v>
      </c>
    </row>
    <row r="195" spans="1:18" ht="58" hidden="1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s="14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YEAR(P195)</f>
        <v>2014</v>
      </c>
      <c r="P195" s="10">
        <f t="shared" ref="P195:P258" si="13">(((J195/60)/60)/24)+DATE(1970,1,1)</f>
        <v>41911.934791666667</v>
      </c>
      <c r="Q195" s="11" t="str">
        <f t="shared" ref="Q195:Q258" si="14">LEFT(N195,LEN(N195)-SEARCH("/",N195))</f>
        <v xml:space="preserve">film </v>
      </c>
      <c r="R195" t="str">
        <f t="shared" ref="R195:R258" si="15">RIGHT(N195,LEN(N195)-SEARCH("/",N195))</f>
        <v>drama</v>
      </c>
    </row>
    <row r="196" spans="1:18" ht="43.5" hidden="1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s="14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2016</v>
      </c>
      <c r="P196" s="10">
        <f t="shared" si="13"/>
        <v>42375.996886574074</v>
      </c>
      <c r="Q196" s="11" t="str">
        <f t="shared" si="14"/>
        <v xml:space="preserve">film </v>
      </c>
      <c r="R196" t="str">
        <f t="shared" si="15"/>
        <v>drama</v>
      </c>
    </row>
    <row r="197" spans="1:18" ht="43.5" hidden="1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s="14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2015</v>
      </c>
      <c r="P197" s="10">
        <f t="shared" si="13"/>
        <v>42135.67050925926</v>
      </c>
      <c r="Q197" s="11" t="str">
        <f t="shared" si="14"/>
        <v xml:space="preserve">film </v>
      </c>
      <c r="R197" t="str">
        <f t="shared" si="15"/>
        <v>drama</v>
      </c>
    </row>
    <row r="198" spans="1:18" ht="43.5" hidden="1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s="14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2015</v>
      </c>
      <c r="P198" s="10">
        <f t="shared" si="13"/>
        <v>42259.542800925927</v>
      </c>
      <c r="Q198" s="11" t="str">
        <f t="shared" si="14"/>
        <v xml:space="preserve">film </v>
      </c>
      <c r="R198" t="str">
        <f t="shared" si="15"/>
        <v>drama</v>
      </c>
    </row>
    <row r="199" spans="1:18" ht="43.5" hidden="1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s="14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2017</v>
      </c>
      <c r="P199" s="10">
        <f t="shared" si="13"/>
        <v>42741.848379629635</v>
      </c>
      <c r="Q199" s="11" t="str">
        <f t="shared" si="14"/>
        <v xml:space="preserve">film </v>
      </c>
      <c r="R199" t="str">
        <f t="shared" si="15"/>
        <v>drama</v>
      </c>
    </row>
    <row r="200" spans="1:18" ht="43.5" hidden="1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s="14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2014</v>
      </c>
      <c r="P200" s="10">
        <f t="shared" si="13"/>
        <v>41887.383356481485</v>
      </c>
      <c r="Q200" s="11" t="str">
        <f t="shared" si="14"/>
        <v xml:space="preserve">film </v>
      </c>
      <c r="R200" t="str">
        <f t="shared" si="15"/>
        <v>drama</v>
      </c>
    </row>
    <row r="201" spans="1:18" ht="43.5" hidden="1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s="14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2016</v>
      </c>
      <c r="P201" s="10">
        <f t="shared" si="13"/>
        <v>42584.123865740738</v>
      </c>
      <c r="Q201" s="11" t="str">
        <f t="shared" si="14"/>
        <v xml:space="preserve">film </v>
      </c>
      <c r="R201" t="str">
        <f t="shared" si="15"/>
        <v>drama</v>
      </c>
    </row>
    <row r="202" spans="1:18" ht="29" hidden="1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s="14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2014</v>
      </c>
      <c r="P202" s="10">
        <f t="shared" si="13"/>
        <v>41867.083368055559</v>
      </c>
      <c r="Q202" s="11" t="str">
        <f t="shared" si="14"/>
        <v xml:space="preserve">film </v>
      </c>
      <c r="R202" t="str">
        <f t="shared" si="15"/>
        <v>drama</v>
      </c>
    </row>
    <row r="203" spans="1:18" ht="43.5" hidden="1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s="14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2015</v>
      </c>
      <c r="P203" s="10">
        <f t="shared" si="13"/>
        <v>42023.818622685183</v>
      </c>
      <c r="Q203" s="11" t="str">
        <f t="shared" si="14"/>
        <v xml:space="preserve">film </v>
      </c>
      <c r="R203" t="str">
        <f t="shared" si="15"/>
        <v>drama</v>
      </c>
    </row>
    <row r="204" spans="1:18" hidden="1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s="1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2015</v>
      </c>
      <c r="P204" s="10">
        <f t="shared" si="13"/>
        <v>42255.927824074075</v>
      </c>
      <c r="Q204" s="11" t="str">
        <f t="shared" si="14"/>
        <v xml:space="preserve">film </v>
      </c>
      <c r="R204" t="str">
        <f t="shared" si="15"/>
        <v>drama</v>
      </c>
    </row>
    <row r="205" spans="1:18" ht="43.5" hidden="1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s="14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2014</v>
      </c>
      <c r="P205" s="10">
        <f t="shared" si="13"/>
        <v>41973.847962962958</v>
      </c>
      <c r="Q205" s="11" t="str">
        <f t="shared" si="14"/>
        <v xml:space="preserve">film </v>
      </c>
      <c r="R205" t="str">
        <f t="shared" si="15"/>
        <v>drama</v>
      </c>
    </row>
    <row r="206" spans="1:18" ht="43.5" hidden="1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s="14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2016</v>
      </c>
      <c r="P206" s="10">
        <f t="shared" si="13"/>
        <v>42556.583368055552</v>
      </c>
      <c r="Q206" s="11" t="str">
        <f t="shared" si="14"/>
        <v xml:space="preserve">film </v>
      </c>
      <c r="R206" t="str">
        <f t="shared" si="15"/>
        <v>drama</v>
      </c>
    </row>
    <row r="207" spans="1:18" ht="43.5" hidden="1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s="14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2015</v>
      </c>
      <c r="P207" s="10">
        <f t="shared" si="13"/>
        <v>42248.632199074069</v>
      </c>
      <c r="Q207" s="11" t="str">
        <f t="shared" si="14"/>
        <v xml:space="preserve">film </v>
      </c>
      <c r="R207" t="str">
        <f t="shared" si="15"/>
        <v>drama</v>
      </c>
    </row>
    <row r="208" spans="1:18" ht="43.5" hidden="1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s="14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2016</v>
      </c>
      <c r="P208" s="10">
        <f t="shared" si="13"/>
        <v>42567.004432870366</v>
      </c>
      <c r="Q208" s="11" t="str">
        <f t="shared" si="14"/>
        <v xml:space="preserve">film </v>
      </c>
      <c r="R208" t="str">
        <f t="shared" si="15"/>
        <v>drama</v>
      </c>
    </row>
    <row r="209" spans="1:18" ht="43.5" hidden="1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s="14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2014</v>
      </c>
      <c r="P209" s="10">
        <f t="shared" si="13"/>
        <v>41978.197199074071</v>
      </c>
      <c r="Q209" s="11" t="str">
        <f t="shared" si="14"/>
        <v xml:space="preserve">film </v>
      </c>
      <c r="R209" t="str">
        <f t="shared" si="15"/>
        <v>drama</v>
      </c>
    </row>
    <row r="210" spans="1:18" ht="58" hidden="1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s="14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2014</v>
      </c>
      <c r="P210" s="10">
        <f t="shared" si="13"/>
        <v>41959.369988425926</v>
      </c>
      <c r="Q210" s="11" t="str">
        <f t="shared" si="14"/>
        <v xml:space="preserve">film </v>
      </c>
      <c r="R210" t="str">
        <f t="shared" si="15"/>
        <v>drama</v>
      </c>
    </row>
    <row r="211" spans="1:18" ht="58" hidden="1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s="14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2015</v>
      </c>
      <c r="P211" s="10">
        <f t="shared" si="13"/>
        <v>42165.922858796301</v>
      </c>
      <c r="Q211" s="11" t="str">
        <f t="shared" si="14"/>
        <v xml:space="preserve">film </v>
      </c>
      <c r="R211" t="str">
        <f t="shared" si="15"/>
        <v>drama</v>
      </c>
    </row>
    <row r="212" spans="1:18" ht="43.5" hidden="1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s="14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2015</v>
      </c>
      <c r="P212" s="10">
        <f t="shared" si="13"/>
        <v>42249.064722222218</v>
      </c>
      <c r="Q212" s="11" t="str">
        <f t="shared" si="14"/>
        <v xml:space="preserve">film </v>
      </c>
      <c r="R212" t="str">
        <f t="shared" si="15"/>
        <v>drama</v>
      </c>
    </row>
    <row r="213" spans="1:18" ht="43.5" hidden="1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s="14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2015</v>
      </c>
      <c r="P213" s="10">
        <f t="shared" si="13"/>
        <v>42236.159918981488</v>
      </c>
      <c r="Q213" s="11" t="str">
        <f t="shared" si="14"/>
        <v xml:space="preserve">film </v>
      </c>
      <c r="R213" t="str">
        <f t="shared" si="15"/>
        <v>drama</v>
      </c>
    </row>
    <row r="214" spans="1:18" ht="29" hidden="1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s="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2016</v>
      </c>
      <c r="P214" s="10">
        <f t="shared" si="13"/>
        <v>42416.881018518514</v>
      </c>
      <c r="Q214" s="11" t="str">
        <f t="shared" si="14"/>
        <v xml:space="preserve">film </v>
      </c>
      <c r="R214" t="str">
        <f t="shared" si="15"/>
        <v>drama</v>
      </c>
    </row>
    <row r="215" spans="1:18" ht="43.5" hidden="1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s="14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2015</v>
      </c>
      <c r="P215" s="10">
        <f t="shared" si="13"/>
        <v>42202.594293981485</v>
      </c>
      <c r="Q215" s="11" t="str">
        <f t="shared" si="14"/>
        <v xml:space="preserve">film </v>
      </c>
      <c r="R215" t="str">
        <f t="shared" si="15"/>
        <v>drama</v>
      </c>
    </row>
    <row r="216" spans="1:18" ht="58" hidden="1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s="14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2015</v>
      </c>
      <c r="P216" s="10">
        <f t="shared" si="13"/>
        <v>42009.64061342593</v>
      </c>
      <c r="Q216" s="11" t="str">
        <f t="shared" si="14"/>
        <v xml:space="preserve">film </v>
      </c>
      <c r="R216" t="str">
        <f t="shared" si="15"/>
        <v>drama</v>
      </c>
    </row>
    <row r="217" spans="1:18" ht="43.5" hidden="1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s="14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2016</v>
      </c>
      <c r="P217" s="10">
        <f t="shared" si="13"/>
        <v>42375.230115740742</v>
      </c>
      <c r="Q217" s="11" t="str">
        <f t="shared" si="14"/>
        <v xml:space="preserve">film </v>
      </c>
      <c r="R217" t="str">
        <f t="shared" si="15"/>
        <v>drama</v>
      </c>
    </row>
    <row r="218" spans="1:18" ht="43.5" hidden="1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s="14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2015</v>
      </c>
      <c r="P218" s="10">
        <f t="shared" si="13"/>
        <v>42066.958761574075</v>
      </c>
      <c r="Q218" s="11" t="str">
        <f t="shared" si="14"/>
        <v xml:space="preserve">film </v>
      </c>
      <c r="R218" t="str">
        <f t="shared" si="15"/>
        <v>drama</v>
      </c>
    </row>
    <row r="219" spans="1:18" hidden="1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s="14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2014</v>
      </c>
      <c r="P219" s="10">
        <f t="shared" si="13"/>
        <v>41970.64061342593</v>
      </c>
      <c r="Q219" s="11" t="str">
        <f t="shared" si="14"/>
        <v xml:space="preserve">film </v>
      </c>
      <c r="R219" t="str">
        <f t="shared" si="15"/>
        <v>drama</v>
      </c>
    </row>
    <row r="220" spans="1:18" ht="43.5" hidden="1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s="14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2015</v>
      </c>
      <c r="P220" s="10">
        <f t="shared" si="13"/>
        <v>42079.628344907411</v>
      </c>
      <c r="Q220" s="11" t="str">
        <f t="shared" si="14"/>
        <v xml:space="preserve">film </v>
      </c>
      <c r="R220" t="str">
        <f t="shared" si="15"/>
        <v>drama</v>
      </c>
    </row>
    <row r="221" spans="1:18" ht="29" hidden="1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s="14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2016</v>
      </c>
      <c r="P221" s="10">
        <f t="shared" si="13"/>
        <v>42429.326678240745</v>
      </c>
      <c r="Q221" s="11" t="str">
        <f t="shared" si="14"/>
        <v xml:space="preserve">film </v>
      </c>
      <c r="R221" t="str">
        <f t="shared" si="15"/>
        <v>drama</v>
      </c>
    </row>
    <row r="222" spans="1:18" ht="43.5" hidden="1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s="14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2015</v>
      </c>
      <c r="P222" s="10">
        <f t="shared" si="13"/>
        <v>42195.643865740742</v>
      </c>
      <c r="Q222" s="11" t="str">
        <f t="shared" si="14"/>
        <v xml:space="preserve">film </v>
      </c>
      <c r="R222" t="str">
        <f t="shared" si="15"/>
        <v>drama</v>
      </c>
    </row>
    <row r="223" spans="1:18" hidden="1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s="14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2015</v>
      </c>
      <c r="P223" s="10">
        <f t="shared" si="13"/>
        <v>42031.837546296301</v>
      </c>
      <c r="Q223" s="11" t="str">
        <f t="shared" si="14"/>
        <v xml:space="preserve">film </v>
      </c>
      <c r="R223" t="str">
        <f t="shared" si="15"/>
        <v>drama</v>
      </c>
    </row>
    <row r="224" spans="1:18" ht="43.5" hidden="1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s="1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2015</v>
      </c>
      <c r="P224" s="10">
        <f t="shared" si="13"/>
        <v>42031.769884259258</v>
      </c>
      <c r="Q224" s="11" t="str">
        <f t="shared" si="14"/>
        <v xml:space="preserve">film </v>
      </c>
      <c r="R224" t="str">
        <f t="shared" si="15"/>
        <v>drama</v>
      </c>
    </row>
    <row r="225" spans="1:18" ht="58" hidden="1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s="14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2016</v>
      </c>
      <c r="P225" s="10">
        <f t="shared" si="13"/>
        <v>42482.048032407409</v>
      </c>
      <c r="Q225" s="11" t="str">
        <f t="shared" si="14"/>
        <v xml:space="preserve">film </v>
      </c>
      <c r="R225" t="str">
        <f t="shared" si="15"/>
        <v>drama</v>
      </c>
    </row>
    <row r="226" spans="1:18" ht="58" hidden="1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s="14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2015</v>
      </c>
      <c r="P226" s="10">
        <f t="shared" si="13"/>
        <v>42135.235254629632</v>
      </c>
      <c r="Q226" s="11" t="str">
        <f t="shared" si="14"/>
        <v xml:space="preserve">film </v>
      </c>
      <c r="R226" t="str">
        <f t="shared" si="15"/>
        <v>drama</v>
      </c>
    </row>
    <row r="227" spans="1:18" ht="43.5" hidden="1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s="14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2016</v>
      </c>
      <c r="P227" s="10">
        <f t="shared" si="13"/>
        <v>42438.961273148147</v>
      </c>
      <c r="Q227" s="11" t="str">
        <f t="shared" si="14"/>
        <v xml:space="preserve">film </v>
      </c>
      <c r="R227" t="str">
        <f t="shared" si="15"/>
        <v>drama</v>
      </c>
    </row>
    <row r="228" spans="1:18" ht="43.5" hidden="1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s="14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2015</v>
      </c>
      <c r="P228" s="10">
        <f t="shared" si="13"/>
        <v>42106.666018518517</v>
      </c>
      <c r="Q228" s="11" t="str">
        <f t="shared" si="14"/>
        <v xml:space="preserve">film </v>
      </c>
      <c r="R228" t="str">
        <f t="shared" si="15"/>
        <v>drama</v>
      </c>
    </row>
    <row r="229" spans="1:18" ht="43.5" hidden="1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s="14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2015</v>
      </c>
      <c r="P229" s="10">
        <f t="shared" si="13"/>
        <v>42164.893993055557</v>
      </c>
      <c r="Q229" s="11" t="str">
        <f t="shared" si="14"/>
        <v xml:space="preserve">film </v>
      </c>
      <c r="R229" t="str">
        <f t="shared" si="15"/>
        <v>drama</v>
      </c>
    </row>
    <row r="230" spans="1:18" ht="29" hidden="1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s="14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2015</v>
      </c>
      <c r="P230" s="10">
        <f t="shared" si="13"/>
        <v>42096.686400462961</v>
      </c>
      <c r="Q230" s="11" t="str">
        <f t="shared" si="14"/>
        <v xml:space="preserve">film </v>
      </c>
      <c r="R230" t="str">
        <f t="shared" si="15"/>
        <v>drama</v>
      </c>
    </row>
    <row r="231" spans="1:18" ht="43.5" hidden="1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s="14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2016</v>
      </c>
      <c r="P231" s="10">
        <f t="shared" si="13"/>
        <v>42383.933993055558</v>
      </c>
      <c r="Q231" s="11" t="str">
        <f t="shared" si="14"/>
        <v xml:space="preserve">film </v>
      </c>
      <c r="R231" t="str">
        <f t="shared" si="15"/>
        <v>drama</v>
      </c>
    </row>
    <row r="232" spans="1:18" ht="43.5" hidden="1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s="14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2015</v>
      </c>
      <c r="P232" s="10">
        <f t="shared" si="13"/>
        <v>42129.777210648142</v>
      </c>
      <c r="Q232" s="11" t="str">
        <f t="shared" si="14"/>
        <v xml:space="preserve">film </v>
      </c>
      <c r="R232" t="str">
        <f t="shared" si="15"/>
        <v>drama</v>
      </c>
    </row>
    <row r="233" spans="1:18" ht="43.5" hidden="1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s="14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2015</v>
      </c>
      <c r="P233" s="10">
        <f t="shared" si="13"/>
        <v>42341.958923611113</v>
      </c>
      <c r="Q233" s="11" t="str">
        <f t="shared" si="14"/>
        <v xml:space="preserve">film </v>
      </c>
      <c r="R233" t="str">
        <f t="shared" si="15"/>
        <v>drama</v>
      </c>
    </row>
    <row r="234" spans="1:18" ht="43.5" hidden="1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s="1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2015</v>
      </c>
      <c r="P234" s="10">
        <f t="shared" si="13"/>
        <v>42032.82576388889</v>
      </c>
      <c r="Q234" s="11" t="str">
        <f t="shared" si="14"/>
        <v xml:space="preserve">film </v>
      </c>
      <c r="R234" t="str">
        <f t="shared" si="15"/>
        <v>drama</v>
      </c>
    </row>
    <row r="235" spans="1:18" ht="43.5" hidden="1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s="14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2016</v>
      </c>
      <c r="P235" s="10">
        <f t="shared" si="13"/>
        <v>42612.911712962959</v>
      </c>
      <c r="Q235" s="11" t="str">
        <f t="shared" si="14"/>
        <v xml:space="preserve">film </v>
      </c>
      <c r="R235" t="str">
        <f t="shared" si="15"/>
        <v>drama</v>
      </c>
    </row>
    <row r="236" spans="1:18" ht="58" hidden="1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s="14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2015</v>
      </c>
      <c r="P236" s="10">
        <f t="shared" si="13"/>
        <v>42136.035405092596</v>
      </c>
      <c r="Q236" s="11" t="str">
        <f t="shared" si="14"/>
        <v xml:space="preserve">film </v>
      </c>
      <c r="R236" t="str">
        <f t="shared" si="15"/>
        <v>drama</v>
      </c>
    </row>
    <row r="237" spans="1:18" ht="43.5" hidden="1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s="14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2015</v>
      </c>
      <c r="P237" s="10">
        <f t="shared" si="13"/>
        <v>42164.908530092594</v>
      </c>
      <c r="Q237" s="11" t="str">
        <f t="shared" si="14"/>
        <v xml:space="preserve">film </v>
      </c>
      <c r="R237" t="str">
        <f t="shared" si="15"/>
        <v>drama</v>
      </c>
    </row>
    <row r="238" spans="1:18" ht="43.5" hidden="1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s="14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2015</v>
      </c>
      <c r="P238" s="10">
        <f t="shared" si="13"/>
        <v>42321.08447916666</v>
      </c>
      <c r="Q238" s="11" t="str">
        <f t="shared" si="14"/>
        <v xml:space="preserve">film </v>
      </c>
      <c r="R238" t="str">
        <f t="shared" si="15"/>
        <v>drama</v>
      </c>
    </row>
    <row r="239" spans="1:18" ht="29" hidden="1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s="14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2016</v>
      </c>
      <c r="P239" s="10">
        <f t="shared" si="13"/>
        <v>42377.577187499999</v>
      </c>
      <c r="Q239" s="11" t="str">
        <f t="shared" si="14"/>
        <v xml:space="preserve">film </v>
      </c>
      <c r="R239" t="str">
        <f t="shared" si="15"/>
        <v>drama</v>
      </c>
    </row>
    <row r="240" spans="1:18" ht="43.5" hidden="1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s="14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2016</v>
      </c>
      <c r="P240" s="10">
        <f t="shared" si="13"/>
        <v>42713.962499999994</v>
      </c>
      <c r="Q240" s="11" t="str">
        <f t="shared" si="14"/>
        <v xml:space="preserve">film </v>
      </c>
      <c r="R240" t="str">
        <f t="shared" si="15"/>
        <v>drama</v>
      </c>
    </row>
    <row r="241" spans="1:18" ht="43.5" hidden="1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s="14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2015</v>
      </c>
      <c r="P241" s="10">
        <f t="shared" si="13"/>
        <v>42297.110300925924</v>
      </c>
      <c r="Q241" s="11" t="str">
        <f t="shared" si="14"/>
        <v xml:space="preserve">film </v>
      </c>
      <c r="R241" t="str">
        <f t="shared" si="15"/>
        <v>drama</v>
      </c>
    </row>
    <row r="242" spans="1:18" ht="58" hidden="1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s="14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2013</v>
      </c>
      <c r="P242" s="10">
        <f t="shared" si="13"/>
        <v>41354.708460648151</v>
      </c>
      <c r="Q242" s="11" t="str">
        <f t="shared" si="14"/>
        <v>film &amp; vide</v>
      </c>
      <c r="R242" t="str">
        <f t="shared" si="15"/>
        <v>documentary</v>
      </c>
    </row>
    <row r="243" spans="1:18" ht="43.5" hidden="1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s="14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2014</v>
      </c>
      <c r="P243" s="10">
        <f t="shared" si="13"/>
        <v>41949.697962962964</v>
      </c>
      <c r="Q243" s="11" t="str">
        <f t="shared" si="14"/>
        <v>film &amp; vide</v>
      </c>
      <c r="R243" t="str">
        <f t="shared" si="15"/>
        <v>documentary</v>
      </c>
    </row>
    <row r="244" spans="1:18" ht="43.5" hidden="1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s="1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2011</v>
      </c>
      <c r="P244" s="10">
        <f t="shared" si="13"/>
        <v>40862.492939814816</v>
      </c>
      <c r="Q244" s="11" t="str">
        <f t="shared" si="14"/>
        <v>film &amp; vide</v>
      </c>
      <c r="R244" t="str">
        <f t="shared" si="15"/>
        <v>documentary</v>
      </c>
    </row>
    <row r="245" spans="1:18" ht="43.5" hidden="1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s="14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2014</v>
      </c>
      <c r="P245" s="10">
        <f t="shared" si="13"/>
        <v>41662.047500000001</v>
      </c>
      <c r="Q245" s="11" t="str">
        <f t="shared" si="14"/>
        <v>film &amp; vide</v>
      </c>
      <c r="R245" t="str">
        <f t="shared" si="15"/>
        <v>documentary</v>
      </c>
    </row>
    <row r="246" spans="1:18" ht="58" hidden="1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s="14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2010</v>
      </c>
      <c r="P246" s="10">
        <f t="shared" si="13"/>
        <v>40213.323599537034</v>
      </c>
      <c r="Q246" s="11" t="str">
        <f t="shared" si="14"/>
        <v>film &amp; vide</v>
      </c>
      <c r="R246" t="str">
        <f t="shared" si="15"/>
        <v>documentary</v>
      </c>
    </row>
    <row r="247" spans="1:18" ht="43.5" hidden="1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s="14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2012</v>
      </c>
      <c r="P247" s="10">
        <f t="shared" si="13"/>
        <v>41107.053067129629</v>
      </c>
      <c r="Q247" s="11" t="str">
        <f t="shared" si="14"/>
        <v>film &amp; vide</v>
      </c>
      <c r="R247" t="str">
        <f t="shared" si="15"/>
        <v>documentary</v>
      </c>
    </row>
    <row r="248" spans="1:18" ht="43.5" hidden="1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s="14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2010</v>
      </c>
      <c r="P248" s="10">
        <f t="shared" si="13"/>
        <v>40480.363483796296</v>
      </c>
      <c r="Q248" s="11" t="str">
        <f t="shared" si="14"/>
        <v>film &amp; vide</v>
      </c>
      <c r="R248" t="str">
        <f t="shared" si="15"/>
        <v>documentary</v>
      </c>
    </row>
    <row r="249" spans="1:18" ht="58" hidden="1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s="14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2010</v>
      </c>
      <c r="P249" s="10">
        <f t="shared" si="13"/>
        <v>40430.604328703703</v>
      </c>
      <c r="Q249" s="11" t="str">
        <f t="shared" si="14"/>
        <v>film &amp; vide</v>
      </c>
      <c r="R249" t="str">
        <f t="shared" si="15"/>
        <v>documentary</v>
      </c>
    </row>
    <row r="250" spans="1:18" ht="43.5" hidden="1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s="14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2011</v>
      </c>
      <c r="P250" s="10">
        <f t="shared" si="13"/>
        <v>40870.774409722224</v>
      </c>
      <c r="Q250" s="11" t="str">
        <f t="shared" si="14"/>
        <v>film &amp; vide</v>
      </c>
      <c r="R250" t="str">
        <f t="shared" si="15"/>
        <v>documentary</v>
      </c>
    </row>
    <row r="251" spans="1:18" ht="58" hidden="1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s="14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2010</v>
      </c>
      <c r="P251" s="10">
        <f t="shared" si="13"/>
        <v>40332.923842592594</v>
      </c>
      <c r="Q251" s="11" t="str">
        <f t="shared" si="14"/>
        <v>film &amp; vide</v>
      </c>
      <c r="R251" t="str">
        <f t="shared" si="15"/>
        <v>documentary</v>
      </c>
    </row>
    <row r="252" spans="1:18" ht="43.5" hidden="1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s="14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2013</v>
      </c>
      <c r="P252" s="10">
        <f t="shared" si="13"/>
        <v>41401.565868055557</v>
      </c>
      <c r="Q252" s="11" t="str">
        <f t="shared" si="14"/>
        <v>film &amp; vide</v>
      </c>
      <c r="R252" t="str">
        <f t="shared" si="15"/>
        <v>documentary</v>
      </c>
    </row>
    <row r="253" spans="1:18" ht="43.5" hidden="1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s="14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2012</v>
      </c>
      <c r="P253" s="10">
        <f t="shared" si="13"/>
        <v>41013.787569444445</v>
      </c>
      <c r="Q253" s="11" t="str">
        <f t="shared" si="14"/>
        <v>film &amp; vide</v>
      </c>
      <c r="R253" t="str">
        <f t="shared" si="15"/>
        <v>documentary</v>
      </c>
    </row>
    <row r="254" spans="1:18" ht="43.5" hidden="1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s="1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2010</v>
      </c>
      <c r="P254" s="10">
        <f t="shared" si="13"/>
        <v>40266.662708333337</v>
      </c>
      <c r="Q254" s="11" t="str">
        <f t="shared" si="14"/>
        <v>film &amp; vide</v>
      </c>
      <c r="R254" t="str">
        <f t="shared" si="15"/>
        <v>documentary</v>
      </c>
    </row>
    <row r="255" spans="1:18" ht="58" hidden="1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s="14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2012</v>
      </c>
      <c r="P255" s="10">
        <f t="shared" si="13"/>
        <v>40924.650868055556</v>
      </c>
      <c r="Q255" s="11" t="str">
        <f t="shared" si="14"/>
        <v>film &amp; vide</v>
      </c>
      <c r="R255" t="str">
        <f t="shared" si="15"/>
        <v>documentary</v>
      </c>
    </row>
    <row r="256" spans="1:18" ht="43.5" hidden="1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s="14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2015</v>
      </c>
      <c r="P256" s="10">
        <f t="shared" si="13"/>
        <v>42263.952662037031</v>
      </c>
      <c r="Q256" s="11" t="str">
        <f t="shared" si="14"/>
        <v>film &amp; vide</v>
      </c>
      <c r="R256" t="str">
        <f t="shared" si="15"/>
        <v>documentary</v>
      </c>
    </row>
    <row r="257" spans="1:18" ht="29" hidden="1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s="14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2011</v>
      </c>
      <c r="P257" s="10">
        <f t="shared" si="13"/>
        <v>40588.526412037041</v>
      </c>
      <c r="Q257" s="11" t="str">
        <f t="shared" si="14"/>
        <v>film &amp; vide</v>
      </c>
      <c r="R257" t="str">
        <f t="shared" si="15"/>
        <v>documentary</v>
      </c>
    </row>
    <row r="258" spans="1:18" ht="58" hidden="1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s="14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2013</v>
      </c>
      <c r="P258" s="10">
        <f t="shared" si="13"/>
        <v>41319.769293981481</v>
      </c>
      <c r="Q258" s="11" t="str">
        <f t="shared" si="14"/>
        <v>film &amp; vide</v>
      </c>
      <c r="R258" t="str">
        <f t="shared" si="15"/>
        <v>documentary</v>
      </c>
    </row>
    <row r="259" spans="1:18" ht="43.5" hidden="1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s="14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YEAR(P259)</f>
        <v>2016</v>
      </c>
      <c r="P259" s="10">
        <f t="shared" ref="P259:P322" si="17">(((J259/60)/60)/24)+DATE(1970,1,1)</f>
        <v>42479.626875000002</v>
      </c>
      <c r="Q259" s="11" t="str">
        <f t="shared" ref="Q259:Q322" si="18">LEFT(N259,LEN(N259)-SEARCH("/",N259))</f>
        <v>film &amp; vide</v>
      </c>
      <c r="R259" t="str">
        <f t="shared" ref="R259:R322" si="19">RIGHT(N259,LEN(N259)-SEARCH("/",N259))</f>
        <v>documentary</v>
      </c>
    </row>
    <row r="260" spans="1:18" ht="58" hidden="1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s="14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2011</v>
      </c>
      <c r="P260" s="10">
        <f t="shared" si="17"/>
        <v>40682.051689814813</v>
      </c>
      <c r="Q260" s="11" t="str">
        <f t="shared" si="18"/>
        <v>film &amp; vide</v>
      </c>
      <c r="R260" t="str">
        <f t="shared" si="19"/>
        <v>documentary</v>
      </c>
    </row>
    <row r="261" spans="1:18" ht="58" hidden="1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s="14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2015</v>
      </c>
      <c r="P261" s="10">
        <f t="shared" si="17"/>
        <v>42072.738067129627</v>
      </c>
      <c r="Q261" s="11" t="str">
        <f t="shared" si="18"/>
        <v>film &amp; vide</v>
      </c>
      <c r="R261" t="str">
        <f t="shared" si="19"/>
        <v>documentary</v>
      </c>
    </row>
    <row r="262" spans="1:18" ht="43.5" hidden="1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s="14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2010</v>
      </c>
      <c r="P262" s="10">
        <f t="shared" si="17"/>
        <v>40330.755543981482</v>
      </c>
      <c r="Q262" s="11" t="str">
        <f t="shared" si="18"/>
        <v>film &amp; vide</v>
      </c>
      <c r="R262" t="str">
        <f t="shared" si="19"/>
        <v>documentary</v>
      </c>
    </row>
    <row r="263" spans="1:18" ht="29" hidden="1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s="14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2012</v>
      </c>
      <c r="P263" s="10">
        <f t="shared" si="17"/>
        <v>41017.885462962964</v>
      </c>
      <c r="Q263" s="11" t="str">
        <f t="shared" si="18"/>
        <v>film &amp; vide</v>
      </c>
      <c r="R263" t="str">
        <f t="shared" si="19"/>
        <v>documentary</v>
      </c>
    </row>
    <row r="264" spans="1:18" ht="29" hidden="1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s="1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2011</v>
      </c>
      <c r="P264" s="10">
        <f t="shared" si="17"/>
        <v>40555.24800925926</v>
      </c>
      <c r="Q264" s="11" t="str">
        <f t="shared" si="18"/>
        <v>film &amp; vide</v>
      </c>
      <c r="R264" t="str">
        <f t="shared" si="19"/>
        <v>documentary</v>
      </c>
    </row>
    <row r="265" spans="1:18" ht="58" hidden="1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s="14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2012</v>
      </c>
      <c r="P265" s="10">
        <f t="shared" si="17"/>
        <v>41149.954791666663</v>
      </c>
      <c r="Q265" s="11" t="str">
        <f t="shared" si="18"/>
        <v>film &amp; vide</v>
      </c>
      <c r="R265" t="str">
        <f t="shared" si="19"/>
        <v>documentary</v>
      </c>
    </row>
    <row r="266" spans="1:18" ht="58" hidden="1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s="14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2012</v>
      </c>
      <c r="P266" s="10">
        <f t="shared" si="17"/>
        <v>41010.620312500003</v>
      </c>
      <c r="Q266" s="11" t="str">
        <f t="shared" si="18"/>
        <v>film &amp; vide</v>
      </c>
      <c r="R266" t="str">
        <f t="shared" si="19"/>
        <v>documentary</v>
      </c>
    </row>
    <row r="267" spans="1:18" ht="58" hidden="1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s="14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2010</v>
      </c>
      <c r="P267" s="10">
        <f t="shared" si="17"/>
        <v>40267.245717592588</v>
      </c>
      <c r="Q267" s="11" t="str">
        <f t="shared" si="18"/>
        <v>film &amp; vide</v>
      </c>
      <c r="R267" t="str">
        <f t="shared" si="19"/>
        <v>documentary</v>
      </c>
    </row>
    <row r="268" spans="1:18" ht="58" hidden="1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s="14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2010</v>
      </c>
      <c r="P268" s="10">
        <f t="shared" si="17"/>
        <v>40205.174849537041</v>
      </c>
      <c r="Q268" s="11" t="str">
        <f t="shared" si="18"/>
        <v>film &amp; vide</v>
      </c>
      <c r="R268" t="str">
        <f t="shared" si="19"/>
        <v>documentary</v>
      </c>
    </row>
    <row r="269" spans="1:18" ht="43.5" hidden="1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s="14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2014</v>
      </c>
      <c r="P269" s="10">
        <f t="shared" si="17"/>
        <v>41785.452534722222</v>
      </c>
      <c r="Q269" s="11" t="str">
        <f t="shared" si="18"/>
        <v>film &amp; vide</v>
      </c>
      <c r="R269" t="str">
        <f t="shared" si="19"/>
        <v>documentary</v>
      </c>
    </row>
    <row r="270" spans="1:18" ht="43.5" hidden="1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s="14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2011</v>
      </c>
      <c r="P270" s="10">
        <f t="shared" si="17"/>
        <v>40809.15252314815</v>
      </c>
      <c r="Q270" s="11" t="str">
        <f t="shared" si="18"/>
        <v>film &amp; vide</v>
      </c>
      <c r="R270" t="str">
        <f t="shared" si="19"/>
        <v>documentary</v>
      </c>
    </row>
    <row r="271" spans="1:18" ht="43.5" hidden="1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s="14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2017</v>
      </c>
      <c r="P271" s="10">
        <f t="shared" si="17"/>
        <v>42758.197013888886</v>
      </c>
      <c r="Q271" s="11" t="str">
        <f t="shared" si="18"/>
        <v>film &amp; vide</v>
      </c>
      <c r="R271" t="str">
        <f t="shared" si="19"/>
        <v>documentary</v>
      </c>
    </row>
    <row r="272" spans="1:18" ht="43.5" hidden="1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s="14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2011</v>
      </c>
      <c r="P272" s="10">
        <f t="shared" si="17"/>
        <v>40637.866550925923</v>
      </c>
      <c r="Q272" s="11" t="str">
        <f t="shared" si="18"/>
        <v>film &amp; vide</v>
      </c>
      <c r="R272" t="str">
        <f t="shared" si="19"/>
        <v>documentary</v>
      </c>
    </row>
    <row r="273" spans="1:18" ht="43.5" hidden="1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s="14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2013</v>
      </c>
      <c r="P273" s="10">
        <f t="shared" si="17"/>
        <v>41612.10024305556</v>
      </c>
      <c r="Q273" s="11" t="str">
        <f t="shared" si="18"/>
        <v>film &amp; vide</v>
      </c>
      <c r="R273" t="str">
        <f t="shared" si="19"/>
        <v>documentary</v>
      </c>
    </row>
    <row r="274" spans="1:18" ht="43.5" hidden="1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s="1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2010</v>
      </c>
      <c r="P274" s="10">
        <f t="shared" si="17"/>
        <v>40235.900358796294</v>
      </c>
      <c r="Q274" s="11" t="str">
        <f t="shared" si="18"/>
        <v>film &amp; vide</v>
      </c>
      <c r="R274" t="str">
        <f t="shared" si="19"/>
        <v>documentary</v>
      </c>
    </row>
    <row r="275" spans="1:18" ht="58" hidden="1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s="14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2011</v>
      </c>
      <c r="P275" s="10">
        <f t="shared" si="17"/>
        <v>40697.498449074075</v>
      </c>
      <c r="Q275" s="11" t="str">
        <f t="shared" si="18"/>
        <v>film &amp; vide</v>
      </c>
      <c r="R275" t="str">
        <f t="shared" si="19"/>
        <v>documentary</v>
      </c>
    </row>
    <row r="276" spans="1:18" ht="43.5" hidden="1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s="14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2012</v>
      </c>
      <c r="P276" s="10">
        <f t="shared" si="17"/>
        <v>40969.912372685183</v>
      </c>
      <c r="Q276" s="11" t="str">
        <f t="shared" si="18"/>
        <v>film &amp; vide</v>
      </c>
      <c r="R276" t="str">
        <f t="shared" si="19"/>
        <v>documentary</v>
      </c>
    </row>
    <row r="277" spans="1:18" ht="43.5" hidden="1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s="14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2012</v>
      </c>
      <c r="P277" s="10">
        <f t="shared" si="17"/>
        <v>41193.032013888893</v>
      </c>
      <c r="Q277" s="11" t="str">
        <f t="shared" si="18"/>
        <v>film &amp; vide</v>
      </c>
      <c r="R277" t="str">
        <f t="shared" si="19"/>
        <v>documentary</v>
      </c>
    </row>
    <row r="278" spans="1:18" ht="43.5" hidden="1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s="14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2012</v>
      </c>
      <c r="P278" s="10">
        <f t="shared" si="17"/>
        <v>40967.081874999996</v>
      </c>
      <c r="Q278" s="11" t="str">
        <f t="shared" si="18"/>
        <v>film &amp; vide</v>
      </c>
      <c r="R278" t="str">
        <f t="shared" si="19"/>
        <v>documentary</v>
      </c>
    </row>
    <row r="279" spans="1:18" ht="58" hidden="1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s="14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2015</v>
      </c>
      <c r="P279" s="10">
        <f t="shared" si="17"/>
        <v>42117.891423611116</v>
      </c>
      <c r="Q279" s="11" t="str">
        <f t="shared" si="18"/>
        <v>film &amp; vide</v>
      </c>
      <c r="R279" t="str">
        <f t="shared" si="19"/>
        <v>documentary</v>
      </c>
    </row>
    <row r="280" spans="1:18" ht="29" hidden="1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s="14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2012</v>
      </c>
      <c r="P280" s="10">
        <f t="shared" si="17"/>
        <v>41164.040960648148</v>
      </c>
      <c r="Q280" s="11" t="str">
        <f t="shared" si="18"/>
        <v>film &amp; vide</v>
      </c>
      <c r="R280" t="str">
        <f t="shared" si="19"/>
        <v>documentary</v>
      </c>
    </row>
    <row r="281" spans="1:18" ht="43.5" hidden="1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s="14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2017</v>
      </c>
      <c r="P281" s="10">
        <f t="shared" si="17"/>
        <v>42759.244166666671</v>
      </c>
      <c r="Q281" s="11" t="str">
        <f t="shared" si="18"/>
        <v>film &amp; vide</v>
      </c>
      <c r="R281" t="str">
        <f t="shared" si="19"/>
        <v>documentary</v>
      </c>
    </row>
    <row r="282" spans="1:18" ht="43.5" hidden="1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s="14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2014</v>
      </c>
      <c r="P282" s="10">
        <f t="shared" si="17"/>
        <v>41744.590682870366</v>
      </c>
      <c r="Q282" s="11" t="str">
        <f t="shared" si="18"/>
        <v>film &amp; vide</v>
      </c>
      <c r="R282" t="str">
        <f t="shared" si="19"/>
        <v>documentary</v>
      </c>
    </row>
    <row r="283" spans="1:18" ht="43.5" hidden="1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s="14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2009</v>
      </c>
      <c r="P283" s="10">
        <f t="shared" si="17"/>
        <v>39950.163344907407</v>
      </c>
      <c r="Q283" s="11" t="str">
        <f t="shared" si="18"/>
        <v>film &amp; vide</v>
      </c>
      <c r="R283" t="str">
        <f t="shared" si="19"/>
        <v>documentary</v>
      </c>
    </row>
    <row r="284" spans="1:18" ht="43.5" hidden="1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s="1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2010</v>
      </c>
      <c r="P284" s="10">
        <f t="shared" si="17"/>
        <v>40194.920046296298</v>
      </c>
      <c r="Q284" s="11" t="str">
        <f t="shared" si="18"/>
        <v>film &amp; vide</v>
      </c>
      <c r="R284" t="str">
        <f t="shared" si="19"/>
        <v>documentary</v>
      </c>
    </row>
    <row r="285" spans="1:18" ht="29" hidden="1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s="14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2011</v>
      </c>
      <c r="P285" s="10">
        <f t="shared" si="17"/>
        <v>40675.71</v>
      </c>
      <c r="Q285" s="11" t="str">
        <f t="shared" si="18"/>
        <v>film &amp; vide</v>
      </c>
      <c r="R285" t="str">
        <f t="shared" si="19"/>
        <v>documentary</v>
      </c>
    </row>
    <row r="286" spans="1:18" ht="43.5" hidden="1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s="14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2011</v>
      </c>
      <c r="P286" s="10">
        <f t="shared" si="17"/>
        <v>40904.738194444442</v>
      </c>
      <c r="Q286" s="11" t="str">
        <f t="shared" si="18"/>
        <v>film &amp; vide</v>
      </c>
      <c r="R286" t="str">
        <f t="shared" si="19"/>
        <v>documentary</v>
      </c>
    </row>
    <row r="287" spans="1:18" ht="43.5" hidden="1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s="14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2013</v>
      </c>
      <c r="P287" s="10">
        <f t="shared" si="17"/>
        <v>41506.756111111114</v>
      </c>
      <c r="Q287" s="11" t="str">
        <f t="shared" si="18"/>
        <v>film &amp; vide</v>
      </c>
      <c r="R287" t="str">
        <f t="shared" si="19"/>
        <v>documentary</v>
      </c>
    </row>
    <row r="288" spans="1:18" ht="43.5" hidden="1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s="14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2013</v>
      </c>
      <c r="P288" s="10">
        <f t="shared" si="17"/>
        <v>41313.816249999996</v>
      </c>
      <c r="Q288" s="11" t="str">
        <f t="shared" si="18"/>
        <v>film &amp; vide</v>
      </c>
      <c r="R288" t="str">
        <f t="shared" si="19"/>
        <v>documentary</v>
      </c>
    </row>
    <row r="289" spans="1:18" ht="29" hidden="1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s="14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2012</v>
      </c>
      <c r="P289" s="10">
        <f t="shared" si="17"/>
        <v>41184.277986111112</v>
      </c>
      <c r="Q289" s="11" t="str">
        <f t="shared" si="18"/>
        <v>film &amp; vide</v>
      </c>
      <c r="R289" t="str">
        <f t="shared" si="19"/>
        <v>documentary</v>
      </c>
    </row>
    <row r="290" spans="1:18" ht="58" hidden="1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s="14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2012</v>
      </c>
      <c r="P290" s="10">
        <f t="shared" si="17"/>
        <v>41051.168900462959</v>
      </c>
      <c r="Q290" s="11" t="str">
        <f t="shared" si="18"/>
        <v>film &amp; vide</v>
      </c>
      <c r="R290" t="str">
        <f t="shared" si="19"/>
        <v>documentary</v>
      </c>
    </row>
    <row r="291" spans="1:18" ht="43.5" hidden="1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s="14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2013</v>
      </c>
      <c r="P291" s="10">
        <f t="shared" si="17"/>
        <v>41550.456412037034</v>
      </c>
      <c r="Q291" s="11" t="str">
        <f t="shared" si="18"/>
        <v>film &amp; vide</v>
      </c>
      <c r="R291" t="str">
        <f t="shared" si="19"/>
        <v>documentary</v>
      </c>
    </row>
    <row r="292" spans="1:18" ht="29" hidden="1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s="14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2010</v>
      </c>
      <c r="P292" s="10">
        <f t="shared" si="17"/>
        <v>40526.36917824074</v>
      </c>
      <c r="Q292" s="11" t="str">
        <f t="shared" si="18"/>
        <v>film &amp; vide</v>
      </c>
      <c r="R292" t="str">
        <f t="shared" si="19"/>
        <v>documentary</v>
      </c>
    </row>
    <row r="293" spans="1:18" ht="43.5" hidden="1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s="14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2013</v>
      </c>
      <c r="P293" s="10">
        <f t="shared" si="17"/>
        <v>41376.769050925926</v>
      </c>
      <c r="Q293" s="11" t="str">
        <f t="shared" si="18"/>
        <v>film &amp; vide</v>
      </c>
      <c r="R293" t="str">
        <f t="shared" si="19"/>
        <v>documentary</v>
      </c>
    </row>
    <row r="294" spans="1:18" ht="58" hidden="1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s="1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2011</v>
      </c>
      <c r="P294" s="10">
        <f t="shared" si="17"/>
        <v>40812.803229166668</v>
      </c>
      <c r="Q294" s="11" t="str">
        <f t="shared" si="18"/>
        <v>film &amp; vide</v>
      </c>
      <c r="R294" t="str">
        <f t="shared" si="19"/>
        <v>documentary</v>
      </c>
    </row>
    <row r="295" spans="1:18" ht="43.5" hidden="1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s="14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2014</v>
      </c>
      <c r="P295" s="10">
        <f t="shared" si="17"/>
        <v>41719.667986111112</v>
      </c>
      <c r="Q295" s="11" t="str">
        <f t="shared" si="18"/>
        <v>film &amp; vide</v>
      </c>
      <c r="R295" t="str">
        <f t="shared" si="19"/>
        <v>documentary</v>
      </c>
    </row>
    <row r="296" spans="1:18" ht="72.5" hidden="1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s="14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2010</v>
      </c>
      <c r="P296" s="10">
        <f t="shared" si="17"/>
        <v>40343.084421296298</v>
      </c>
      <c r="Q296" s="11" t="str">
        <f t="shared" si="18"/>
        <v>film &amp; vide</v>
      </c>
      <c r="R296" t="str">
        <f t="shared" si="19"/>
        <v>documentary</v>
      </c>
    </row>
    <row r="297" spans="1:18" ht="43.5" hidden="1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s="14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2013</v>
      </c>
      <c r="P297" s="10">
        <f t="shared" si="17"/>
        <v>41519.004733796297</v>
      </c>
      <c r="Q297" s="11" t="str">
        <f t="shared" si="18"/>
        <v>film &amp; vide</v>
      </c>
      <c r="R297" t="str">
        <f t="shared" si="19"/>
        <v>documentary</v>
      </c>
    </row>
    <row r="298" spans="1:18" ht="43.5" hidden="1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s="14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2012</v>
      </c>
      <c r="P298" s="10">
        <f t="shared" si="17"/>
        <v>41134.475497685184</v>
      </c>
      <c r="Q298" s="11" t="str">
        <f t="shared" si="18"/>
        <v>film &amp; vide</v>
      </c>
      <c r="R298" t="str">
        <f t="shared" si="19"/>
        <v>documentary</v>
      </c>
    </row>
    <row r="299" spans="1:18" ht="43.5" hidden="1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s="14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2015</v>
      </c>
      <c r="P299" s="10">
        <f t="shared" si="17"/>
        <v>42089.72802083334</v>
      </c>
      <c r="Q299" s="11" t="str">
        <f t="shared" si="18"/>
        <v>film &amp; vide</v>
      </c>
      <c r="R299" t="str">
        <f t="shared" si="19"/>
        <v>documentary</v>
      </c>
    </row>
    <row r="300" spans="1:18" ht="29" hidden="1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s="14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2014</v>
      </c>
      <c r="P300" s="10">
        <f t="shared" si="17"/>
        <v>41709.463518518518</v>
      </c>
      <c r="Q300" s="11" t="str">
        <f t="shared" si="18"/>
        <v>film &amp; vide</v>
      </c>
      <c r="R300" t="str">
        <f t="shared" si="19"/>
        <v>documentary</v>
      </c>
    </row>
    <row r="301" spans="1:18" ht="58" hidden="1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s="14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2010</v>
      </c>
      <c r="P301" s="10">
        <f t="shared" si="17"/>
        <v>40469.225231481483</v>
      </c>
      <c r="Q301" s="11" t="str">
        <f t="shared" si="18"/>
        <v>film &amp; vide</v>
      </c>
      <c r="R301" t="str">
        <f t="shared" si="19"/>
        <v>documentary</v>
      </c>
    </row>
    <row r="302" spans="1:18" ht="43.5" hidden="1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s="14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2011</v>
      </c>
      <c r="P302" s="10">
        <f t="shared" si="17"/>
        <v>40626.959930555553</v>
      </c>
      <c r="Q302" s="11" t="str">
        <f t="shared" si="18"/>
        <v>film &amp; vide</v>
      </c>
      <c r="R302" t="str">
        <f t="shared" si="19"/>
        <v>documentary</v>
      </c>
    </row>
    <row r="303" spans="1:18" ht="43.5" hidden="1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s="14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2013</v>
      </c>
      <c r="P303" s="10">
        <f t="shared" si="17"/>
        <v>41312.737673611111</v>
      </c>
      <c r="Q303" s="11" t="str">
        <f t="shared" si="18"/>
        <v>film &amp; vide</v>
      </c>
      <c r="R303" t="str">
        <f t="shared" si="19"/>
        <v>documentary</v>
      </c>
    </row>
    <row r="304" spans="1:18" ht="58" hidden="1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s="1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2012</v>
      </c>
      <c r="P304" s="10">
        <f t="shared" si="17"/>
        <v>40933.856921296298</v>
      </c>
      <c r="Q304" s="11" t="str">
        <f t="shared" si="18"/>
        <v>film &amp; vide</v>
      </c>
      <c r="R304" t="str">
        <f t="shared" si="19"/>
        <v>documentary</v>
      </c>
    </row>
    <row r="305" spans="1:18" ht="43.5" hidden="1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s="14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2012</v>
      </c>
      <c r="P305" s="10">
        <f t="shared" si="17"/>
        <v>41032.071134259262</v>
      </c>
      <c r="Q305" s="11" t="str">
        <f t="shared" si="18"/>
        <v>film &amp; vide</v>
      </c>
      <c r="R305" t="str">
        <f t="shared" si="19"/>
        <v>documentary</v>
      </c>
    </row>
    <row r="306" spans="1:18" ht="29" hidden="1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s="14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2012</v>
      </c>
      <c r="P306" s="10">
        <f t="shared" si="17"/>
        <v>41114.094872685186</v>
      </c>
      <c r="Q306" s="11" t="str">
        <f t="shared" si="18"/>
        <v>film &amp; vide</v>
      </c>
      <c r="R306" t="str">
        <f t="shared" si="19"/>
        <v>documentary</v>
      </c>
    </row>
    <row r="307" spans="1:18" ht="43.5" hidden="1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s="14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2012</v>
      </c>
      <c r="P307" s="10">
        <f t="shared" si="17"/>
        <v>40948.630196759259</v>
      </c>
      <c r="Q307" s="11" t="str">
        <f t="shared" si="18"/>
        <v>film &amp; vide</v>
      </c>
      <c r="R307" t="str">
        <f t="shared" si="19"/>
        <v>documentary</v>
      </c>
    </row>
    <row r="308" spans="1:18" ht="29" hidden="1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s="14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2013</v>
      </c>
      <c r="P308" s="10">
        <f t="shared" si="17"/>
        <v>41333.837187500001</v>
      </c>
      <c r="Q308" s="11" t="str">
        <f t="shared" si="18"/>
        <v>film &amp; vide</v>
      </c>
      <c r="R308" t="str">
        <f t="shared" si="19"/>
        <v>documentary</v>
      </c>
    </row>
    <row r="309" spans="1:18" hidden="1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s="14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2013</v>
      </c>
      <c r="P309" s="10">
        <f t="shared" si="17"/>
        <v>41282.944456018515</v>
      </c>
      <c r="Q309" s="11" t="str">
        <f t="shared" si="18"/>
        <v>film &amp; vide</v>
      </c>
      <c r="R309" t="str">
        <f t="shared" si="19"/>
        <v>documentary</v>
      </c>
    </row>
    <row r="310" spans="1:18" ht="43.5" hidden="1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s="14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2011</v>
      </c>
      <c r="P310" s="10">
        <f t="shared" si="17"/>
        <v>40567.694560185184</v>
      </c>
      <c r="Q310" s="11" t="str">
        <f t="shared" si="18"/>
        <v>film &amp; vide</v>
      </c>
      <c r="R310" t="str">
        <f t="shared" si="19"/>
        <v>documentary</v>
      </c>
    </row>
    <row r="311" spans="1:18" ht="43.5" hidden="1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s="14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2012</v>
      </c>
      <c r="P311" s="10">
        <f t="shared" si="17"/>
        <v>41134.751550925925</v>
      </c>
      <c r="Q311" s="11" t="str">
        <f t="shared" si="18"/>
        <v>film &amp; vide</v>
      </c>
      <c r="R311" t="str">
        <f t="shared" si="19"/>
        <v>documentary</v>
      </c>
    </row>
    <row r="312" spans="1:18" ht="43.5" hidden="1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s="14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2011</v>
      </c>
      <c r="P312" s="10">
        <f t="shared" si="17"/>
        <v>40821.183136574073</v>
      </c>
      <c r="Q312" s="11" t="str">
        <f t="shared" si="18"/>
        <v>film &amp; vide</v>
      </c>
      <c r="R312" t="str">
        <f t="shared" si="19"/>
        <v>documentary</v>
      </c>
    </row>
    <row r="313" spans="1:18" ht="43.5" hidden="1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s="14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2011</v>
      </c>
      <c r="P313" s="10">
        <f t="shared" si="17"/>
        <v>40868.219814814816</v>
      </c>
      <c r="Q313" s="11" t="str">
        <f t="shared" si="18"/>
        <v>film &amp; vide</v>
      </c>
      <c r="R313" t="str">
        <f t="shared" si="19"/>
        <v>documentary</v>
      </c>
    </row>
    <row r="314" spans="1:18" ht="58" hidden="1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s="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2013</v>
      </c>
      <c r="P314" s="10">
        <f t="shared" si="17"/>
        <v>41348.877685185187</v>
      </c>
      <c r="Q314" s="11" t="str">
        <f t="shared" si="18"/>
        <v>film &amp; vide</v>
      </c>
      <c r="R314" t="str">
        <f t="shared" si="19"/>
        <v>documentary</v>
      </c>
    </row>
    <row r="315" spans="1:18" ht="58" hidden="1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s="14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2010</v>
      </c>
      <c r="P315" s="10">
        <f t="shared" si="17"/>
        <v>40357.227939814817</v>
      </c>
      <c r="Q315" s="11" t="str">
        <f t="shared" si="18"/>
        <v>film &amp; vide</v>
      </c>
      <c r="R315" t="str">
        <f t="shared" si="19"/>
        <v>documentary</v>
      </c>
    </row>
    <row r="316" spans="1:18" ht="43.5" hidden="1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s="14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2013</v>
      </c>
      <c r="P316" s="10">
        <f t="shared" si="17"/>
        <v>41304.833194444444</v>
      </c>
      <c r="Q316" s="11" t="str">
        <f t="shared" si="18"/>
        <v>film &amp; vide</v>
      </c>
      <c r="R316" t="str">
        <f t="shared" si="19"/>
        <v>documentary</v>
      </c>
    </row>
    <row r="317" spans="1:18" ht="43.5" hidden="1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s="14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2012</v>
      </c>
      <c r="P317" s="10">
        <f t="shared" si="17"/>
        <v>41113.77238425926</v>
      </c>
      <c r="Q317" s="11" t="str">
        <f t="shared" si="18"/>
        <v>film &amp; vide</v>
      </c>
      <c r="R317" t="str">
        <f t="shared" si="19"/>
        <v>documentary</v>
      </c>
    </row>
    <row r="318" spans="1:18" ht="29" hidden="1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s="14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2014</v>
      </c>
      <c r="P318" s="10">
        <f t="shared" si="17"/>
        <v>41950.923576388886</v>
      </c>
      <c r="Q318" s="11" t="str">
        <f t="shared" si="18"/>
        <v>film &amp; vide</v>
      </c>
      <c r="R318" t="str">
        <f t="shared" si="19"/>
        <v>documentary</v>
      </c>
    </row>
    <row r="319" spans="1:18" ht="43.5" hidden="1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s="14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2013</v>
      </c>
      <c r="P319" s="10">
        <f t="shared" si="17"/>
        <v>41589.676886574074</v>
      </c>
      <c r="Q319" s="11" t="str">
        <f t="shared" si="18"/>
        <v>film &amp; vide</v>
      </c>
      <c r="R319" t="str">
        <f t="shared" si="19"/>
        <v>documentary</v>
      </c>
    </row>
    <row r="320" spans="1:18" ht="43.5" hidden="1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s="14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2013</v>
      </c>
      <c r="P320" s="10">
        <f t="shared" si="17"/>
        <v>41330.038784722223</v>
      </c>
      <c r="Q320" s="11" t="str">
        <f t="shared" si="18"/>
        <v>film &amp; vide</v>
      </c>
      <c r="R320" t="str">
        <f t="shared" si="19"/>
        <v>documentary</v>
      </c>
    </row>
    <row r="321" spans="1:18" ht="58" hidden="1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s="14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2009</v>
      </c>
      <c r="P321" s="10">
        <f t="shared" si="17"/>
        <v>40123.83829861111</v>
      </c>
      <c r="Q321" s="11" t="str">
        <f t="shared" si="18"/>
        <v>film &amp; vide</v>
      </c>
      <c r="R321" t="str">
        <f t="shared" si="19"/>
        <v>documentary</v>
      </c>
    </row>
    <row r="322" spans="1:18" ht="43.5" hidden="1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s="14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2015</v>
      </c>
      <c r="P322" s="10">
        <f t="shared" si="17"/>
        <v>42331.551307870366</v>
      </c>
      <c r="Q322" s="11" t="str">
        <f t="shared" si="18"/>
        <v>film &amp; vide</v>
      </c>
      <c r="R322" t="str">
        <f t="shared" si="19"/>
        <v>documentary</v>
      </c>
    </row>
    <row r="323" spans="1:18" ht="43.5" hidden="1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s="14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YEAR(P323)</f>
        <v>2016</v>
      </c>
      <c r="P323" s="10">
        <f t="shared" ref="P323:P386" si="21">(((J323/60)/60)/24)+DATE(1970,1,1)</f>
        <v>42647.446597222224</v>
      </c>
      <c r="Q323" s="11" t="str">
        <f t="shared" ref="Q323:Q386" si="22">LEFT(N323,LEN(N323)-SEARCH("/",N323))</f>
        <v>film &amp; vide</v>
      </c>
      <c r="R323" t="str">
        <f t="shared" ref="R323:R386" si="23">RIGHT(N323,LEN(N323)-SEARCH("/",N323))</f>
        <v>documentary</v>
      </c>
    </row>
    <row r="324" spans="1:18" ht="43.5" hidden="1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s="1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2016</v>
      </c>
      <c r="P324" s="10">
        <f t="shared" si="21"/>
        <v>42473.57</v>
      </c>
      <c r="Q324" s="11" t="str">
        <f t="shared" si="22"/>
        <v>film &amp; vide</v>
      </c>
      <c r="R324" t="str">
        <f t="shared" si="23"/>
        <v>documentary</v>
      </c>
    </row>
    <row r="325" spans="1:18" ht="43.5" hidden="1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s="14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2016</v>
      </c>
      <c r="P325" s="10">
        <f t="shared" si="21"/>
        <v>42697.32136574074</v>
      </c>
      <c r="Q325" s="11" t="str">
        <f t="shared" si="22"/>
        <v>film &amp; vide</v>
      </c>
      <c r="R325" t="str">
        <f t="shared" si="23"/>
        <v>documentary</v>
      </c>
    </row>
    <row r="326" spans="1:18" ht="43.5" hidden="1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s="14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2015</v>
      </c>
      <c r="P326" s="10">
        <f t="shared" si="21"/>
        <v>42184.626250000001</v>
      </c>
      <c r="Q326" s="11" t="str">
        <f t="shared" si="22"/>
        <v>film &amp; vide</v>
      </c>
      <c r="R326" t="str">
        <f t="shared" si="23"/>
        <v>documentary</v>
      </c>
    </row>
    <row r="327" spans="1:18" ht="43.5" hidden="1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s="14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2016</v>
      </c>
      <c r="P327" s="10">
        <f t="shared" si="21"/>
        <v>42689.187881944439</v>
      </c>
      <c r="Q327" s="11" t="str">
        <f t="shared" si="22"/>
        <v>film &amp; vide</v>
      </c>
      <c r="R327" t="str">
        <f t="shared" si="23"/>
        <v>documentary</v>
      </c>
    </row>
    <row r="328" spans="1:18" ht="43.5" hidden="1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s="14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2017</v>
      </c>
      <c r="P328" s="10">
        <f t="shared" si="21"/>
        <v>42775.314884259264</v>
      </c>
      <c r="Q328" s="11" t="str">
        <f t="shared" si="22"/>
        <v>film &amp; vide</v>
      </c>
      <c r="R328" t="str">
        <f t="shared" si="23"/>
        <v>documentary</v>
      </c>
    </row>
    <row r="329" spans="1:18" ht="43.5" hidden="1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s="14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2015</v>
      </c>
      <c r="P329" s="10">
        <f t="shared" si="21"/>
        <v>42058.235289351855</v>
      </c>
      <c r="Q329" s="11" t="str">
        <f t="shared" si="22"/>
        <v>film &amp; vide</v>
      </c>
      <c r="R329" t="str">
        <f t="shared" si="23"/>
        <v>documentary</v>
      </c>
    </row>
    <row r="330" spans="1:18" ht="43.5" hidden="1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s="14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2015</v>
      </c>
      <c r="P330" s="10">
        <f t="shared" si="21"/>
        <v>42278.946620370371</v>
      </c>
      <c r="Q330" s="11" t="str">
        <f t="shared" si="22"/>
        <v>film &amp; vide</v>
      </c>
      <c r="R330" t="str">
        <f t="shared" si="23"/>
        <v>documentary</v>
      </c>
    </row>
    <row r="331" spans="1:18" ht="43.5" hidden="1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s="14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2015</v>
      </c>
      <c r="P331" s="10">
        <f t="shared" si="21"/>
        <v>42291.46674768519</v>
      </c>
      <c r="Q331" s="11" t="str">
        <f t="shared" si="22"/>
        <v>film &amp; vide</v>
      </c>
      <c r="R331" t="str">
        <f t="shared" si="23"/>
        <v>documentary</v>
      </c>
    </row>
    <row r="332" spans="1:18" ht="43.5" hidden="1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s="14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2013</v>
      </c>
      <c r="P332" s="10">
        <f t="shared" si="21"/>
        <v>41379.515775462962</v>
      </c>
      <c r="Q332" s="11" t="str">
        <f t="shared" si="22"/>
        <v>film &amp; vide</v>
      </c>
      <c r="R332" t="str">
        <f t="shared" si="23"/>
        <v>documentary</v>
      </c>
    </row>
    <row r="333" spans="1:18" ht="43.5" hidden="1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s="14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2016</v>
      </c>
      <c r="P333" s="10">
        <f t="shared" si="21"/>
        <v>42507.581412037034</v>
      </c>
      <c r="Q333" s="11" t="str">
        <f t="shared" si="22"/>
        <v>film &amp; vide</v>
      </c>
      <c r="R333" t="str">
        <f t="shared" si="23"/>
        <v>documentary</v>
      </c>
    </row>
    <row r="334" spans="1:18" ht="43.5" hidden="1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s="1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2015</v>
      </c>
      <c r="P334" s="10">
        <f t="shared" si="21"/>
        <v>42263.680289351847</v>
      </c>
      <c r="Q334" s="11" t="str">
        <f t="shared" si="22"/>
        <v>film &amp; vide</v>
      </c>
      <c r="R334" t="str">
        <f t="shared" si="23"/>
        <v>documentary</v>
      </c>
    </row>
    <row r="335" spans="1:18" ht="43.5" hidden="1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s="14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2016</v>
      </c>
      <c r="P335" s="10">
        <f t="shared" si="21"/>
        <v>42437.636469907404</v>
      </c>
      <c r="Q335" s="11" t="str">
        <f t="shared" si="22"/>
        <v>film &amp; vide</v>
      </c>
      <c r="R335" t="str">
        <f t="shared" si="23"/>
        <v>documentary</v>
      </c>
    </row>
    <row r="336" spans="1:18" ht="58" hidden="1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s="14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2015</v>
      </c>
      <c r="P336" s="10">
        <f t="shared" si="21"/>
        <v>42101.682372685187</v>
      </c>
      <c r="Q336" s="11" t="str">
        <f t="shared" si="22"/>
        <v>film &amp; vide</v>
      </c>
      <c r="R336" t="str">
        <f t="shared" si="23"/>
        <v>documentary</v>
      </c>
    </row>
    <row r="337" spans="1:18" ht="43.5" hidden="1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s="14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2015</v>
      </c>
      <c r="P337" s="10">
        <f t="shared" si="21"/>
        <v>42101.737442129626</v>
      </c>
      <c r="Q337" s="11" t="str">
        <f t="shared" si="22"/>
        <v>film &amp; vide</v>
      </c>
      <c r="R337" t="str">
        <f t="shared" si="23"/>
        <v>documentary</v>
      </c>
    </row>
    <row r="338" spans="1:18" ht="43.5" hidden="1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s="14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2015</v>
      </c>
      <c r="P338" s="10">
        <f t="shared" si="21"/>
        <v>42291.596273148149</v>
      </c>
      <c r="Q338" s="11" t="str">
        <f t="shared" si="22"/>
        <v>film &amp; vide</v>
      </c>
      <c r="R338" t="str">
        <f t="shared" si="23"/>
        <v>documentary</v>
      </c>
    </row>
    <row r="339" spans="1:18" ht="43.5" hidden="1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s="14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2015</v>
      </c>
      <c r="P339" s="10">
        <f t="shared" si="21"/>
        <v>42047.128564814819</v>
      </c>
      <c r="Q339" s="11" t="str">
        <f t="shared" si="22"/>
        <v>film &amp; vide</v>
      </c>
      <c r="R339" t="str">
        <f t="shared" si="23"/>
        <v>documentary</v>
      </c>
    </row>
    <row r="340" spans="1:18" ht="43.5" hidden="1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s="14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2016</v>
      </c>
      <c r="P340" s="10">
        <f t="shared" si="21"/>
        <v>42559.755671296298</v>
      </c>
      <c r="Q340" s="11" t="str">
        <f t="shared" si="22"/>
        <v>film &amp; vide</v>
      </c>
      <c r="R340" t="str">
        <f t="shared" si="23"/>
        <v>documentary</v>
      </c>
    </row>
    <row r="341" spans="1:18" ht="43.5" hidden="1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s="14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2015</v>
      </c>
      <c r="P341" s="10">
        <f t="shared" si="21"/>
        <v>42093.760046296295</v>
      </c>
      <c r="Q341" s="11" t="str">
        <f t="shared" si="22"/>
        <v>film &amp; vide</v>
      </c>
      <c r="R341" t="str">
        <f t="shared" si="23"/>
        <v>documentary</v>
      </c>
    </row>
    <row r="342" spans="1:18" ht="43.5" hidden="1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s="14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2017</v>
      </c>
      <c r="P342" s="10">
        <f t="shared" si="21"/>
        <v>42772.669062500005</v>
      </c>
      <c r="Q342" s="11" t="str">
        <f t="shared" si="22"/>
        <v>film &amp; vide</v>
      </c>
      <c r="R342" t="str">
        <f t="shared" si="23"/>
        <v>documentary</v>
      </c>
    </row>
    <row r="343" spans="1:18" ht="43.5" hidden="1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s="14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2014</v>
      </c>
      <c r="P343" s="10">
        <f t="shared" si="21"/>
        <v>41894.879606481481</v>
      </c>
      <c r="Q343" s="11" t="str">
        <f t="shared" si="22"/>
        <v>film &amp; vide</v>
      </c>
      <c r="R343" t="str">
        <f t="shared" si="23"/>
        <v>documentary</v>
      </c>
    </row>
    <row r="344" spans="1:18" ht="29" hidden="1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s="1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2016</v>
      </c>
      <c r="P344" s="10">
        <f t="shared" si="21"/>
        <v>42459.780844907407</v>
      </c>
      <c r="Q344" s="11" t="str">
        <f t="shared" si="22"/>
        <v>film &amp; vide</v>
      </c>
      <c r="R344" t="str">
        <f t="shared" si="23"/>
        <v>documentary</v>
      </c>
    </row>
    <row r="345" spans="1:18" ht="43.5" hidden="1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s="14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2014</v>
      </c>
      <c r="P345" s="10">
        <f t="shared" si="21"/>
        <v>41926.73778935185</v>
      </c>
      <c r="Q345" s="11" t="str">
        <f t="shared" si="22"/>
        <v>film &amp; vide</v>
      </c>
      <c r="R345" t="str">
        <f t="shared" si="23"/>
        <v>documentary</v>
      </c>
    </row>
    <row r="346" spans="1:18" ht="58" hidden="1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s="14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2015</v>
      </c>
      <c r="P346" s="10">
        <f t="shared" si="21"/>
        <v>42111.970995370371</v>
      </c>
      <c r="Q346" s="11" t="str">
        <f t="shared" si="22"/>
        <v>film &amp; vide</v>
      </c>
      <c r="R346" t="str">
        <f t="shared" si="23"/>
        <v>documentary</v>
      </c>
    </row>
    <row r="347" spans="1:18" ht="43.5" hidden="1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s="14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2015</v>
      </c>
      <c r="P347" s="10">
        <f t="shared" si="21"/>
        <v>42114.944328703699</v>
      </c>
      <c r="Q347" s="11" t="str">
        <f t="shared" si="22"/>
        <v>film &amp; vide</v>
      </c>
      <c r="R347" t="str">
        <f t="shared" si="23"/>
        <v>documentary</v>
      </c>
    </row>
    <row r="348" spans="1:18" ht="43.5" hidden="1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s="14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2015</v>
      </c>
      <c r="P348" s="10">
        <f t="shared" si="21"/>
        <v>42261.500243055561</v>
      </c>
      <c r="Q348" s="11" t="str">
        <f t="shared" si="22"/>
        <v>film &amp; vide</v>
      </c>
      <c r="R348" t="str">
        <f t="shared" si="23"/>
        <v>documentary</v>
      </c>
    </row>
    <row r="349" spans="1:18" ht="43.5" hidden="1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s="14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2015</v>
      </c>
      <c r="P349" s="10">
        <f t="shared" si="21"/>
        <v>42292.495474537034</v>
      </c>
      <c r="Q349" s="11" t="str">
        <f t="shared" si="22"/>
        <v>film &amp; vide</v>
      </c>
      <c r="R349" t="str">
        <f t="shared" si="23"/>
        <v>documentary</v>
      </c>
    </row>
    <row r="350" spans="1:18" ht="43.5" hidden="1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s="14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2015</v>
      </c>
      <c r="P350" s="10">
        <f t="shared" si="21"/>
        <v>42207.58699074074</v>
      </c>
      <c r="Q350" s="11" t="str">
        <f t="shared" si="22"/>
        <v>film &amp; vide</v>
      </c>
      <c r="R350" t="str">
        <f t="shared" si="23"/>
        <v>documentary</v>
      </c>
    </row>
    <row r="351" spans="1:18" ht="43.5" hidden="1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s="14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2017</v>
      </c>
      <c r="P351" s="10">
        <f t="shared" si="21"/>
        <v>42760.498935185184</v>
      </c>
      <c r="Q351" s="11" t="str">
        <f t="shared" si="22"/>
        <v>film &amp; vide</v>
      </c>
      <c r="R351" t="str">
        <f t="shared" si="23"/>
        <v>documentary</v>
      </c>
    </row>
    <row r="352" spans="1:18" ht="43.5" hidden="1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s="14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2016</v>
      </c>
      <c r="P352" s="10">
        <f t="shared" si="21"/>
        <v>42586.066076388888</v>
      </c>
      <c r="Q352" s="11" t="str">
        <f t="shared" si="22"/>
        <v>film &amp; vide</v>
      </c>
      <c r="R352" t="str">
        <f t="shared" si="23"/>
        <v>documentary</v>
      </c>
    </row>
    <row r="353" spans="1:18" ht="58" hidden="1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s="14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2016</v>
      </c>
      <c r="P353" s="10">
        <f t="shared" si="21"/>
        <v>42427.964745370366</v>
      </c>
      <c r="Q353" s="11" t="str">
        <f t="shared" si="22"/>
        <v>film &amp; vide</v>
      </c>
      <c r="R353" t="str">
        <f t="shared" si="23"/>
        <v>documentary</v>
      </c>
    </row>
    <row r="354" spans="1:18" ht="43.5" hidden="1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s="1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2014</v>
      </c>
      <c r="P354" s="10">
        <f t="shared" si="21"/>
        <v>41890.167453703703</v>
      </c>
      <c r="Q354" s="11" t="str">
        <f t="shared" si="22"/>
        <v>film &amp; vide</v>
      </c>
      <c r="R354" t="str">
        <f t="shared" si="23"/>
        <v>documentary</v>
      </c>
    </row>
    <row r="355" spans="1:18" ht="58" hidden="1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s="14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2015</v>
      </c>
      <c r="P355" s="10">
        <f t="shared" si="21"/>
        <v>42297.791886574079</v>
      </c>
      <c r="Q355" s="11" t="str">
        <f t="shared" si="22"/>
        <v>film &amp; vide</v>
      </c>
      <c r="R355" t="str">
        <f t="shared" si="23"/>
        <v>documentary</v>
      </c>
    </row>
    <row r="356" spans="1:18" ht="43.5" hidden="1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s="14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2016</v>
      </c>
      <c r="P356" s="10">
        <f t="shared" si="21"/>
        <v>42438.827789351853</v>
      </c>
      <c r="Q356" s="11" t="str">
        <f t="shared" si="22"/>
        <v>film &amp; vide</v>
      </c>
      <c r="R356" t="str">
        <f t="shared" si="23"/>
        <v>documentary</v>
      </c>
    </row>
    <row r="357" spans="1:18" ht="43.5" hidden="1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s="14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2014</v>
      </c>
      <c r="P357" s="10">
        <f t="shared" si="21"/>
        <v>41943.293912037036</v>
      </c>
      <c r="Q357" s="11" t="str">
        <f t="shared" si="22"/>
        <v>film &amp; vide</v>
      </c>
      <c r="R357" t="str">
        <f t="shared" si="23"/>
        <v>documentary</v>
      </c>
    </row>
    <row r="358" spans="1:18" ht="43.5" hidden="1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s="14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2016</v>
      </c>
      <c r="P358" s="10">
        <f t="shared" si="21"/>
        <v>42415.803159722222</v>
      </c>
      <c r="Q358" s="11" t="str">
        <f t="shared" si="22"/>
        <v>film &amp; vide</v>
      </c>
      <c r="R358" t="str">
        <f t="shared" si="23"/>
        <v>documentary</v>
      </c>
    </row>
    <row r="359" spans="1:18" ht="58" hidden="1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s="14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2015</v>
      </c>
      <c r="P359" s="10">
        <f t="shared" si="21"/>
        <v>42078.222187499996</v>
      </c>
      <c r="Q359" s="11" t="str">
        <f t="shared" si="22"/>
        <v>film &amp; vide</v>
      </c>
      <c r="R359" t="str">
        <f t="shared" si="23"/>
        <v>documentary</v>
      </c>
    </row>
    <row r="360" spans="1:18" ht="43.5" hidden="1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s="14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2016</v>
      </c>
      <c r="P360" s="10">
        <f t="shared" si="21"/>
        <v>42507.860196759255</v>
      </c>
      <c r="Q360" s="11" t="str">
        <f t="shared" si="22"/>
        <v>film &amp; vide</v>
      </c>
      <c r="R360" t="str">
        <f t="shared" si="23"/>
        <v>documentary</v>
      </c>
    </row>
    <row r="361" spans="1:18" ht="43.5" hidden="1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s="14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2014</v>
      </c>
      <c r="P361" s="10">
        <f t="shared" si="21"/>
        <v>41935.070486111108</v>
      </c>
      <c r="Q361" s="11" t="str">
        <f t="shared" si="22"/>
        <v>film &amp; vide</v>
      </c>
      <c r="R361" t="str">
        <f t="shared" si="23"/>
        <v>documentary</v>
      </c>
    </row>
    <row r="362" spans="1:18" ht="43.5" hidden="1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s="14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2015</v>
      </c>
      <c r="P362" s="10">
        <f t="shared" si="21"/>
        <v>42163.897916666669</v>
      </c>
      <c r="Q362" s="11" t="str">
        <f t="shared" si="22"/>
        <v>film &amp; vide</v>
      </c>
      <c r="R362" t="str">
        <f t="shared" si="23"/>
        <v>documentary</v>
      </c>
    </row>
    <row r="363" spans="1:18" ht="43.5" hidden="1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s="14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2014</v>
      </c>
      <c r="P363" s="10">
        <f t="shared" si="21"/>
        <v>41936.001226851848</v>
      </c>
      <c r="Q363" s="11" t="str">
        <f t="shared" si="22"/>
        <v>film &amp; vide</v>
      </c>
      <c r="R363" t="str">
        <f t="shared" si="23"/>
        <v>documentary</v>
      </c>
    </row>
    <row r="364" spans="1:18" ht="58" hidden="1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s="1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2014</v>
      </c>
      <c r="P364" s="10">
        <f t="shared" si="21"/>
        <v>41837.210543981484</v>
      </c>
      <c r="Q364" s="11" t="str">
        <f t="shared" si="22"/>
        <v>film &amp; vide</v>
      </c>
      <c r="R364" t="str">
        <f t="shared" si="23"/>
        <v>documentary</v>
      </c>
    </row>
    <row r="365" spans="1:18" ht="58" hidden="1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s="14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2010</v>
      </c>
      <c r="P365" s="10">
        <f t="shared" si="21"/>
        <v>40255.744629629626</v>
      </c>
      <c r="Q365" s="11" t="str">
        <f t="shared" si="22"/>
        <v>film &amp; vide</v>
      </c>
      <c r="R365" t="str">
        <f t="shared" si="23"/>
        <v>documentary</v>
      </c>
    </row>
    <row r="366" spans="1:18" ht="43.5" hidden="1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s="14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2014</v>
      </c>
      <c r="P366" s="10">
        <f t="shared" si="21"/>
        <v>41780.859629629631</v>
      </c>
      <c r="Q366" s="11" t="str">
        <f t="shared" si="22"/>
        <v>film &amp; vide</v>
      </c>
      <c r="R366" t="str">
        <f t="shared" si="23"/>
        <v>documentary</v>
      </c>
    </row>
    <row r="367" spans="1:18" ht="43.5" hidden="1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s="14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2014</v>
      </c>
      <c r="P367" s="10">
        <f t="shared" si="21"/>
        <v>41668.606469907405</v>
      </c>
      <c r="Q367" s="11" t="str">
        <f t="shared" si="22"/>
        <v>film &amp; vide</v>
      </c>
      <c r="R367" t="str">
        <f t="shared" si="23"/>
        <v>documentary</v>
      </c>
    </row>
    <row r="368" spans="1:18" ht="43.5" hidden="1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s="14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2012</v>
      </c>
      <c r="P368" s="10">
        <f t="shared" si="21"/>
        <v>41019.793032407404</v>
      </c>
      <c r="Q368" s="11" t="str">
        <f t="shared" si="22"/>
        <v>film &amp; vide</v>
      </c>
      <c r="R368" t="str">
        <f t="shared" si="23"/>
        <v>documentary</v>
      </c>
    </row>
    <row r="369" spans="1:18" ht="43.5" hidden="1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s="14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2013</v>
      </c>
      <c r="P369" s="10">
        <f t="shared" si="21"/>
        <v>41355.577291666668</v>
      </c>
      <c r="Q369" s="11" t="str">
        <f t="shared" si="22"/>
        <v>film &amp; vide</v>
      </c>
      <c r="R369" t="str">
        <f t="shared" si="23"/>
        <v>documentary</v>
      </c>
    </row>
    <row r="370" spans="1:18" ht="43.5" hidden="1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s="14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2015</v>
      </c>
      <c r="P370" s="10">
        <f t="shared" si="21"/>
        <v>42043.605578703704</v>
      </c>
      <c r="Q370" s="11" t="str">
        <f t="shared" si="22"/>
        <v>film &amp; vide</v>
      </c>
      <c r="R370" t="str">
        <f t="shared" si="23"/>
        <v>documentary</v>
      </c>
    </row>
    <row r="371" spans="1:18" ht="43.5" hidden="1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s="14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2011</v>
      </c>
      <c r="P371" s="10">
        <f t="shared" si="21"/>
        <v>40893.551724537036</v>
      </c>
      <c r="Q371" s="11" t="str">
        <f t="shared" si="22"/>
        <v>film &amp; vide</v>
      </c>
      <c r="R371" t="str">
        <f t="shared" si="23"/>
        <v>documentary</v>
      </c>
    </row>
    <row r="372" spans="1:18" ht="43.5" hidden="1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s="14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2016</v>
      </c>
      <c r="P372" s="10">
        <f t="shared" si="21"/>
        <v>42711.795138888891</v>
      </c>
      <c r="Q372" s="11" t="str">
        <f t="shared" si="22"/>
        <v>film &amp; vide</v>
      </c>
      <c r="R372" t="str">
        <f t="shared" si="23"/>
        <v>documentary</v>
      </c>
    </row>
    <row r="373" spans="1:18" ht="43.5" hidden="1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s="14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2012</v>
      </c>
      <c r="P373" s="10">
        <f t="shared" si="21"/>
        <v>41261.767812500002</v>
      </c>
      <c r="Q373" s="11" t="str">
        <f t="shared" si="22"/>
        <v>film &amp; vide</v>
      </c>
      <c r="R373" t="str">
        <f t="shared" si="23"/>
        <v>documentary</v>
      </c>
    </row>
    <row r="374" spans="1:18" ht="29" hidden="1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s="1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2016</v>
      </c>
      <c r="P374" s="10">
        <f t="shared" si="21"/>
        <v>42425.576898148152</v>
      </c>
      <c r="Q374" s="11" t="str">
        <f t="shared" si="22"/>
        <v>film &amp; vide</v>
      </c>
      <c r="R374" t="str">
        <f t="shared" si="23"/>
        <v>documentary</v>
      </c>
    </row>
    <row r="375" spans="1:18" ht="43.5" hidden="1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s="14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2012</v>
      </c>
      <c r="P375" s="10">
        <f t="shared" si="21"/>
        <v>41078.91201388889</v>
      </c>
      <c r="Q375" s="11" t="str">
        <f t="shared" si="22"/>
        <v>film &amp; vide</v>
      </c>
      <c r="R375" t="str">
        <f t="shared" si="23"/>
        <v>documentary</v>
      </c>
    </row>
    <row r="376" spans="1:18" ht="43.5" hidden="1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s="14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2011</v>
      </c>
      <c r="P376" s="10">
        <f t="shared" si="21"/>
        <v>40757.889247685183</v>
      </c>
      <c r="Q376" s="11" t="str">
        <f t="shared" si="22"/>
        <v>film &amp; vide</v>
      </c>
      <c r="R376" t="str">
        <f t="shared" si="23"/>
        <v>documentary</v>
      </c>
    </row>
    <row r="377" spans="1:18" ht="43.5" hidden="1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s="14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2014</v>
      </c>
      <c r="P377" s="10">
        <f t="shared" si="21"/>
        <v>41657.985081018516</v>
      </c>
      <c r="Q377" s="11" t="str">
        <f t="shared" si="22"/>
        <v>film &amp; vide</v>
      </c>
      <c r="R377" t="str">
        <f t="shared" si="23"/>
        <v>documentary</v>
      </c>
    </row>
    <row r="378" spans="1:18" ht="43.5" hidden="1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s="14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2016</v>
      </c>
      <c r="P378" s="10">
        <f t="shared" si="21"/>
        <v>42576.452731481477</v>
      </c>
      <c r="Q378" s="11" t="str">
        <f t="shared" si="22"/>
        <v>film &amp; vide</v>
      </c>
      <c r="R378" t="str">
        <f t="shared" si="23"/>
        <v>documentary</v>
      </c>
    </row>
    <row r="379" spans="1:18" ht="43.5" hidden="1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s="14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2015</v>
      </c>
      <c r="P379" s="10">
        <f t="shared" si="21"/>
        <v>42292.250787037032</v>
      </c>
      <c r="Q379" s="11" t="str">
        <f t="shared" si="22"/>
        <v>film &amp; vide</v>
      </c>
      <c r="R379" t="str">
        <f t="shared" si="23"/>
        <v>documentary</v>
      </c>
    </row>
    <row r="380" spans="1:18" ht="58" hidden="1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s="14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2016</v>
      </c>
      <c r="P380" s="10">
        <f t="shared" si="21"/>
        <v>42370.571851851855</v>
      </c>
      <c r="Q380" s="11" t="str">
        <f t="shared" si="22"/>
        <v>film &amp; vide</v>
      </c>
      <c r="R380" t="str">
        <f t="shared" si="23"/>
        <v>documentary</v>
      </c>
    </row>
    <row r="381" spans="1:18" ht="43.5" hidden="1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s="14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2012</v>
      </c>
      <c r="P381" s="10">
        <f t="shared" si="21"/>
        <v>40987.688333333332</v>
      </c>
      <c r="Q381" s="11" t="str">
        <f t="shared" si="22"/>
        <v>film &amp; vide</v>
      </c>
      <c r="R381" t="str">
        <f t="shared" si="23"/>
        <v>documentary</v>
      </c>
    </row>
    <row r="382" spans="1:18" ht="58" hidden="1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s="14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2015</v>
      </c>
      <c r="P382" s="10">
        <f t="shared" si="21"/>
        <v>42367.719814814816</v>
      </c>
      <c r="Q382" s="11" t="str">
        <f t="shared" si="22"/>
        <v>film &amp; vide</v>
      </c>
      <c r="R382" t="str">
        <f t="shared" si="23"/>
        <v>documentary</v>
      </c>
    </row>
    <row r="383" spans="1:18" ht="43.5" hidden="1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s="14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2012</v>
      </c>
      <c r="P383" s="10">
        <f t="shared" si="21"/>
        <v>41085.698113425926</v>
      </c>
      <c r="Q383" s="11" t="str">
        <f t="shared" si="22"/>
        <v>film &amp; vide</v>
      </c>
      <c r="R383" t="str">
        <f t="shared" si="23"/>
        <v>documentary</v>
      </c>
    </row>
    <row r="384" spans="1:18" ht="58" hidden="1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s="1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2012</v>
      </c>
      <c r="P384" s="10">
        <f t="shared" si="21"/>
        <v>41144.709490740745</v>
      </c>
      <c r="Q384" s="11" t="str">
        <f t="shared" si="22"/>
        <v>film &amp; vide</v>
      </c>
      <c r="R384" t="str">
        <f t="shared" si="23"/>
        <v>documentary</v>
      </c>
    </row>
    <row r="385" spans="1:18" ht="43.5" hidden="1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s="14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2014</v>
      </c>
      <c r="P385" s="10">
        <f t="shared" si="21"/>
        <v>41755.117581018516</v>
      </c>
      <c r="Q385" s="11" t="str">
        <f t="shared" si="22"/>
        <v>film &amp; vide</v>
      </c>
      <c r="R385" t="str">
        <f t="shared" si="23"/>
        <v>documentary</v>
      </c>
    </row>
    <row r="386" spans="1:18" ht="43.5" hidden="1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s="14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2014</v>
      </c>
      <c r="P386" s="10">
        <f t="shared" si="21"/>
        <v>41980.781793981485</v>
      </c>
      <c r="Q386" s="11" t="str">
        <f t="shared" si="22"/>
        <v>film &amp; vide</v>
      </c>
      <c r="R386" t="str">
        <f t="shared" si="23"/>
        <v>documentary</v>
      </c>
    </row>
    <row r="387" spans="1:18" ht="43.5" hidden="1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s="14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YEAR(P387)</f>
        <v>2014</v>
      </c>
      <c r="P387" s="10">
        <f t="shared" ref="P387:P450" si="25">(((J387/60)/60)/24)+DATE(1970,1,1)</f>
        <v>41934.584502314814</v>
      </c>
      <c r="Q387" s="11" t="str">
        <f t="shared" ref="Q387:Q450" si="26">LEFT(N387,LEN(N387)-SEARCH("/",N387))</f>
        <v>film &amp; vide</v>
      </c>
      <c r="R387" t="str">
        <f t="shared" ref="R387:R450" si="27">RIGHT(N387,LEN(N387)-SEARCH("/",N387))</f>
        <v>documentary</v>
      </c>
    </row>
    <row r="388" spans="1:18" ht="43.5" hidden="1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s="14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2015</v>
      </c>
      <c r="P388" s="10">
        <f t="shared" si="25"/>
        <v>42211.951284722221</v>
      </c>
      <c r="Q388" s="11" t="str">
        <f t="shared" si="26"/>
        <v>film &amp; vide</v>
      </c>
      <c r="R388" t="str">
        <f t="shared" si="27"/>
        <v>documentary</v>
      </c>
    </row>
    <row r="389" spans="1:18" ht="58" hidden="1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s="14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2015</v>
      </c>
      <c r="P389" s="10">
        <f t="shared" si="25"/>
        <v>42200.67659722222</v>
      </c>
      <c r="Q389" s="11" t="str">
        <f t="shared" si="26"/>
        <v>film &amp; vide</v>
      </c>
      <c r="R389" t="str">
        <f t="shared" si="27"/>
        <v>documentary</v>
      </c>
    </row>
    <row r="390" spans="1:18" ht="43.5" hidden="1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s="14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2016</v>
      </c>
      <c r="P390" s="10">
        <f t="shared" si="25"/>
        <v>42549.076157407413</v>
      </c>
      <c r="Q390" s="11" t="str">
        <f t="shared" si="26"/>
        <v>film &amp; vide</v>
      </c>
      <c r="R390" t="str">
        <f t="shared" si="27"/>
        <v>documentary</v>
      </c>
    </row>
    <row r="391" spans="1:18" ht="58" hidden="1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s="14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2014</v>
      </c>
      <c r="P391" s="10">
        <f t="shared" si="25"/>
        <v>41674.063078703701</v>
      </c>
      <c r="Q391" s="11" t="str">
        <f t="shared" si="26"/>
        <v>film &amp; vide</v>
      </c>
      <c r="R391" t="str">
        <f t="shared" si="27"/>
        <v>documentary</v>
      </c>
    </row>
    <row r="392" spans="1:18" ht="43.5" hidden="1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s="14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2015</v>
      </c>
      <c r="P392" s="10">
        <f t="shared" si="25"/>
        <v>42112.036712962959</v>
      </c>
      <c r="Q392" s="11" t="str">
        <f t="shared" si="26"/>
        <v>film &amp; vide</v>
      </c>
      <c r="R392" t="str">
        <f t="shared" si="27"/>
        <v>documentary</v>
      </c>
    </row>
    <row r="393" spans="1:18" ht="43.5" hidden="1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s="14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2011</v>
      </c>
      <c r="P393" s="10">
        <f t="shared" si="25"/>
        <v>40865.042256944449</v>
      </c>
      <c r="Q393" s="11" t="str">
        <f t="shared" si="26"/>
        <v>film &amp; vide</v>
      </c>
      <c r="R393" t="str">
        <f t="shared" si="27"/>
        <v>documentary</v>
      </c>
    </row>
    <row r="394" spans="1:18" ht="43.5" hidden="1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s="1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2011</v>
      </c>
      <c r="P394" s="10">
        <f t="shared" si="25"/>
        <v>40763.717256944445</v>
      </c>
      <c r="Q394" s="11" t="str">
        <f t="shared" si="26"/>
        <v>film &amp; vide</v>
      </c>
      <c r="R394" t="str">
        <f t="shared" si="27"/>
        <v>documentary</v>
      </c>
    </row>
    <row r="395" spans="1:18" ht="43.5" hidden="1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s="14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2013</v>
      </c>
      <c r="P395" s="10">
        <f t="shared" si="25"/>
        <v>41526.708935185183</v>
      </c>
      <c r="Q395" s="11" t="str">
        <f t="shared" si="26"/>
        <v>film &amp; vide</v>
      </c>
      <c r="R395" t="str">
        <f t="shared" si="27"/>
        <v>documentary</v>
      </c>
    </row>
    <row r="396" spans="1:18" ht="43.5" hidden="1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s="14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2016</v>
      </c>
      <c r="P396" s="10">
        <f t="shared" si="25"/>
        <v>42417.818078703705</v>
      </c>
      <c r="Q396" s="11" t="str">
        <f t="shared" si="26"/>
        <v>film &amp; vide</v>
      </c>
      <c r="R396" t="str">
        <f t="shared" si="27"/>
        <v>documentary</v>
      </c>
    </row>
    <row r="397" spans="1:18" ht="43.5" hidden="1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s="14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2012</v>
      </c>
      <c r="P397" s="10">
        <f t="shared" si="25"/>
        <v>40990.909259259257</v>
      </c>
      <c r="Q397" s="11" t="str">
        <f t="shared" si="26"/>
        <v>film &amp; vide</v>
      </c>
      <c r="R397" t="str">
        <f t="shared" si="27"/>
        <v>documentary</v>
      </c>
    </row>
    <row r="398" spans="1:18" ht="43.5" hidden="1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s="14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2012</v>
      </c>
      <c r="P398" s="10">
        <f t="shared" si="25"/>
        <v>41082.564884259256</v>
      </c>
      <c r="Q398" s="11" t="str">
        <f t="shared" si="26"/>
        <v>film &amp; vide</v>
      </c>
      <c r="R398" t="str">
        <f t="shared" si="27"/>
        <v>documentary</v>
      </c>
    </row>
    <row r="399" spans="1:18" ht="58" hidden="1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s="14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2010</v>
      </c>
      <c r="P399" s="10">
        <f t="shared" si="25"/>
        <v>40379.776435185187</v>
      </c>
      <c r="Q399" s="11" t="str">
        <f t="shared" si="26"/>
        <v>film &amp; vide</v>
      </c>
      <c r="R399" t="str">
        <f t="shared" si="27"/>
        <v>documentary</v>
      </c>
    </row>
    <row r="400" spans="1:18" ht="43.5" hidden="1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s="14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2015</v>
      </c>
      <c r="P400" s="10">
        <f t="shared" si="25"/>
        <v>42078.793124999997</v>
      </c>
      <c r="Q400" s="11" t="str">
        <f t="shared" si="26"/>
        <v>film &amp; vide</v>
      </c>
      <c r="R400" t="str">
        <f t="shared" si="27"/>
        <v>documentary</v>
      </c>
    </row>
    <row r="401" spans="1:18" ht="58" hidden="1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s="14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2016</v>
      </c>
      <c r="P401" s="10">
        <f t="shared" si="25"/>
        <v>42687.875775462962</v>
      </c>
      <c r="Q401" s="11" t="str">
        <f t="shared" si="26"/>
        <v>film &amp; vide</v>
      </c>
      <c r="R401" t="str">
        <f t="shared" si="27"/>
        <v>documentary</v>
      </c>
    </row>
    <row r="402" spans="1:18" ht="43.5" hidden="1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s="14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2014</v>
      </c>
      <c r="P402" s="10">
        <f t="shared" si="25"/>
        <v>41745.635960648149</v>
      </c>
      <c r="Q402" s="11" t="str">
        <f t="shared" si="26"/>
        <v>film &amp; vide</v>
      </c>
      <c r="R402" t="str">
        <f t="shared" si="27"/>
        <v>documentary</v>
      </c>
    </row>
    <row r="403" spans="1:18" ht="43.5" hidden="1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s="14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2011</v>
      </c>
      <c r="P403" s="10">
        <f t="shared" si="25"/>
        <v>40732.842245370368</v>
      </c>
      <c r="Q403" s="11" t="str">
        <f t="shared" si="26"/>
        <v>film &amp; vide</v>
      </c>
      <c r="R403" t="str">
        <f t="shared" si="27"/>
        <v>documentary</v>
      </c>
    </row>
    <row r="404" spans="1:18" ht="43.5" hidden="1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s="1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2015</v>
      </c>
      <c r="P404" s="10">
        <f t="shared" si="25"/>
        <v>42292.539548611108</v>
      </c>
      <c r="Q404" s="11" t="str">
        <f t="shared" si="26"/>
        <v>film &amp; vide</v>
      </c>
      <c r="R404" t="str">
        <f t="shared" si="27"/>
        <v>documentary</v>
      </c>
    </row>
    <row r="405" spans="1:18" ht="43.5" hidden="1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s="14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2011</v>
      </c>
      <c r="P405" s="10">
        <f t="shared" si="25"/>
        <v>40718.310659722221</v>
      </c>
      <c r="Q405" s="11" t="str">
        <f t="shared" si="26"/>
        <v>film &amp; vide</v>
      </c>
      <c r="R405" t="str">
        <f t="shared" si="27"/>
        <v>documentary</v>
      </c>
    </row>
    <row r="406" spans="1:18" ht="43.5" hidden="1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s="14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2014</v>
      </c>
      <c r="P406" s="10">
        <f t="shared" si="25"/>
        <v>41646.628032407411</v>
      </c>
      <c r="Q406" s="11" t="str">
        <f t="shared" si="26"/>
        <v>film &amp; vide</v>
      </c>
      <c r="R406" t="str">
        <f t="shared" si="27"/>
        <v>documentary</v>
      </c>
    </row>
    <row r="407" spans="1:18" ht="43.5" hidden="1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s="14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2014</v>
      </c>
      <c r="P407" s="10">
        <f t="shared" si="25"/>
        <v>41674.08494212963</v>
      </c>
      <c r="Q407" s="11" t="str">
        <f t="shared" si="26"/>
        <v>film &amp; vide</v>
      </c>
      <c r="R407" t="str">
        <f t="shared" si="27"/>
        <v>documentary</v>
      </c>
    </row>
    <row r="408" spans="1:18" ht="43.5" hidden="1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s="14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2011</v>
      </c>
      <c r="P408" s="10">
        <f t="shared" si="25"/>
        <v>40638.162465277775</v>
      </c>
      <c r="Q408" s="11" t="str">
        <f t="shared" si="26"/>
        <v>film &amp; vide</v>
      </c>
      <c r="R408" t="str">
        <f t="shared" si="27"/>
        <v>documentary</v>
      </c>
    </row>
    <row r="409" spans="1:18" ht="43.5" hidden="1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s="14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2011</v>
      </c>
      <c r="P409" s="10">
        <f t="shared" si="25"/>
        <v>40806.870949074073</v>
      </c>
      <c r="Q409" s="11" t="str">
        <f t="shared" si="26"/>
        <v>film &amp; vide</v>
      </c>
      <c r="R409" t="str">
        <f t="shared" si="27"/>
        <v>documentary</v>
      </c>
    </row>
    <row r="410" spans="1:18" ht="43.5" hidden="1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s="14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2013</v>
      </c>
      <c r="P410" s="10">
        <f t="shared" si="25"/>
        <v>41543.735995370371</v>
      </c>
      <c r="Q410" s="11" t="str">
        <f t="shared" si="26"/>
        <v>film &amp; vide</v>
      </c>
      <c r="R410" t="str">
        <f t="shared" si="27"/>
        <v>documentary</v>
      </c>
    </row>
    <row r="411" spans="1:18" ht="43.5" hidden="1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s="14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2016</v>
      </c>
      <c r="P411" s="10">
        <f t="shared" si="25"/>
        <v>42543.862777777773</v>
      </c>
      <c r="Q411" s="11" t="str">
        <f t="shared" si="26"/>
        <v>film &amp; vide</v>
      </c>
      <c r="R411" t="str">
        <f t="shared" si="27"/>
        <v>documentary</v>
      </c>
    </row>
    <row r="412" spans="1:18" ht="43.5" hidden="1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s="14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2015</v>
      </c>
      <c r="P412" s="10">
        <f t="shared" si="25"/>
        <v>42113.981446759266</v>
      </c>
      <c r="Q412" s="11" t="str">
        <f t="shared" si="26"/>
        <v>film &amp; vide</v>
      </c>
      <c r="R412" t="str">
        <f t="shared" si="27"/>
        <v>documentary</v>
      </c>
    </row>
    <row r="413" spans="1:18" ht="43.5" hidden="1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s="14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2013</v>
      </c>
      <c r="P413" s="10">
        <f t="shared" si="25"/>
        <v>41598.17597222222</v>
      </c>
      <c r="Q413" s="11" t="str">
        <f t="shared" si="26"/>
        <v>film &amp; vide</v>
      </c>
      <c r="R413" t="str">
        <f t="shared" si="27"/>
        <v>documentary</v>
      </c>
    </row>
    <row r="414" spans="1:18" ht="43.5" hidden="1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s="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2012</v>
      </c>
      <c r="P414" s="10">
        <f t="shared" si="25"/>
        <v>41099.742800925924</v>
      </c>
      <c r="Q414" s="11" t="str">
        <f t="shared" si="26"/>
        <v>film &amp; vide</v>
      </c>
      <c r="R414" t="str">
        <f t="shared" si="27"/>
        <v>documentary</v>
      </c>
    </row>
    <row r="415" spans="1:18" ht="43.5" hidden="1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s="14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2012</v>
      </c>
      <c r="P415" s="10">
        <f t="shared" si="25"/>
        <v>41079.877442129626</v>
      </c>
      <c r="Q415" s="11" t="str">
        <f t="shared" si="26"/>
        <v>film &amp; vide</v>
      </c>
      <c r="R415" t="str">
        <f t="shared" si="27"/>
        <v>documentary</v>
      </c>
    </row>
    <row r="416" spans="1:18" ht="43.5" hidden="1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s="14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2013</v>
      </c>
      <c r="P416" s="10">
        <f t="shared" si="25"/>
        <v>41529.063252314816</v>
      </c>
      <c r="Q416" s="11" t="str">
        <f t="shared" si="26"/>
        <v>film &amp; vide</v>
      </c>
      <c r="R416" t="str">
        <f t="shared" si="27"/>
        <v>documentary</v>
      </c>
    </row>
    <row r="417" spans="1:18" ht="58" hidden="1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s="14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2014</v>
      </c>
      <c r="P417" s="10">
        <f t="shared" si="25"/>
        <v>41904.851875</v>
      </c>
      <c r="Q417" s="11" t="str">
        <f t="shared" si="26"/>
        <v>film &amp; vide</v>
      </c>
      <c r="R417" t="str">
        <f t="shared" si="27"/>
        <v>documentary</v>
      </c>
    </row>
    <row r="418" spans="1:18" ht="43.5" hidden="1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s="14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2014</v>
      </c>
      <c r="P418" s="10">
        <f t="shared" si="25"/>
        <v>41648.396192129629</v>
      </c>
      <c r="Q418" s="11" t="str">
        <f t="shared" si="26"/>
        <v>film &amp; vide</v>
      </c>
      <c r="R418" t="str">
        <f t="shared" si="27"/>
        <v>documentary</v>
      </c>
    </row>
    <row r="419" spans="1:18" ht="43.5" hidden="1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s="14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2013</v>
      </c>
      <c r="P419" s="10">
        <f t="shared" si="25"/>
        <v>41360.970601851855</v>
      </c>
      <c r="Q419" s="11" t="str">
        <f t="shared" si="26"/>
        <v>film &amp; vide</v>
      </c>
      <c r="R419" t="str">
        <f t="shared" si="27"/>
        <v>documentary</v>
      </c>
    </row>
    <row r="420" spans="1:18" ht="43.5" hidden="1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s="14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2015</v>
      </c>
      <c r="P420" s="10">
        <f t="shared" si="25"/>
        <v>42178.282372685186</v>
      </c>
      <c r="Q420" s="11" t="str">
        <f t="shared" si="26"/>
        <v>film &amp; vide</v>
      </c>
      <c r="R420" t="str">
        <f t="shared" si="27"/>
        <v>documentary</v>
      </c>
    </row>
    <row r="421" spans="1:18" ht="43.5" hidden="1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s="14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2013</v>
      </c>
      <c r="P421" s="10">
        <f t="shared" si="25"/>
        <v>41394.842442129629</v>
      </c>
      <c r="Q421" s="11" t="str">
        <f t="shared" si="26"/>
        <v>film &amp; vide</v>
      </c>
      <c r="R421" t="str">
        <f t="shared" si="27"/>
        <v>documentary</v>
      </c>
    </row>
    <row r="422" spans="1:18" ht="43.5" hidden="1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s="14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2014</v>
      </c>
      <c r="P422" s="10">
        <f t="shared" si="25"/>
        <v>41682.23646990741</v>
      </c>
      <c r="Q422" s="11" t="str">
        <f t="shared" si="26"/>
        <v>film &amp; vi</v>
      </c>
      <c r="R422" t="str">
        <f t="shared" si="27"/>
        <v>animation</v>
      </c>
    </row>
    <row r="423" spans="1:18" ht="58" hidden="1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s="14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2015</v>
      </c>
      <c r="P423" s="10">
        <f t="shared" si="25"/>
        <v>42177.491388888884</v>
      </c>
      <c r="Q423" s="11" t="str">
        <f t="shared" si="26"/>
        <v>film &amp; vi</v>
      </c>
      <c r="R423" t="str">
        <f t="shared" si="27"/>
        <v>animation</v>
      </c>
    </row>
    <row r="424" spans="1:18" ht="43.5" hidden="1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s="1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2014</v>
      </c>
      <c r="P424" s="10">
        <f t="shared" si="25"/>
        <v>41863.260381944441</v>
      </c>
      <c r="Q424" s="11" t="str">
        <f t="shared" si="26"/>
        <v>film &amp; vi</v>
      </c>
      <c r="R424" t="str">
        <f t="shared" si="27"/>
        <v>animation</v>
      </c>
    </row>
    <row r="425" spans="1:18" ht="43.5" hidden="1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s="14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2013</v>
      </c>
      <c r="P425" s="10">
        <f t="shared" si="25"/>
        <v>41400.92627314815</v>
      </c>
      <c r="Q425" s="11" t="str">
        <f t="shared" si="26"/>
        <v>film &amp; vi</v>
      </c>
      <c r="R425" t="str">
        <f t="shared" si="27"/>
        <v>animation</v>
      </c>
    </row>
    <row r="426" spans="1:18" ht="43.5" hidden="1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s="14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2012</v>
      </c>
      <c r="P426" s="10">
        <f t="shared" si="25"/>
        <v>40934.376145833332</v>
      </c>
      <c r="Q426" s="11" t="str">
        <f t="shared" si="26"/>
        <v>film &amp; vi</v>
      </c>
      <c r="R426" t="str">
        <f t="shared" si="27"/>
        <v>animation</v>
      </c>
    </row>
    <row r="427" spans="1:18" ht="43.5" hidden="1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s="14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2015</v>
      </c>
      <c r="P427" s="10">
        <f t="shared" si="25"/>
        <v>42275.861157407402</v>
      </c>
      <c r="Q427" s="11" t="str">
        <f t="shared" si="26"/>
        <v>film &amp; vi</v>
      </c>
      <c r="R427" t="str">
        <f t="shared" si="27"/>
        <v>animation</v>
      </c>
    </row>
    <row r="428" spans="1:18" ht="43.5" hidden="1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s="14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2016</v>
      </c>
      <c r="P428" s="10">
        <f t="shared" si="25"/>
        <v>42400.711967592593</v>
      </c>
      <c r="Q428" s="11" t="str">
        <f t="shared" si="26"/>
        <v>film &amp; vi</v>
      </c>
      <c r="R428" t="str">
        <f t="shared" si="27"/>
        <v>animation</v>
      </c>
    </row>
    <row r="429" spans="1:18" ht="58" hidden="1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s="14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2015</v>
      </c>
      <c r="P429" s="10">
        <f t="shared" si="25"/>
        <v>42285.909027777772</v>
      </c>
      <c r="Q429" s="11" t="str">
        <f t="shared" si="26"/>
        <v>film &amp; vi</v>
      </c>
      <c r="R429" t="str">
        <f t="shared" si="27"/>
        <v>animation</v>
      </c>
    </row>
    <row r="430" spans="1:18" ht="29" hidden="1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s="14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2014</v>
      </c>
      <c r="P430" s="10">
        <f t="shared" si="25"/>
        <v>41778.766724537039</v>
      </c>
      <c r="Q430" s="11" t="str">
        <f t="shared" si="26"/>
        <v>film &amp; vi</v>
      </c>
      <c r="R430" t="str">
        <f t="shared" si="27"/>
        <v>animation</v>
      </c>
    </row>
    <row r="431" spans="1:18" ht="58" hidden="1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s="14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2009</v>
      </c>
      <c r="P431" s="10">
        <f t="shared" si="25"/>
        <v>40070.901412037041</v>
      </c>
      <c r="Q431" s="11" t="str">
        <f t="shared" si="26"/>
        <v>film &amp; vi</v>
      </c>
      <c r="R431" t="str">
        <f t="shared" si="27"/>
        <v>animation</v>
      </c>
    </row>
    <row r="432" spans="1:18" ht="43.5" hidden="1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s="14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2013</v>
      </c>
      <c r="P432" s="10">
        <f t="shared" si="25"/>
        <v>41513.107256944444</v>
      </c>
      <c r="Q432" s="11" t="str">
        <f t="shared" si="26"/>
        <v>film &amp; vi</v>
      </c>
      <c r="R432" t="str">
        <f t="shared" si="27"/>
        <v>animation</v>
      </c>
    </row>
    <row r="433" spans="1:18" ht="43.5" hidden="1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s="14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2016</v>
      </c>
      <c r="P433" s="10">
        <f t="shared" si="25"/>
        <v>42526.871331018512</v>
      </c>
      <c r="Q433" s="11" t="str">
        <f t="shared" si="26"/>
        <v>film &amp; vi</v>
      </c>
      <c r="R433" t="str">
        <f t="shared" si="27"/>
        <v>animation</v>
      </c>
    </row>
    <row r="434" spans="1:18" ht="58" hidden="1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s="1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2015</v>
      </c>
      <c r="P434" s="10">
        <f t="shared" si="25"/>
        <v>42238.726631944446</v>
      </c>
      <c r="Q434" s="11" t="str">
        <f t="shared" si="26"/>
        <v>film &amp; vi</v>
      </c>
      <c r="R434" t="str">
        <f t="shared" si="27"/>
        <v>animation</v>
      </c>
    </row>
    <row r="435" spans="1:18" ht="58" hidden="1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s="14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2015</v>
      </c>
      <c r="P435" s="10">
        <f t="shared" si="25"/>
        <v>42228.629884259266</v>
      </c>
      <c r="Q435" s="11" t="str">
        <f t="shared" si="26"/>
        <v>film &amp; vi</v>
      </c>
      <c r="R435" t="str">
        <f t="shared" si="27"/>
        <v>animation</v>
      </c>
    </row>
    <row r="436" spans="1:18" ht="58" hidden="1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s="14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2013</v>
      </c>
      <c r="P436" s="10">
        <f t="shared" si="25"/>
        <v>41576.834513888891</v>
      </c>
      <c r="Q436" s="11" t="str">
        <f t="shared" si="26"/>
        <v>film &amp; vi</v>
      </c>
      <c r="R436" t="str">
        <f t="shared" si="27"/>
        <v>animation</v>
      </c>
    </row>
    <row r="437" spans="1:18" ht="58" hidden="1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s="14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2013</v>
      </c>
      <c r="P437" s="10">
        <f t="shared" si="25"/>
        <v>41500.747453703705</v>
      </c>
      <c r="Q437" s="11" t="str">
        <f t="shared" si="26"/>
        <v>film &amp; vi</v>
      </c>
      <c r="R437" t="str">
        <f t="shared" si="27"/>
        <v>animation</v>
      </c>
    </row>
    <row r="438" spans="1:18" ht="43.5" hidden="1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s="14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2013</v>
      </c>
      <c r="P438" s="10">
        <f t="shared" si="25"/>
        <v>41456.36241898148</v>
      </c>
      <c r="Q438" s="11" t="str">
        <f t="shared" si="26"/>
        <v>film &amp; vi</v>
      </c>
      <c r="R438" t="str">
        <f t="shared" si="27"/>
        <v>animation</v>
      </c>
    </row>
    <row r="439" spans="1:18" ht="43.5" hidden="1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s="14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2016</v>
      </c>
      <c r="P439" s="10">
        <f t="shared" si="25"/>
        <v>42591.31858796296</v>
      </c>
      <c r="Q439" s="11" t="str">
        <f t="shared" si="26"/>
        <v>film &amp; vi</v>
      </c>
      <c r="R439" t="str">
        <f t="shared" si="27"/>
        <v>animation</v>
      </c>
    </row>
    <row r="440" spans="1:18" ht="43.5" hidden="1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s="14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2015</v>
      </c>
      <c r="P440" s="10">
        <f t="shared" si="25"/>
        <v>42296.261087962965</v>
      </c>
      <c r="Q440" s="11" t="str">
        <f t="shared" si="26"/>
        <v>film &amp; vi</v>
      </c>
      <c r="R440" t="str">
        <f t="shared" si="27"/>
        <v>animation</v>
      </c>
    </row>
    <row r="441" spans="1:18" ht="43.5" hidden="1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s="14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2014</v>
      </c>
      <c r="P441" s="10">
        <f t="shared" si="25"/>
        <v>41919.761782407404</v>
      </c>
      <c r="Q441" s="11" t="str">
        <f t="shared" si="26"/>
        <v>film &amp; vi</v>
      </c>
      <c r="R441" t="str">
        <f t="shared" si="27"/>
        <v>animation</v>
      </c>
    </row>
    <row r="442" spans="1:18" ht="43.5" hidden="1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s="14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2016</v>
      </c>
      <c r="P442" s="10">
        <f t="shared" si="25"/>
        <v>42423.985567129625</v>
      </c>
      <c r="Q442" s="11" t="str">
        <f t="shared" si="26"/>
        <v>film &amp; vi</v>
      </c>
      <c r="R442" t="str">
        <f t="shared" si="27"/>
        <v>animation</v>
      </c>
    </row>
    <row r="443" spans="1:18" ht="43.5" hidden="1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s="14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2013</v>
      </c>
      <c r="P443" s="10">
        <f t="shared" si="25"/>
        <v>41550.793935185182</v>
      </c>
      <c r="Q443" s="11" t="str">
        <f t="shared" si="26"/>
        <v>film &amp; vi</v>
      </c>
      <c r="R443" t="str">
        <f t="shared" si="27"/>
        <v>animation</v>
      </c>
    </row>
    <row r="444" spans="1:18" hidden="1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s="1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2015</v>
      </c>
      <c r="P444" s="10">
        <f t="shared" si="25"/>
        <v>42024.888692129629</v>
      </c>
      <c r="Q444" s="11" t="str">
        <f t="shared" si="26"/>
        <v>film &amp; vi</v>
      </c>
      <c r="R444" t="str">
        <f t="shared" si="27"/>
        <v>animation</v>
      </c>
    </row>
    <row r="445" spans="1:18" ht="43.5" hidden="1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s="14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2014</v>
      </c>
      <c r="P445" s="10">
        <f t="shared" si="25"/>
        <v>41650.015057870369</v>
      </c>
      <c r="Q445" s="11" t="str">
        <f t="shared" si="26"/>
        <v>film &amp; vi</v>
      </c>
      <c r="R445" t="str">
        <f t="shared" si="27"/>
        <v>animation</v>
      </c>
    </row>
    <row r="446" spans="1:18" ht="43.5" hidden="1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s="14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2011</v>
      </c>
      <c r="P446" s="10">
        <f t="shared" si="25"/>
        <v>40894.906956018516</v>
      </c>
      <c r="Q446" s="11" t="str">
        <f t="shared" si="26"/>
        <v>film &amp; vi</v>
      </c>
      <c r="R446" t="str">
        <f t="shared" si="27"/>
        <v>animation</v>
      </c>
    </row>
    <row r="447" spans="1:18" ht="43.5" hidden="1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s="14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2015</v>
      </c>
      <c r="P447" s="10">
        <f t="shared" si="25"/>
        <v>42130.335358796292</v>
      </c>
      <c r="Q447" s="11" t="str">
        <f t="shared" si="26"/>
        <v>film &amp; vi</v>
      </c>
      <c r="R447" t="str">
        <f t="shared" si="27"/>
        <v>animation</v>
      </c>
    </row>
    <row r="448" spans="1:18" ht="43.5" hidden="1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s="14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2015</v>
      </c>
      <c r="P448" s="10">
        <f t="shared" si="25"/>
        <v>42037.083564814813</v>
      </c>
      <c r="Q448" s="11" t="str">
        <f t="shared" si="26"/>
        <v>film &amp; vi</v>
      </c>
      <c r="R448" t="str">
        <f t="shared" si="27"/>
        <v>animation</v>
      </c>
    </row>
    <row r="449" spans="1:18" ht="58" hidden="1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s="14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2013</v>
      </c>
      <c r="P449" s="10">
        <f t="shared" si="25"/>
        <v>41331.555127314816</v>
      </c>
      <c r="Q449" s="11" t="str">
        <f t="shared" si="26"/>
        <v>film &amp; vi</v>
      </c>
      <c r="R449" t="str">
        <f t="shared" si="27"/>
        <v>animation</v>
      </c>
    </row>
    <row r="450" spans="1:18" ht="43.5" hidden="1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s="14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2014</v>
      </c>
      <c r="P450" s="10">
        <f t="shared" si="25"/>
        <v>41753.758043981477</v>
      </c>
      <c r="Q450" s="11" t="str">
        <f t="shared" si="26"/>
        <v>film &amp; vi</v>
      </c>
      <c r="R450" t="str">
        <f t="shared" si="27"/>
        <v>animation</v>
      </c>
    </row>
    <row r="451" spans="1:18" ht="43.5" hidden="1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s="14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YEAR(P451)</f>
        <v>2013</v>
      </c>
      <c r="P451" s="10">
        <f t="shared" ref="P451:P514" si="29">(((J451/60)/60)/24)+DATE(1970,1,1)</f>
        <v>41534.568113425928</v>
      </c>
      <c r="Q451" s="11" t="str">
        <f t="shared" ref="Q451:Q514" si="30">LEFT(N451,LEN(N451)-SEARCH("/",N451))</f>
        <v>film &amp; vi</v>
      </c>
      <c r="R451" t="str">
        <f t="shared" ref="R451:R514" si="31">RIGHT(N451,LEN(N451)-SEARCH("/",N451))</f>
        <v>animation</v>
      </c>
    </row>
    <row r="452" spans="1:18" ht="43.5" hidden="1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s="14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2014</v>
      </c>
      <c r="P452" s="10">
        <f t="shared" si="29"/>
        <v>41654.946759259255</v>
      </c>
      <c r="Q452" s="11" t="str">
        <f t="shared" si="30"/>
        <v>film &amp; vi</v>
      </c>
      <c r="R452" t="str">
        <f t="shared" si="31"/>
        <v>animation</v>
      </c>
    </row>
    <row r="453" spans="1:18" ht="43.5" hidden="1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s="14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2013</v>
      </c>
      <c r="P453" s="10">
        <f t="shared" si="29"/>
        <v>41634.715173611112</v>
      </c>
      <c r="Q453" s="11" t="str">
        <f t="shared" si="30"/>
        <v>film &amp; vi</v>
      </c>
      <c r="R453" t="str">
        <f t="shared" si="31"/>
        <v>animation</v>
      </c>
    </row>
    <row r="454" spans="1:18" ht="29" hidden="1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s="1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2015</v>
      </c>
      <c r="P454" s="10">
        <f t="shared" si="29"/>
        <v>42107.703877314809</v>
      </c>
      <c r="Q454" s="11" t="str">
        <f t="shared" si="30"/>
        <v>film &amp; vi</v>
      </c>
      <c r="R454" t="str">
        <f t="shared" si="31"/>
        <v>animation</v>
      </c>
    </row>
    <row r="455" spans="1:18" ht="43.5" hidden="1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s="14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2015</v>
      </c>
      <c r="P455" s="10">
        <f t="shared" si="29"/>
        <v>42038.824988425928</v>
      </c>
      <c r="Q455" s="11" t="str">
        <f t="shared" si="30"/>
        <v>film &amp; vi</v>
      </c>
      <c r="R455" t="str">
        <f t="shared" si="31"/>
        <v>animation</v>
      </c>
    </row>
    <row r="456" spans="1:18" ht="43.5" hidden="1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s="14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2014</v>
      </c>
      <c r="P456" s="10">
        <f t="shared" si="29"/>
        <v>41938.717256944445</v>
      </c>
      <c r="Q456" s="11" t="str">
        <f t="shared" si="30"/>
        <v>film &amp; vi</v>
      </c>
      <c r="R456" t="str">
        <f t="shared" si="31"/>
        <v>animation</v>
      </c>
    </row>
    <row r="457" spans="1:18" ht="43.5" hidden="1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s="14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2012</v>
      </c>
      <c r="P457" s="10">
        <f t="shared" si="29"/>
        <v>40971.002569444441</v>
      </c>
      <c r="Q457" s="11" t="str">
        <f t="shared" si="30"/>
        <v>film &amp; vi</v>
      </c>
      <c r="R457" t="str">
        <f t="shared" si="31"/>
        <v>animation</v>
      </c>
    </row>
    <row r="458" spans="1:18" ht="58" hidden="1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s="14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2013</v>
      </c>
      <c r="P458" s="10">
        <f t="shared" si="29"/>
        <v>41547.694456018515</v>
      </c>
      <c r="Q458" s="11" t="str">
        <f t="shared" si="30"/>
        <v>film &amp; vi</v>
      </c>
      <c r="R458" t="str">
        <f t="shared" si="31"/>
        <v>animation</v>
      </c>
    </row>
    <row r="459" spans="1:18" ht="43.5" hidden="1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s="14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2014</v>
      </c>
      <c r="P459" s="10">
        <f t="shared" si="29"/>
        <v>41837.767500000002</v>
      </c>
      <c r="Q459" s="11" t="str">
        <f t="shared" si="30"/>
        <v>film &amp; vi</v>
      </c>
      <c r="R459" t="str">
        <f t="shared" si="31"/>
        <v>animation</v>
      </c>
    </row>
    <row r="460" spans="1:18" ht="43.5" hidden="1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s="14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2013</v>
      </c>
      <c r="P460" s="10">
        <f t="shared" si="29"/>
        <v>41378.69976851852</v>
      </c>
      <c r="Q460" s="11" t="str">
        <f t="shared" si="30"/>
        <v>film &amp; vi</v>
      </c>
      <c r="R460" t="str">
        <f t="shared" si="31"/>
        <v>animation</v>
      </c>
    </row>
    <row r="461" spans="1:18" ht="43.5" hidden="1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s="14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2011</v>
      </c>
      <c r="P461" s="10">
        <f t="shared" si="29"/>
        <v>40800.6403587963</v>
      </c>
      <c r="Q461" s="11" t="str">
        <f t="shared" si="30"/>
        <v>film &amp; vi</v>
      </c>
      <c r="R461" t="str">
        <f t="shared" si="31"/>
        <v>animation</v>
      </c>
    </row>
    <row r="462" spans="1:18" ht="29" hidden="1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s="14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2014</v>
      </c>
      <c r="P462" s="10">
        <f t="shared" si="29"/>
        <v>41759.542534722219</v>
      </c>
      <c r="Q462" s="11" t="str">
        <f t="shared" si="30"/>
        <v>film &amp; vi</v>
      </c>
      <c r="R462" t="str">
        <f t="shared" si="31"/>
        <v>animation</v>
      </c>
    </row>
    <row r="463" spans="1:18" ht="43.5" hidden="1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s="14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2013</v>
      </c>
      <c r="P463" s="10">
        <f t="shared" si="29"/>
        <v>41407.84684027778</v>
      </c>
      <c r="Q463" s="11" t="str">
        <f t="shared" si="30"/>
        <v>film &amp; vi</v>
      </c>
      <c r="R463" t="str">
        <f t="shared" si="31"/>
        <v>animation</v>
      </c>
    </row>
    <row r="464" spans="1:18" ht="58" hidden="1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s="1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2011</v>
      </c>
      <c r="P464" s="10">
        <f t="shared" si="29"/>
        <v>40705.126631944448</v>
      </c>
      <c r="Q464" s="11" t="str">
        <f t="shared" si="30"/>
        <v>film &amp; vi</v>
      </c>
      <c r="R464" t="str">
        <f t="shared" si="31"/>
        <v>animation</v>
      </c>
    </row>
    <row r="465" spans="1:18" ht="43.5" hidden="1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s="14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2011</v>
      </c>
      <c r="P465" s="10">
        <f t="shared" si="29"/>
        <v>40750.710104166668</v>
      </c>
      <c r="Q465" s="11" t="str">
        <f t="shared" si="30"/>
        <v>film &amp; vi</v>
      </c>
      <c r="R465" t="str">
        <f t="shared" si="31"/>
        <v>animation</v>
      </c>
    </row>
    <row r="466" spans="1:18" ht="29" hidden="1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s="14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2016</v>
      </c>
      <c r="P466" s="10">
        <f t="shared" si="29"/>
        <v>42488.848784722228</v>
      </c>
      <c r="Q466" s="11" t="str">
        <f t="shared" si="30"/>
        <v>film &amp; vi</v>
      </c>
      <c r="R466" t="str">
        <f t="shared" si="31"/>
        <v>animation</v>
      </c>
    </row>
    <row r="467" spans="1:18" ht="29" hidden="1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s="14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2014</v>
      </c>
      <c r="P467" s="10">
        <f t="shared" si="29"/>
        <v>41801.120069444441</v>
      </c>
      <c r="Q467" s="11" t="str">
        <f t="shared" si="30"/>
        <v>film &amp; vi</v>
      </c>
      <c r="R467" t="str">
        <f t="shared" si="31"/>
        <v>animation</v>
      </c>
    </row>
    <row r="468" spans="1:18" ht="43.5" hidden="1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s="14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2012</v>
      </c>
      <c r="P468" s="10">
        <f t="shared" si="29"/>
        <v>41129.942870370374</v>
      </c>
      <c r="Q468" s="11" t="str">
        <f t="shared" si="30"/>
        <v>film &amp; vi</v>
      </c>
      <c r="R468" t="str">
        <f t="shared" si="31"/>
        <v>animation</v>
      </c>
    </row>
    <row r="469" spans="1:18" ht="58" hidden="1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s="14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2012</v>
      </c>
      <c r="P469" s="10">
        <f t="shared" si="29"/>
        <v>41135.679791666669</v>
      </c>
      <c r="Q469" s="11" t="str">
        <f t="shared" si="30"/>
        <v>film &amp; vi</v>
      </c>
      <c r="R469" t="str">
        <f t="shared" si="31"/>
        <v>animation</v>
      </c>
    </row>
    <row r="470" spans="1:18" ht="43.5" hidden="1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s="14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2012</v>
      </c>
      <c r="P470" s="10">
        <f t="shared" si="29"/>
        <v>41041.167627314811</v>
      </c>
      <c r="Q470" s="11" t="str">
        <f t="shared" si="30"/>
        <v>film &amp; vi</v>
      </c>
      <c r="R470" t="str">
        <f t="shared" si="31"/>
        <v>animation</v>
      </c>
    </row>
    <row r="471" spans="1:18" ht="29" hidden="1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s="14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2014</v>
      </c>
      <c r="P471" s="10">
        <f t="shared" si="29"/>
        <v>41827.989861111113</v>
      </c>
      <c r="Q471" s="11" t="str">
        <f t="shared" si="30"/>
        <v>film &amp; vi</v>
      </c>
      <c r="R471" t="str">
        <f t="shared" si="31"/>
        <v>animation</v>
      </c>
    </row>
    <row r="472" spans="1:18" ht="43.5" hidden="1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s="14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2013</v>
      </c>
      <c r="P472" s="10">
        <f t="shared" si="29"/>
        <v>41605.167696759258</v>
      </c>
      <c r="Q472" s="11" t="str">
        <f t="shared" si="30"/>
        <v>film &amp; vi</v>
      </c>
      <c r="R472" t="str">
        <f t="shared" si="31"/>
        <v>animation</v>
      </c>
    </row>
    <row r="473" spans="1:18" ht="58" hidden="1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s="14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2014</v>
      </c>
      <c r="P473" s="10">
        <f t="shared" si="29"/>
        <v>41703.721979166665</v>
      </c>
      <c r="Q473" s="11" t="str">
        <f t="shared" si="30"/>
        <v>film &amp; vi</v>
      </c>
      <c r="R473" t="str">
        <f t="shared" si="31"/>
        <v>animation</v>
      </c>
    </row>
    <row r="474" spans="1:18" ht="43.5" hidden="1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s="1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2014</v>
      </c>
      <c r="P474" s="10">
        <f t="shared" si="29"/>
        <v>41844.922662037039</v>
      </c>
      <c r="Q474" s="11" t="str">
        <f t="shared" si="30"/>
        <v>film &amp; vi</v>
      </c>
      <c r="R474" t="str">
        <f t="shared" si="31"/>
        <v>animation</v>
      </c>
    </row>
    <row r="475" spans="1:18" ht="43.5" hidden="1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s="14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2014</v>
      </c>
      <c r="P475" s="10">
        <f t="shared" si="29"/>
        <v>41869.698136574072</v>
      </c>
      <c r="Q475" s="11" t="str">
        <f t="shared" si="30"/>
        <v>film &amp; vi</v>
      </c>
      <c r="R475" t="str">
        <f t="shared" si="31"/>
        <v>animation</v>
      </c>
    </row>
    <row r="476" spans="1:18" ht="43.5" hidden="1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s="14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2017</v>
      </c>
      <c r="P476" s="10">
        <f t="shared" si="29"/>
        <v>42753.329039351855</v>
      </c>
      <c r="Q476" s="11" t="str">
        <f t="shared" si="30"/>
        <v>film &amp; vi</v>
      </c>
      <c r="R476" t="str">
        <f t="shared" si="31"/>
        <v>animation</v>
      </c>
    </row>
    <row r="477" spans="1:18" ht="58" hidden="1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s="14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2015</v>
      </c>
      <c r="P477" s="10">
        <f t="shared" si="29"/>
        <v>42100.086145833338</v>
      </c>
      <c r="Q477" s="11" t="str">
        <f t="shared" si="30"/>
        <v>film &amp; vi</v>
      </c>
      <c r="R477" t="str">
        <f t="shared" si="31"/>
        <v>animation</v>
      </c>
    </row>
    <row r="478" spans="1:18" ht="29" hidden="1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s="14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2014</v>
      </c>
      <c r="P478" s="10">
        <f t="shared" si="29"/>
        <v>41757.975011574075</v>
      </c>
      <c r="Q478" s="11" t="str">
        <f t="shared" si="30"/>
        <v>film &amp; vi</v>
      </c>
      <c r="R478" t="str">
        <f t="shared" si="31"/>
        <v>animation</v>
      </c>
    </row>
    <row r="479" spans="1:18" ht="58" hidden="1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s="14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2012</v>
      </c>
      <c r="P479" s="10">
        <f t="shared" si="29"/>
        <v>40987.83488425926</v>
      </c>
      <c r="Q479" s="11" t="str">
        <f t="shared" si="30"/>
        <v>film &amp; vi</v>
      </c>
      <c r="R479" t="str">
        <f t="shared" si="31"/>
        <v>animation</v>
      </c>
    </row>
    <row r="480" spans="1:18" ht="43.5" hidden="1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s="14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2015</v>
      </c>
      <c r="P480" s="10">
        <f t="shared" si="29"/>
        <v>42065.910983796297</v>
      </c>
      <c r="Q480" s="11" t="str">
        <f t="shared" si="30"/>
        <v>film &amp; vi</v>
      </c>
      <c r="R480" t="str">
        <f t="shared" si="31"/>
        <v>animation</v>
      </c>
    </row>
    <row r="481" spans="1:18" ht="43.5" hidden="1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s="14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2014</v>
      </c>
      <c r="P481" s="10">
        <f t="shared" si="29"/>
        <v>41904.407812500001</v>
      </c>
      <c r="Q481" s="11" t="str">
        <f t="shared" si="30"/>
        <v>film &amp; vi</v>
      </c>
      <c r="R481" t="str">
        <f t="shared" si="31"/>
        <v>animation</v>
      </c>
    </row>
    <row r="482" spans="1:18" ht="43.5" hidden="1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s="14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2013</v>
      </c>
      <c r="P482" s="10">
        <f t="shared" si="29"/>
        <v>41465.500173611108</v>
      </c>
      <c r="Q482" s="11" t="str">
        <f t="shared" si="30"/>
        <v>film &amp; vi</v>
      </c>
      <c r="R482" t="str">
        <f t="shared" si="31"/>
        <v>animation</v>
      </c>
    </row>
    <row r="483" spans="1:18" ht="43.5" hidden="1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s="14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2012</v>
      </c>
      <c r="P483" s="10">
        <f t="shared" si="29"/>
        <v>41162.672326388885</v>
      </c>
      <c r="Q483" s="11" t="str">
        <f t="shared" si="30"/>
        <v>film &amp; vi</v>
      </c>
      <c r="R483" t="str">
        <f t="shared" si="31"/>
        <v>animation</v>
      </c>
    </row>
    <row r="484" spans="1:18" ht="43.5" hidden="1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s="1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2016</v>
      </c>
      <c r="P484" s="10">
        <f t="shared" si="29"/>
        <v>42447.896875000006</v>
      </c>
      <c r="Q484" s="11" t="str">
        <f t="shared" si="30"/>
        <v>film &amp; vi</v>
      </c>
      <c r="R484" t="str">
        <f t="shared" si="31"/>
        <v>animation</v>
      </c>
    </row>
    <row r="485" spans="1:18" ht="58" hidden="1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s="14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2012</v>
      </c>
      <c r="P485" s="10">
        <f t="shared" si="29"/>
        <v>41243.197592592594</v>
      </c>
      <c r="Q485" s="11" t="str">
        <f t="shared" si="30"/>
        <v>film &amp; vi</v>
      </c>
      <c r="R485" t="str">
        <f t="shared" si="31"/>
        <v>animation</v>
      </c>
    </row>
    <row r="486" spans="1:18" ht="58" hidden="1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s="14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2015</v>
      </c>
      <c r="P486" s="10">
        <f t="shared" si="29"/>
        <v>42272.93949074074</v>
      </c>
      <c r="Q486" s="11" t="str">
        <f t="shared" si="30"/>
        <v>film &amp; vi</v>
      </c>
      <c r="R486" t="str">
        <f t="shared" si="31"/>
        <v>animation</v>
      </c>
    </row>
    <row r="487" spans="1:18" ht="43.5" hidden="1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s="14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2013</v>
      </c>
      <c r="P487" s="10">
        <f t="shared" si="29"/>
        <v>41381.50577546296</v>
      </c>
      <c r="Q487" s="11" t="str">
        <f t="shared" si="30"/>
        <v>film &amp; vi</v>
      </c>
      <c r="R487" t="str">
        <f t="shared" si="31"/>
        <v>animation</v>
      </c>
    </row>
    <row r="488" spans="1:18" ht="43.5" hidden="1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s="14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2014</v>
      </c>
      <c r="P488" s="10">
        <f t="shared" si="29"/>
        <v>41761.94258101852</v>
      </c>
      <c r="Q488" s="11" t="str">
        <f t="shared" si="30"/>
        <v>film &amp; vi</v>
      </c>
      <c r="R488" t="str">
        <f t="shared" si="31"/>
        <v>animation</v>
      </c>
    </row>
    <row r="489" spans="1:18" ht="43.5" hidden="1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s="14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2016</v>
      </c>
      <c r="P489" s="10">
        <f t="shared" si="29"/>
        <v>42669.594837962963</v>
      </c>
      <c r="Q489" s="11" t="str">
        <f t="shared" si="30"/>
        <v>film &amp; vi</v>
      </c>
      <c r="R489" t="str">
        <f t="shared" si="31"/>
        <v>animation</v>
      </c>
    </row>
    <row r="490" spans="1:18" ht="43.5" hidden="1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s="14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2016</v>
      </c>
      <c r="P490" s="10">
        <f t="shared" si="29"/>
        <v>42714.054398148146</v>
      </c>
      <c r="Q490" s="11" t="str">
        <f t="shared" si="30"/>
        <v>film &amp; vi</v>
      </c>
      <c r="R490" t="str">
        <f t="shared" si="31"/>
        <v>animation</v>
      </c>
    </row>
    <row r="491" spans="1:18" ht="43.5" hidden="1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s="14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2011</v>
      </c>
      <c r="P491" s="10">
        <f t="shared" si="29"/>
        <v>40882.481666666667</v>
      </c>
      <c r="Q491" s="11" t="str">
        <f t="shared" si="30"/>
        <v>film &amp; vi</v>
      </c>
      <c r="R491" t="str">
        <f t="shared" si="31"/>
        <v>animation</v>
      </c>
    </row>
    <row r="492" spans="1:18" hidden="1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s="14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2012</v>
      </c>
      <c r="P492" s="10">
        <f t="shared" si="29"/>
        <v>41113.968576388892</v>
      </c>
      <c r="Q492" s="11" t="str">
        <f t="shared" si="30"/>
        <v>film &amp; vi</v>
      </c>
      <c r="R492" t="str">
        <f t="shared" si="31"/>
        <v>animation</v>
      </c>
    </row>
    <row r="493" spans="1:18" ht="43.5" hidden="1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s="14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2015</v>
      </c>
      <c r="P493" s="10">
        <f t="shared" si="29"/>
        <v>42366.982627314821</v>
      </c>
      <c r="Q493" s="11" t="str">
        <f t="shared" si="30"/>
        <v>film &amp; vi</v>
      </c>
      <c r="R493" t="str">
        <f t="shared" si="31"/>
        <v>animation</v>
      </c>
    </row>
    <row r="494" spans="1:18" ht="43.5" hidden="1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s="1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2016</v>
      </c>
      <c r="P494" s="10">
        <f t="shared" si="29"/>
        <v>42596.03506944445</v>
      </c>
      <c r="Q494" s="11" t="str">
        <f t="shared" si="30"/>
        <v>film &amp; vi</v>
      </c>
      <c r="R494" t="str">
        <f t="shared" si="31"/>
        <v>animation</v>
      </c>
    </row>
    <row r="495" spans="1:18" ht="43.5" hidden="1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s="14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2015</v>
      </c>
      <c r="P495" s="10">
        <f t="shared" si="29"/>
        <v>42114.726134259254</v>
      </c>
      <c r="Q495" s="11" t="str">
        <f t="shared" si="30"/>
        <v>film &amp; vi</v>
      </c>
      <c r="R495" t="str">
        <f t="shared" si="31"/>
        <v>animation</v>
      </c>
    </row>
    <row r="496" spans="1:18" ht="58" hidden="1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s="14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2014</v>
      </c>
      <c r="P496" s="10">
        <f t="shared" si="29"/>
        <v>41799.830613425926</v>
      </c>
      <c r="Q496" s="11" t="str">
        <f t="shared" si="30"/>
        <v>film &amp; vi</v>
      </c>
      <c r="R496" t="str">
        <f t="shared" si="31"/>
        <v>animation</v>
      </c>
    </row>
    <row r="497" spans="1:18" ht="43.5" hidden="1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s="14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2015</v>
      </c>
      <c r="P497" s="10">
        <f t="shared" si="29"/>
        <v>42171.827604166669</v>
      </c>
      <c r="Q497" s="11" t="str">
        <f t="shared" si="30"/>
        <v>film &amp; vi</v>
      </c>
      <c r="R497" t="str">
        <f t="shared" si="31"/>
        <v>animation</v>
      </c>
    </row>
    <row r="498" spans="1:18" ht="29" hidden="1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s="14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2013</v>
      </c>
      <c r="P498" s="10">
        <f t="shared" si="29"/>
        <v>41620.93141203704</v>
      </c>
      <c r="Q498" s="11" t="str">
        <f t="shared" si="30"/>
        <v>film &amp; vi</v>
      </c>
      <c r="R498" t="str">
        <f t="shared" si="31"/>
        <v>animation</v>
      </c>
    </row>
    <row r="499" spans="1:18" hidden="1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s="14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2014</v>
      </c>
      <c r="P499" s="10">
        <f t="shared" si="29"/>
        <v>41945.037789351853</v>
      </c>
      <c r="Q499" s="11" t="str">
        <f t="shared" si="30"/>
        <v>film &amp; vi</v>
      </c>
      <c r="R499" t="str">
        <f t="shared" si="31"/>
        <v>animation</v>
      </c>
    </row>
    <row r="500" spans="1:18" ht="43.5" hidden="1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s="14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2011</v>
      </c>
      <c r="P500" s="10">
        <f t="shared" si="29"/>
        <v>40858.762141203704</v>
      </c>
      <c r="Q500" s="11" t="str">
        <f t="shared" si="30"/>
        <v>film &amp; vi</v>
      </c>
      <c r="R500" t="str">
        <f t="shared" si="31"/>
        <v>animation</v>
      </c>
    </row>
    <row r="501" spans="1:18" ht="58" hidden="1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s="14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2009</v>
      </c>
      <c r="P501" s="10">
        <f t="shared" si="29"/>
        <v>40043.895462962959</v>
      </c>
      <c r="Q501" s="11" t="str">
        <f t="shared" si="30"/>
        <v>film &amp; vi</v>
      </c>
      <c r="R501" t="str">
        <f t="shared" si="31"/>
        <v>animation</v>
      </c>
    </row>
    <row r="502" spans="1:18" ht="58" hidden="1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s="14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2010</v>
      </c>
      <c r="P502" s="10">
        <f t="shared" si="29"/>
        <v>40247.886006944449</v>
      </c>
      <c r="Q502" s="11" t="str">
        <f t="shared" si="30"/>
        <v>film &amp; vi</v>
      </c>
      <c r="R502" t="str">
        <f t="shared" si="31"/>
        <v>animation</v>
      </c>
    </row>
    <row r="503" spans="1:18" ht="43.5" hidden="1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s="14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2011</v>
      </c>
      <c r="P503" s="10">
        <f t="shared" si="29"/>
        <v>40703.234386574077</v>
      </c>
      <c r="Q503" s="11" t="str">
        <f t="shared" si="30"/>
        <v>film &amp; vi</v>
      </c>
      <c r="R503" t="str">
        <f t="shared" si="31"/>
        <v>animation</v>
      </c>
    </row>
    <row r="504" spans="1:18" ht="58" hidden="1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s="1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2012</v>
      </c>
      <c r="P504" s="10">
        <f t="shared" si="29"/>
        <v>40956.553530092591</v>
      </c>
      <c r="Q504" s="11" t="str">
        <f t="shared" si="30"/>
        <v>film &amp; vi</v>
      </c>
      <c r="R504" t="str">
        <f t="shared" si="31"/>
        <v>animation</v>
      </c>
    </row>
    <row r="505" spans="1:18" ht="43.5" hidden="1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s="14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2014</v>
      </c>
      <c r="P505" s="10">
        <f t="shared" si="29"/>
        <v>41991.526655092588</v>
      </c>
      <c r="Q505" s="11" t="str">
        <f t="shared" si="30"/>
        <v>film &amp; vi</v>
      </c>
      <c r="R505" t="str">
        <f t="shared" si="31"/>
        <v>animation</v>
      </c>
    </row>
    <row r="506" spans="1:18" ht="43.5" hidden="1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s="14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2012</v>
      </c>
      <c r="P506" s="10">
        <f t="shared" si="29"/>
        <v>40949.98364583333</v>
      </c>
      <c r="Q506" s="11" t="str">
        <f t="shared" si="30"/>
        <v>film &amp; vi</v>
      </c>
      <c r="R506" t="str">
        <f t="shared" si="31"/>
        <v>animation</v>
      </c>
    </row>
    <row r="507" spans="1:18" ht="43.5" hidden="1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s="14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2015</v>
      </c>
      <c r="P507" s="10">
        <f t="shared" si="29"/>
        <v>42318.098217592589</v>
      </c>
      <c r="Q507" s="11" t="str">
        <f t="shared" si="30"/>
        <v>film &amp; vi</v>
      </c>
      <c r="R507" t="str">
        <f t="shared" si="31"/>
        <v>animation</v>
      </c>
    </row>
    <row r="508" spans="1:18" ht="43.5" hidden="1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s="14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2013</v>
      </c>
      <c r="P508" s="10">
        <f t="shared" si="29"/>
        <v>41466.552314814813</v>
      </c>
      <c r="Q508" s="11" t="str">
        <f t="shared" si="30"/>
        <v>film &amp; vi</v>
      </c>
      <c r="R508" t="str">
        <f t="shared" si="31"/>
        <v>animation</v>
      </c>
    </row>
    <row r="509" spans="1:18" ht="43.5" hidden="1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s="14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2012</v>
      </c>
      <c r="P509" s="10">
        <f t="shared" si="29"/>
        <v>41156.958993055552</v>
      </c>
      <c r="Q509" s="11" t="str">
        <f t="shared" si="30"/>
        <v>film &amp; vi</v>
      </c>
      <c r="R509" t="str">
        <f t="shared" si="31"/>
        <v>animation</v>
      </c>
    </row>
    <row r="510" spans="1:18" ht="58" hidden="1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s="14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2012</v>
      </c>
      <c r="P510" s="10">
        <f t="shared" si="29"/>
        <v>40995.024317129632</v>
      </c>
      <c r="Q510" s="11" t="str">
        <f t="shared" si="30"/>
        <v>film &amp; vi</v>
      </c>
      <c r="R510" t="str">
        <f t="shared" si="31"/>
        <v>animation</v>
      </c>
    </row>
    <row r="511" spans="1:18" ht="43.5" hidden="1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s="14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2015</v>
      </c>
      <c r="P511" s="10">
        <f t="shared" si="29"/>
        <v>42153.631597222222</v>
      </c>
      <c r="Q511" s="11" t="str">
        <f t="shared" si="30"/>
        <v>film &amp; vi</v>
      </c>
      <c r="R511" t="str">
        <f t="shared" si="31"/>
        <v>animation</v>
      </c>
    </row>
    <row r="512" spans="1:18" ht="43.5" hidden="1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s="14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2016</v>
      </c>
      <c r="P512" s="10">
        <f t="shared" si="29"/>
        <v>42400.176377314812</v>
      </c>
      <c r="Q512" s="11" t="str">
        <f t="shared" si="30"/>
        <v>film &amp; vi</v>
      </c>
      <c r="R512" t="str">
        <f t="shared" si="31"/>
        <v>animation</v>
      </c>
    </row>
    <row r="513" spans="1:18" ht="43.5" hidden="1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s="14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2013</v>
      </c>
      <c r="P513" s="10">
        <f t="shared" si="29"/>
        <v>41340.303032407406</v>
      </c>
      <c r="Q513" s="11" t="str">
        <f t="shared" si="30"/>
        <v>film &amp; vi</v>
      </c>
      <c r="R513" t="str">
        <f t="shared" si="31"/>
        <v>animation</v>
      </c>
    </row>
    <row r="514" spans="1:18" ht="43.5" hidden="1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s="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2016</v>
      </c>
      <c r="P514" s="10">
        <f t="shared" si="29"/>
        <v>42649.742210648154</v>
      </c>
      <c r="Q514" s="11" t="str">
        <f t="shared" si="30"/>
        <v>film &amp; vi</v>
      </c>
      <c r="R514" t="str">
        <f t="shared" si="31"/>
        <v>animation</v>
      </c>
    </row>
    <row r="515" spans="1:18" ht="29" hidden="1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s="14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YEAR(P515)</f>
        <v>2016</v>
      </c>
      <c r="P515" s="10">
        <f t="shared" ref="P515:P578" si="33">(((J515/60)/60)/24)+DATE(1970,1,1)</f>
        <v>42552.653993055559</v>
      </c>
      <c r="Q515" s="11" t="str">
        <f t="shared" ref="Q515:Q578" si="34">LEFT(N515,LEN(N515)-SEARCH("/",N515))</f>
        <v>film &amp; vi</v>
      </c>
      <c r="R515" t="str">
        <f t="shared" ref="R515:R578" si="35">RIGHT(N515,LEN(N515)-SEARCH("/",N515))</f>
        <v>animation</v>
      </c>
    </row>
    <row r="516" spans="1:18" ht="43.5" hidden="1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s="14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2014</v>
      </c>
      <c r="P516" s="10">
        <f t="shared" si="33"/>
        <v>41830.613969907405</v>
      </c>
      <c r="Q516" s="11" t="str">
        <f t="shared" si="34"/>
        <v>film &amp; vi</v>
      </c>
      <c r="R516" t="str">
        <f t="shared" si="35"/>
        <v>animation</v>
      </c>
    </row>
    <row r="517" spans="1:18" ht="43.5" hidden="1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s="14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2015</v>
      </c>
      <c r="P517" s="10">
        <f t="shared" si="33"/>
        <v>42327.490752314814</v>
      </c>
      <c r="Q517" s="11" t="str">
        <f t="shared" si="34"/>
        <v>film &amp; vi</v>
      </c>
      <c r="R517" t="str">
        <f t="shared" si="35"/>
        <v>animation</v>
      </c>
    </row>
    <row r="518" spans="1:18" ht="29" hidden="1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s="14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2015</v>
      </c>
      <c r="P518" s="10">
        <f t="shared" si="33"/>
        <v>42091.778703703705</v>
      </c>
      <c r="Q518" s="11" t="str">
        <f t="shared" si="34"/>
        <v>film &amp; vi</v>
      </c>
      <c r="R518" t="str">
        <f t="shared" si="35"/>
        <v>animation</v>
      </c>
    </row>
    <row r="519" spans="1:18" ht="43.5" hidden="1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s="14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2017</v>
      </c>
      <c r="P519" s="10">
        <f t="shared" si="33"/>
        <v>42738.615289351852</v>
      </c>
      <c r="Q519" s="11" t="str">
        <f t="shared" si="34"/>
        <v>film &amp; vi</v>
      </c>
      <c r="R519" t="str">
        <f t="shared" si="35"/>
        <v>animation</v>
      </c>
    </row>
    <row r="520" spans="1:18" ht="58" hidden="1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s="14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2015</v>
      </c>
      <c r="P520" s="10">
        <f t="shared" si="33"/>
        <v>42223.616018518514</v>
      </c>
      <c r="Q520" s="11" t="str">
        <f t="shared" si="34"/>
        <v>film &amp; vi</v>
      </c>
      <c r="R520" t="str">
        <f t="shared" si="35"/>
        <v>animation</v>
      </c>
    </row>
    <row r="521" spans="1:18" ht="43.5" hidden="1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s="14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2012</v>
      </c>
      <c r="P521" s="10">
        <f t="shared" si="33"/>
        <v>41218.391446759262</v>
      </c>
      <c r="Q521" s="11" t="str">
        <f t="shared" si="34"/>
        <v>film &amp; vi</v>
      </c>
      <c r="R521" t="str">
        <f t="shared" si="35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s="14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2015</v>
      </c>
      <c r="P522" s="15">
        <f t="shared" si="33"/>
        <v>42318.702094907407</v>
      </c>
      <c r="Q522" s="11" t="str">
        <f t="shared" si="34"/>
        <v>theat</v>
      </c>
      <c r="R522" t="str">
        <f t="shared" si="35"/>
        <v>plays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s="14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2016</v>
      </c>
      <c r="P523" s="15">
        <f t="shared" si="33"/>
        <v>42646.092812499999</v>
      </c>
      <c r="Q523" s="11" t="str">
        <f t="shared" si="34"/>
        <v>theat</v>
      </c>
      <c r="R523" t="str">
        <f t="shared" si="35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s="1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2016</v>
      </c>
      <c r="P524" s="15">
        <f t="shared" si="33"/>
        <v>42430.040798611109</v>
      </c>
      <c r="Q524" s="11" t="str">
        <f t="shared" si="34"/>
        <v>theat</v>
      </c>
      <c r="R524" t="str">
        <f t="shared" si="35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s="14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2015</v>
      </c>
      <c r="P525" s="15">
        <f t="shared" si="33"/>
        <v>42238.13282407407</v>
      </c>
      <c r="Q525" s="11" t="str">
        <f t="shared" si="34"/>
        <v>theat</v>
      </c>
      <c r="R525" t="str">
        <f t="shared" si="35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s="14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2016</v>
      </c>
      <c r="P526" s="15">
        <f t="shared" si="33"/>
        <v>42492.717233796298</v>
      </c>
      <c r="Q526" s="11" t="str">
        <f t="shared" si="34"/>
        <v>theat</v>
      </c>
      <c r="R526" t="str">
        <f t="shared" si="35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s="14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2014</v>
      </c>
      <c r="P527" s="15">
        <f t="shared" si="33"/>
        <v>41850.400937500002</v>
      </c>
      <c r="Q527" s="11" t="str">
        <f t="shared" si="34"/>
        <v>theat</v>
      </c>
      <c r="R527" t="str">
        <f t="shared" si="35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s="14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2015</v>
      </c>
      <c r="P528" s="15">
        <f t="shared" si="33"/>
        <v>42192.591944444444</v>
      </c>
      <c r="Q528" s="11" t="str">
        <f t="shared" si="34"/>
        <v>theat</v>
      </c>
      <c r="R528" t="str">
        <f t="shared" si="35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s="14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2017</v>
      </c>
      <c r="P529" s="15">
        <f t="shared" si="33"/>
        <v>42753.205625000002</v>
      </c>
      <c r="Q529" s="11" t="str">
        <f t="shared" si="34"/>
        <v>theat</v>
      </c>
      <c r="R529" t="str">
        <f t="shared" si="35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s="14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2015</v>
      </c>
      <c r="P530" s="15">
        <f t="shared" si="33"/>
        <v>42155.920219907406</v>
      </c>
      <c r="Q530" s="11" t="str">
        <f t="shared" si="34"/>
        <v>theat</v>
      </c>
      <c r="R530" t="str">
        <f t="shared" si="35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s="14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2016</v>
      </c>
      <c r="P531" s="15">
        <f t="shared" si="33"/>
        <v>42725.031180555554</v>
      </c>
      <c r="Q531" s="11" t="str">
        <f t="shared" si="34"/>
        <v>theat</v>
      </c>
      <c r="R531" t="str">
        <f t="shared" si="35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s="14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2015</v>
      </c>
      <c r="P532" s="15">
        <f t="shared" si="33"/>
        <v>42157.591064814813</v>
      </c>
      <c r="Q532" s="11" t="str">
        <f t="shared" si="34"/>
        <v>theat</v>
      </c>
      <c r="R532" t="str">
        <f t="shared" si="35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s="14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2016</v>
      </c>
      <c r="P533" s="15">
        <f t="shared" si="33"/>
        <v>42676.065150462964</v>
      </c>
      <c r="Q533" s="11" t="str">
        <f t="shared" si="34"/>
        <v>theat</v>
      </c>
      <c r="R533" t="str">
        <f t="shared" si="35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s="1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2016</v>
      </c>
      <c r="P534" s="15">
        <f t="shared" si="33"/>
        <v>42473.007037037038</v>
      </c>
      <c r="Q534" s="11" t="str">
        <f t="shared" si="34"/>
        <v>theat</v>
      </c>
      <c r="R534" t="str">
        <f t="shared" si="35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s="14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2016</v>
      </c>
      <c r="P535" s="15">
        <f t="shared" si="33"/>
        <v>42482.43478009259</v>
      </c>
      <c r="Q535" s="11" t="str">
        <f t="shared" si="34"/>
        <v>theat</v>
      </c>
      <c r="R535" t="str">
        <f t="shared" si="35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s="14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2015</v>
      </c>
      <c r="P536" s="15">
        <f t="shared" si="33"/>
        <v>42270.810995370368</v>
      </c>
      <c r="Q536" s="11" t="str">
        <f t="shared" si="34"/>
        <v>theat</v>
      </c>
      <c r="R536" t="str">
        <f t="shared" si="35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s="14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2016</v>
      </c>
      <c r="P537" s="15">
        <f t="shared" si="33"/>
        <v>42711.545196759253</v>
      </c>
      <c r="Q537" s="11" t="str">
        <f t="shared" si="34"/>
        <v>theat</v>
      </c>
      <c r="R537" t="str">
        <f t="shared" si="35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s="14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2015</v>
      </c>
      <c r="P538" s="15">
        <f t="shared" si="33"/>
        <v>42179.344988425932</v>
      </c>
      <c r="Q538" s="11" t="str">
        <f t="shared" si="34"/>
        <v>theat</v>
      </c>
      <c r="R538" t="str">
        <f t="shared" si="35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s="14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2015</v>
      </c>
      <c r="P539" s="15">
        <f t="shared" si="33"/>
        <v>42282.768414351856</v>
      </c>
      <c r="Q539" s="11" t="str">
        <f t="shared" si="34"/>
        <v>theat</v>
      </c>
      <c r="R539" t="str">
        <f t="shared" si="35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s="14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2016</v>
      </c>
      <c r="P540" s="15">
        <f t="shared" si="33"/>
        <v>42473.794710648144</v>
      </c>
      <c r="Q540" s="11" t="str">
        <f t="shared" si="34"/>
        <v>theat</v>
      </c>
      <c r="R540" t="str">
        <f t="shared" si="35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s="14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2016</v>
      </c>
      <c r="P541" s="15">
        <f t="shared" si="33"/>
        <v>42535.049849537041</v>
      </c>
      <c r="Q541" s="11" t="str">
        <f t="shared" si="34"/>
        <v>theat</v>
      </c>
      <c r="R541" t="str">
        <f t="shared" si="35"/>
        <v>plays</v>
      </c>
    </row>
    <row r="542" spans="1:18" ht="58" hidden="1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s="14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2015</v>
      </c>
      <c r="P542" s="10">
        <f t="shared" si="33"/>
        <v>42009.817199074074</v>
      </c>
      <c r="Q542" s="11" t="str">
        <f t="shared" si="34"/>
        <v>tec</v>
      </c>
      <c r="R542" t="str">
        <f t="shared" si="35"/>
        <v>web</v>
      </c>
    </row>
    <row r="543" spans="1:18" ht="43.5" hidden="1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s="14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2015</v>
      </c>
      <c r="P543" s="10">
        <f t="shared" si="33"/>
        <v>42276.046689814815</v>
      </c>
      <c r="Q543" s="11" t="str">
        <f t="shared" si="34"/>
        <v>tec</v>
      </c>
      <c r="R543" t="str">
        <f t="shared" si="35"/>
        <v>web</v>
      </c>
    </row>
    <row r="544" spans="1:18" ht="43.5" hidden="1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s="1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2016</v>
      </c>
      <c r="P544" s="10">
        <f t="shared" si="33"/>
        <v>42433.737453703703</v>
      </c>
      <c r="Q544" s="11" t="str">
        <f t="shared" si="34"/>
        <v>tec</v>
      </c>
      <c r="R544" t="str">
        <f t="shared" si="35"/>
        <v>web</v>
      </c>
    </row>
    <row r="545" spans="1:18" ht="43.5" hidden="1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s="14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2014</v>
      </c>
      <c r="P545" s="10">
        <f t="shared" si="33"/>
        <v>41914.092152777775</v>
      </c>
      <c r="Q545" s="11" t="str">
        <f t="shared" si="34"/>
        <v>tec</v>
      </c>
      <c r="R545" t="str">
        <f t="shared" si="35"/>
        <v>web</v>
      </c>
    </row>
    <row r="546" spans="1:18" ht="43.5" hidden="1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s="14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2016</v>
      </c>
      <c r="P546" s="10">
        <f t="shared" si="33"/>
        <v>42525.656944444447</v>
      </c>
      <c r="Q546" s="11" t="str">
        <f t="shared" si="34"/>
        <v>tec</v>
      </c>
      <c r="R546" t="str">
        <f t="shared" si="35"/>
        <v>web</v>
      </c>
    </row>
    <row r="547" spans="1:18" ht="58" hidden="1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s="14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2015</v>
      </c>
      <c r="P547" s="10">
        <f t="shared" si="33"/>
        <v>42283.592465277776</v>
      </c>
      <c r="Q547" s="11" t="str">
        <f t="shared" si="34"/>
        <v>tec</v>
      </c>
      <c r="R547" t="str">
        <f t="shared" si="35"/>
        <v>web</v>
      </c>
    </row>
    <row r="548" spans="1:18" ht="43.5" hidden="1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s="14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2015</v>
      </c>
      <c r="P548" s="10">
        <f t="shared" si="33"/>
        <v>42249.667997685188</v>
      </c>
      <c r="Q548" s="11" t="str">
        <f t="shared" si="34"/>
        <v>tec</v>
      </c>
      <c r="R548" t="str">
        <f t="shared" si="35"/>
        <v>web</v>
      </c>
    </row>
    <row r="549" spans="1:18" ht="58" hidden="1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s="14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2016</v>
      </c>
      <c r="P549" s="10">
        <f t="shared" si="33"/>
        <v>42380.696342592593</v>
      </c>
      <c r="Q549" s="11" t="str">
        <f t="shared" si="34"/>
        <v>tec</v>
      </c>
      <c r="R549" t="str">
        <f t="shared" si="35"/>
        <v>web</v>
      </c>
    </row>
    <row r="550" spans="1:18" ht="43.5" hidden="1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s="14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2015</v>
      </c>
      <c r="P550" s="10">
        <f t="shared" si="33"/>
        <v>42276.903333333335</v>
      </c>
      <c r="Q550" s="11" t="str">
        <f t="shared" si="34"/>
        <v>tec</v>
      </c>
      <c r="R550" t="str">
        <f t="shared" si="35"/>
        <v>web</v>
      </c>
    </row>
    <row r="551" spans="1:18" ht="58" hidden="1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s="14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2015</v>
      </c>
      <c r="P551" s="10">
        <f t="shared" si="33"/>
        <v>42163.636828703704</v>
      </c>
      <c r="Q551" s="11" t="str">
        <f t="shared" si="34"/>
        <v>tec</v>
      </c>
      <c r="R551" t="str">
        <f t="shared" si="35"/>
        <v>web</v>
      </c>
    </row>
    <row r="552" spans="1:18" ht="43.5" hidden="1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s="14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2017</v>
      </c>
      <c r="P552" s="10">
        <f t="shared" si="33"/>
        <v>42753.678761574076</v>
      </c>
      <c r="Q552" s="11" t="str">
        <f t="shared" si="34"/>
        <v>tec</v>
      </c>
      <c r="R552" t="str">
        <f t="shared" si="35"/>
        <v>web</v>
      </c>
    </row>
    <row r="553" spans="1:18" ht="43.5" hidden="1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s="14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2015</v>
      </c>
      <c r="P553" s="10">
        <f t="shared" si="33"/>
        <v>42173.275740740741</v>
      </c>
      <c r="Q553" s="11" t="str">
        <f t="shared" si="34"/>
        <v>tec</v>
      </c>
      <c r="R553" t="str">
        <f t="shared" si="35"/>
        <v>web</v>
      </c>
    </row>
    <row r="554" spans="1:18" ht="43.5" hidden="1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s="1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2015</v>
      </c>
      <c r="P554" s="10">
        <f t="shared" si="33"/>
        <v>42318.616851851853</v>
      </c>
      <c r="Q554" s="11" t="str">
        <f t="shared" si="34"/>
        <v>tec</v>
      </c>
      <c r="R554" t="str">
        <f t="shared" si="35"/>
        <v>web</v>
      </c>
    </row>
    <row r="555" spans="1:18" ht="43.5" hidden="1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s="14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2014</v>
      </c>
      <c r="P555" s="10">
        <f t="shared" si="33"/>
        <v>41927.71980324074</v>
      </c>
      <c r="Q555" s="11" t="str">
        <f t="shared" si="34"/>
        <v>tec</v>
      </c>
      <c r="R555" t="str">
        <f t="shared" si="35"/>
        <v>web</v>
      </c>
    </row>
    <row r="556" spans="1:18" ht="43.5" hidden="1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s="14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2014</v>
      </c>
      <c r="P556" s="10">
        <f t="shared" si="33"/>
        <v>41901.684861111113</v>
      </c>
      <c r="Q556" s="11" t="str">
        <f t="shared" si="34"/>
        <v>tec</v>
      </c>
      <c r="R556" t="str">
        <f t="shared" si="35"/>
        <v>web</v>
      </c>
    </row>
    <row r="557" spans="1:18" ht="43.5" hidden="1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s="14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2016</v>
      </c>
      <c r="P557" s="10">
        <f t="shared" si="33"/>
        <v>42503.353506944448</v>
      </c>
      <c r="Q557" s="11" t="str">
        <f t="shared" si="34"/>
        <v>tec</v>
      </c>
      <c r="R557" t="str">
        <f t="shared" si="35"/>
        <v>web</v>
      </c>
    </row>
    <row r="558" spans="1:18" ht="29" hidden="1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s="14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2015</v>
      </c>
      <c r="P558" s="10">
        <f t="shared" si="33"/>
        <v>42345.860150462962</v>
      </c>
      <c r="Q558" s="11" t="str">
        <f t="shared" si="34"/>
        <v>tec</v>
      </c>
      <c r="R558" t="str">
        <f t="shared" si="35"/>
        <v>web</v>
      </c>
    </row>
    <row r="559" spans="1:18" ht="43.5" hidden="1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s="14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2016</v>
      </c>
      <c r="P559" s="10">
        <f t="shared" si="33"/>
        <v>42676.942164351851</v>
      </c>
      <c r="Q559" s="11" t="str">
        <f t="shared" si="34"/>
        <v>tec</v>
      </c>
      <c r="R559" t="str">
        <f t="shared" si="35"/>
        <v>web</v>
      </c>
    </row>
    <row r="560" spans="1:18" ht="43.5" hidden="1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s="14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2015</v>
      </c>
      <c r="P560" s="10">
        <f t="shared" si="33"/>
        <v>42057.883159722223</v>
      </c>
      <c r="Q560" s="11" t="str">
        <f t="shared" si="34"/>
        <v>tec</v>
      </c>
      <c r="R560" t="str">
        <f t="shared" si="35"/>
        <v>web</v>
      </c>
    </row>
    <row r="561" spans="1:18" ht="58" hidden="1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s="14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2015</v>
      </c>
      <c r="P561" s="10">
        <f t="shared" si="33"/>
        <v>42321.283101851848</v>
      </c>
      <c r="Q561" s="11" t="str">
        <f t="shared" si="34"/>
        <v>tec</v>
      </c>
      <c r="R561" t="str">
        <f t="shared" si="35"/>
        <v>web</v>
      </c>
    </row>
    <row r="562" spans="1:18" ht="43.5" hidden="1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s="14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2014</v>
      </c>
      <c r="P562" s="10">
        <f t="shared" si="33"/>
        <v>41960.771354166667</v>
      </c>
      <c r="Q562" s="11" t="str">
        <f t="shared" si="34"/>
        <v>tec</v>
      </c>
      <c r="R562" t="str">
        <f t="shared" si="35"/>
        <v>web</v>
      </c>
    </row>
    <row r="563" spans="1:18" ht="43.5" hidden="1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s="14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2015</v>
      </c>
      <c r="P563" s="10">
        <f t="shared" si="33"/>
        <v>42268.658715277779</v>
      </c>
      <c r="Q563" s="11" t="str">
        <f t="shared" si="34"/>
        <v>tec</v>
      </c>
      <c r="R563" t="str">
        <f t="shared" si="35"/>
        <v>web</v>
      </c>
    </row>
    <row r="564" spans="1:18" ht="43.5" hidden="1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s="1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2016</v>
      </c>
      <c r="P564" s="10">
        <f t="shared" si="33"/>
        <v>42692.389062500006</v>
      </c>
      <c r="Q564" s="11" t="str">
        <f t="shared" si="34"/>
        <v>tec</v>
      </c>
      <c r="R564" t="str">
        <f t="shared" si="35"/>
        <v>web</v>
      </c>
    </row>
    <row r="565" spans="1:18" ht="43.5" hidden="1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s="14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2015</v>
      </c>
      <c r="P565" s="10">
        <f t="shared" si="33"/>
        <v>42022.069988425923</v>
      </c>
      <c r="Q565" s="11" t="str">
        <f t="shared" si="34"/>
        <v>tec</v>
      </c>
      <c r="R565" t="str">
        <f t="shared" si="35"/>
        <v>web</v>
      </c>
    </row>
    <row r="566" spans="1:18" ht="58" hidden="1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s="14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2016</v>
      </c>
      <c r="P566" s="10">
        <f t="shared" si="33"/>
        <v>42411.942997685182</v>
      </c>
      <c r="Q566" s="11" t="str">
        <f t="shared" si="34"/>
        <v>tec</v>
      </c>
      <c r="R566" t="str">
        <f t="shared" si="35"/>
        <v>web</v>
      </c>
    </row>
    <row r="567" spans="1:18" ht="43.5" hidden="1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s="14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2015</v>
      </c>
      <c r="P567" s="10">
        <f t="shared" si="33"/>
        <v>42165.785289351858</v>
      </c>
      <c r="Q567" s="11" t="str">
        <f t="shared" si="34"/>
        <v>tec</v>
      </c>
      <c r="R567" t="str">
        <f t="shared" si="35"/>
        <v>web</v>
      </c>
    </row>
    <row r="568" spans="1:18" ht="43.5" hidden="1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s="14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2016</v>
      </c>
      <c r="P568" s="10">
        <f t="shared" si="33"/>
        <v>42535.68440972222</v>
      </c>
      <c r="Q568" s="11" t="str">
        <f t="shared" si="34"/>
        <v>tec</v>
      </c>
      <c r="R568" t="str">
        <f t="shared" si="35"/>
        <v>web</v>
      </c>
    </row>
    <row r="569" spans="1:18" ht="43.5" hidden="1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s="14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2014</v>
      </c>
      <c r="P569" s="10">
        <f t="shared" si="33"/>
        <v>41975.842523148152</v>
      </c>
      <c r="Q569" s="11" t="str">
        <f t="shared" si="34"/>
        <v>tec</v>
      </c>
      <c r="R569" t="str">
        <f t="shared" si="35"/>
        <v>web</v>
      </c>
    </row>
    <row r="570" spans="1:18" ht="58" hidden="1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s="14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2015</v>
      </c>
      <c r="P570" s="10">
        <f t="shared" si="33"/>
        <v>42348.9215625</v>
      </c>
      <c r="Q570" s="11" t="str">
        <f t="shared" si="34"/>
        <v>tec</v>
      </c>
      <c r="R570" t="str">
        <f t="shared" si="35"/>
        <v>web</v>
      </c>
    </row>
    <row r="571" spans="1:18" ht="43.5" hidden="1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s="14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2015</v>
      </c>
      <c r="P571" s="10">
        <f t="shared" si="33"/>
        <v>42340.847361111111</v>
      </c>
      <c r="Q571" s="11" t="str">
        <f t="shared" si="34"/>
        <v>tec</v>
      </c>
      <c r="R571" t="str">
        <f t="shared" si="35"/>
        <v>web</v>
      </c>
    </row>
    <row r="572" spans="1:18" ht="29" hidden="1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s="14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2016</v>
      </c>
      <c r="P572" s="10">
        <f t="shared" si="33"/>
        <v>42388.798252314817</v>
      </c>
      <c r="Q572" s="11" t="str">
        <f t="shared" si="34"/>
        <v>tec</v>
      </c>
      <c r="R572" t="str">
        <f t="shared" si="35"/>
        <v>web</v>
      </c>
    </row>
    <row r="573" spans="1:18" ht="43.5" hidden="1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s="14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2015</v>
      </c>
      <c r="P573" s="10">
        <f t="shared" si="33"/>
        <v>42192.816238425927</v>
      </c>
      <c r="Q573" s="11" t="str">
        <f t="shared" si="34"/>
        <v>tec</v>
      </c>
      <c r="R573" t="str">
        <f t="shared" si="35"/>
        <v>web</v>
      </c>
    </row>
    <row r="574" spans="1:18" ht="43.5" hidden="1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s="1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2015</v>
      </c>
      <c r="P574" s="10">
        <f t="shared" si="33"/>
        <v>42282.71629629629</v>
      </c>
      <c r="Q574" s="11" t="str">
        <f t="shared" si="34"/>
        <v>tec</v>
      </c>
      <c r="R574" t="str">
        <f t="shared" si="35"/>
        <v>web</v>
      </c>
    </row>
    <row r="575" spans="1:18" ht="58" hidden="1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s="14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2014</v>
      </c>
      <c r="P575" s="10">
        <f t="shared" si="33"/>
        <v>41963.050127314811</v>
      </c>
      <c r="Q575" s="11" t="str">
        <f t="shared" si="34"/>
        <v>tec</v>
      </c>
      <c r="R575" t="str">
        <f t="shared" si="35"/>
        <v>web</v>
      </c>
    </row>
    <row r="576" spans="1:18" ht="43.5" hidden="1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s="14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2016</v>
      </c>
      <c r="P576" s="10">
        <f t="shared" si="33"/>
        <v>42632.443368055552</v>
      </c>
      <c r="Q576" s="11" t="str">
        <f t="shared" si="34"/>
        <v>tec</v>
      </c>
      <c r="R576" t="str">
        <f t="shared" si="35"/>
        <v>web</v>
      </c>
    </row>
    <row r="577" spans="1:18" ht="58" hidden="1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s="14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2015</v>
      </c>
      <c r="P577" s="10">
        <f t="shared" si="33"/>
        <v>42138.692627314813</v>
      </c>
      <c r="Q577" s="11" t="str">
        <f t="shared" si="34"/>
        <v>tec</v>
      </c>
      <c r="R577" t="str">
        <f t="shared" si="35"/>
        <v>web</v>
      </c>
    </row>
    <row r="578" spans="1:18" ht="43.5" hidden="1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s="14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2015</v>
      </c>
      <c r="P578" s="10">
        <f t="shared" si="33"/>
        <v>42031.471666666665</v>
      </c>
      <c r="Q578" s="11" t="str">
        <f t="shared" si="34"/>
        <v>tec</v>
      </c>
      <c r="R578" t="str">
        <f t="shared" si="35"/>
        <v>web</v>
      </c>
    </row>
    <row r="579" spans="1:18" ht="43.5" hidden="1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s="14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YEAR(P579)</f>
        <v>2016</v>
      </c>
      <c r="P579" s="10">
        <f t="shared" ref="P579:P642" si="37">(((J579/60)/60)/24)+DATE(1970,1,1)</f>
        <v>42450.589143518519</v>
      </c>
      <c r="Q579" s="11" t="str">
        <f t="shared" ref="Q579:Q642" si="38">LEFT(N579,LEN(N579)-SEARCH("/",N579))</f>
        <v>tec</v>
      </c>
      <c r="R579" t="str">
        <f t="shared" ref="R579:R642" si="39">RIGHT(N579,LEN(N579)-SEARCH("/",N579))</f>
        <v>web</v>
      </c>
    </row>
    <row r="580" spans="1:18" ht="29" hidden="1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s="14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2015</v>
      </c>
      <c r="P580" s="10">
        <f t="shared" si="37"/>
        <v>42230.578622685185</v>
      </c>
      <c r="Q580" s="11" t="str">
        <f t="shared" si="38"/>
        <v>tec</v>
      </c>
      <c r="R580" t="str">
        <f t="shared" si="39"/>
        <v>web</v>
      </c>
    </row>
    <row r="581" spans="1:18" ht="29" hidden="1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s="14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2014</v>
      </c>
      <c r="P581" s="10">
        <f t="shared" si="37"/>
        <v>41968.852118055554</v>
      </c>
      <c r="Q581" s="11" t="str">
        <f t="shared" si="38"/>
        <v>tec</v>
      </c>
      <c r="R581" t="str">
        <f t="shared" si="39"/>
        <v>web</v>
      </c>
    </row>
    <row r="582" spans="1:18" ht="43.5" hidden="1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s="14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2016</v>
      </c>
      <c r="P582" s="10">
        <f t="shared" si="37"/>
        <v>42605.908182870371</v>
      </c>
      <c r="Q582" s="11" t="str">
        <f t="shared" si="38"/>
        <v>tec</v>
      </c>
      <c r="R582" t="str">
        <f t="shared" si="39"/>
        <v>web</v>
      </c>
    </row>
    <row r="583" spans="1:18" ht="58" hidden="1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s="14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2015</v>
      </c>
      <c r="P583" s="10">
        <f t="shared" si="37"/>
        <v>42188.012777777782</v>
      </c>
      <c r="Q583" s="11" t="str">
        <f t="shared" si="38"/>
        <v>tec</v>
      </c>
      <c r="R583" t="str">
        <f t="shared" si="39"/>
        <v>web</v>
      </c>
    </row>
    <row r="584" spans="1:18" ht="58" hidden="1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s="1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2015</v>
      </c>
      <c r="P584" s="10">
        <f t="shared" si="37"/>
        <v>42055.739803240736</v>
      </c>
      <c r="Q584" s="11" t="str">
        <f t="shared" si="38"/>
        <v>tec</v>
      </c>
      <c r="R584" t="str">
        <f t="shared" si="39"/>
        <v>web</v>
      </c>
    </row>
    <row r="585" spans="1:18" ht="43.5" hidden="1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s="14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2015</v>
      </c>
      <c r="P585" s="10">
        <f t="shared" si="37"/>
        <v>42052.93850694444</v>
      </c>
      <c r="Q585" s="11" t="str">
        <f t="shared" si="38"/>
        <v>tec</v>
      </c>
      <c r="R585" t="str">
        <f t="shared" si="39"/>
        <v>web</v>
      </c>
    </row>
    <row r="586" spans="1:18" ht="43.5" hidden="1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s="14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2015</v>
      </c>
      <c r="P586" s="10">
        <f t="shared" si="37"/>
        <v>42049.716620370367</v>
      </c>
      <c r="Q586" s="11" t="str">
        <f t="shared" si="38"/>
        <v>tec</v>
      </c>
      <c r="R586" t="str">
        <f t="shared" si="39"/>
        <v>web</v>
      </c>
    </row>
    <row r="587" spans="1:18" ht="43.5" hidden="1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s="14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2015</v>
      </c>
      <c r="P587" s="10">
        <f t="shared" si="37"/>
        <v>42283.3909375</v>
      </c>
      <c r="Q587" s="11" t="str">
        <f t="shared" si="38"/>
        <v>tec</v>
      </c>
      <c r="R587" t="str">
        <f t="shared" si="39"/>
        <v>web</v>
      </c>
    </row>
    <row r="588" spans="1:18" ht="43.5" hidden="1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s="14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2015</v>
      </c>
      <c r="P588" s="10">
        <f t="shared" si="37"/>
        <v>42020.854247685187</v>
      </c>
      <c r="Q588" s="11" t="str">
        <f t="shared" si="38"/>
        <v>tec</v>
      </c>
      <c r="R588" t="str">
        <f t="shared" si="39"/>
        <v>web</v>
      </c>
    </row>
    <row r="589" spans="1:18" ht="72.5" hidden="1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s="14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2015</v>
      </c>
      <c r="P589" s="10">
        <f t="shared" si="37"/>
        <v>42080.757326388892</v>
      </c>
      <c r="Q589" s="11" t="str">
        <f t="shared" si="38"/>
        <v>tec</v>
      </c>
      <c r="R589" t="str">
        <f t="shared" si="39"/>
        <v>web</v>
      </c>
    </row>
    <row r="590" spans="1:18" ht="43.5" hidden="1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s="14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2016</v>
      </c>
      <c r="P590" s="10">
        <f t="shared" si="37"/>
        <v>42631.769513888896</v>
      </c>
      <c r="Q590" s="11" t="str">
        <f t="shared" si="38"/>
        <v>tec</v>
      </c>
      <c r="R590" t="str">
        <f t="shared" si="39"/>
        <v>web</v>
      </c>
    </row>
    <row r="591" spans="1:18" hidden="1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s="14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2015</v>
      </c>
      <c r="P591" s="10">
        <f t="shared" si="37"/>
        <v>42178.614571759259</v>
      </c>
      <c r="Q591" s="11" t="str">
        <f t="shared" si="38"/>
        <v>tec</v>
      </c>
      <c r="R591" t="str">
        <f t="shared" si="39"/>
        <v>web</v>
      </c>
    </row>
    <row r="592" spans="1:18" ht="58" hidden="1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s="14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2016</v>
      </c>
      <c r="P592" s="10">
        <f t="shared" si="37"/>
        <v>42377.554756944446</v>
      </c>
      <c r="Q592" s="11" t="str">
        <f t="shared" si="38"/>
        <v>tec</v>
      </c>
      <c r="R592" t="str">
        <f t="shared" si="39"/>
        <v>web</v>
      </c>
    </row>
    <row r="593" spans="1:18" ht="43.5" hidden="1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s="14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2015</v>
      </c>
      <c r="P593" s="10">
        <f t="shared" si="37"/>
        <v>42177.543171296296</v>
      </c>
      <c r="Q593" s="11" t="str">
        <f t="shared" si="38"/>
        <v>tec</v>
      </c>
      <c r="R593" t="str">
        <f t="shared" si="39"/>
        <v>web</v>
      </c>
    </row>
    <row r="594" spans="1:18" ht="58" hidden="1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s="1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2014</v>
      </c>
      <c r="P594" s="10">
        <f t="shared" si="37"/>
        <v>41946.232175925928</v>
      </c>
      <c r="Q594" s="11" t="str">
        <f t="shared" si="38"/>
        <v>tec</v>
      </c>
      <c r="R594" t="str">
        <f t="shared" si="39"/>
        <v>web</v>
      </c>
    </row>
    <row r="595" spans="1:18" ht="58" hidden="1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s="14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2015</v>
      </c>
      <c r="P595" s="10">
        <f t="shared" si="37"/>
        <v>42070.677604166667</v>
      </c>
      <c r="Q595" s="11" t="str">
        <f t="shared" si="38"/>
        <v>tec</v>
      </c>
      <c r="R595" t="str">
        <f t="shared" si="39"/>
        <v>web</v>
      </c>
    </row>
    <row r="596" spans="1:18" ht="29" hidden="1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s="14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2016</v>
      </c>
      <c r="P596" s="10">
        <f t="shared" si="37"/>
        <v>42446.780162037037</v>
      </c>
      <c r="Q596" s="11" t="str">
        <f t="shared" si="38"/>
        <v>tec</v>
      </c>
      <c r="R596" t="str">
        <f t="shared" si="39"/>
        <v>web</v>
      </c>
    </row>
    <row r="597" spans="1:18" ht="43.5" hidden="1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s="14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2015</v>
      </c>
      <c r="P597" s="10">
        <f t="shared" si="37"/>
        <v>42083.069884259254</v>
      </c>
      <c r="Q597" s="11" t="str">
        <f t="shared" si="38"/>
        <v>tec</v>
      </c>
      <c r="R597" t="str">
        <f t="shared" si="39"/>
        <v>web</v>
      </c>
    </row>
    <row r="598" spans="1:18" ht="43.5" hidden="1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s="14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2016</v>
      </c>
      <c r="P598" s="10">
        <f t="shared" si="37"/>
        <v>42646.896898148145</v>
      </c>
      <c r="Q598" s="11" t="str">
        <f t="shared" si="38"/>
        <v>tec</v>
      </c>
      <c r="R598" t="str">
        <f t="shared" si="39"/>
        <v>web</v>
      </c>
    </row>
    <row r="599" spans="1:18" ht="43.5" hidden="1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s="14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2016</v>
      </c>
      <c r="P599" s="10">
        <f t="shared" si="37"/>
        <v>42545.705266203702</v>
      </c>
      <c r="Q599" s="11" t="str">
        <f t="shared" si="38"/>
        <v>tec</v>
      </c>
      <c r="R599" t="str">
        <f t="shared" si="39"/>
        <v>web</v>
      </c>
    </row>
    <row r="600" spans="1:18" ht="29" hidden="1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s="14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2014</v>
      </c>
      <c r="P600" s="10">
        <f t="shared" si="37"/>
        <v>41948.00209490741</v>
      </c>
      <c r="Q600" s="11" t="str">
        <f t="shared" si="38"/>
        <v>tec</v>
      </c>
      <c r="R600" t="str">
        <f t="shared" si="39"/>
        <v>web</v>
      </c>
    </row>
    <row r="601" spans="1:18" ht="58" hidden="1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s="14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2015</v>
      </c>
      <c r="P601" s="10">
        <f t="shared" si="37"/>
        <v>42047.812523148154</v>
      </c>
      <c r="Q601" s="11" t="str">
        <f t="shared" si="38"/>
        <v>tec</v>
      </c>
      <c r="R601" t="str">
        <f t="shared" si="39"/>
        <v>web</v>
      </c>
    </row>
    <row r="602" spans="1:18" ht="29" hidden="1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s="14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2015</v>
      </c>
      <c r="P602" s="10">
        <f t="shared" si="37"/>
        <v>42073.798171296294</v>
      </c>
      <c r="Q602" s="11" t="str">
        <f t="shared" si="38"/>
        <v>tec</v>
      </c>
      <c r="R602" t="str">
        <f t="shared" si="39"/>
        <v>web</v>
      </c>
    </row>
    <row r="603" spans="1:18" ht="43.5" hidden="1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s="14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2014</v>
      </c>
      <c r="P603" s="10">
        <f t="shared" si="37"/>
        <v>41969.858090277776</v>
      </c>
      <c r="Q603" s="11" t="str">
        <f t="shared" si="38"/>
        <v>tec</v>
      </c>
      <c r="R603" t="str">
        <f t="shared" si="39"/>
        <v>web</v>
      </c>
    </row>
    <row r="604" spans="1:18" ht="43.5" hidden="1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s="1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2015</v>
      </c>
      <c r="P604" s="10">
        <f t="shared" si="37"/>
        <v>42143.79415509259</v>
      </c>
      <c r="Q604" s="11" t="str">
        <f t="shared" si="38"/>
        <v>tec</v>
      </c>
      <c r="R604" t="str">
        <f t="shared" si="39"/>
        <v>web</v>
      </c>
    </row>
    <row r="605" spans="1:18" ht="43.5" hidden="1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s="14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2014</v>
      </c>
      <c r="P605" s="10">
        <f t="shared" si="37"/>
        <v>41835.639155092591</v>
      </c>
      <c r="Q605" s="11" t="str">
        <f t="shared" si="38"/>
        <v>tec</v>
      </c>
      <c r="R605" t="str">
        <f t="shared" si="39"/>
        <v>web</v>
      </c>
    </row>
    <row r="606" spans="1:18" ht="43.5" hidden="1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s="14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2014</v>
      </c>
      <c r="P606" s="10">
        <f t="shared" si="37"/>
        <v>41849.035370370373</v>
      </c>
      <c r="Q606" s="11" t="str">
        <f t="shared" si="38"/>
        <v>tec</v>
      </c>
      <c r="R606" t="str">
        <f t="shared" si="39"/>
        <v>web</v>
      </c>
    </row>
    <row r="607" spans="1:18" ht="29" hidden="1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s="14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2015</v>
      </c>
      <c r="P607" s="10">
        <f t="shared" si="37"/>
        <v>42194.357731481476</v>
      </c>
      <c r="Q607" s="11" t="str">
        <f t="shared" si="38"/>
        <v>tec</v>
      </c>
      <c r="R607" t="str">
        <f t="shared" si="39"/>
        <v>web</v>
      </c>
    </row>
    <row r="608" spans="1:18" ht="58" hidden="1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s="14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2015</v>
      </c>
      <c r="P608" s="10">
        <f t="shared" si="37"/>
        <v>42102.650567129633</v>
      </c>
      <c r="Q608" s="11" t="str">
        <f t="shared" si="38"/>
        <v>tec</v>
      </c>
      <c r="R608" t="str">
        <f t="shared" si="39"/>
        <v>web</v>
      </c>
    </row>
    <row r="609" spans="1:18" ht="43.5" hidden="1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s="14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2015</v>
      </c>
      <c r="P609" s="10">
        <f t="shared" si="37"/>
        <v>42300.825648148151</v>
      </c>
      <c r="Q609" s="11" t="str">
        <f t="shared" si="38"/>
        <v>tec</v>
      </c>
      <c r="R609" t="str">
        <f t="shared" si="39"/>
        <v>web</v>
      </c>
    </row>
    <row r="610" spans="1:18" ht="43.5" hidden="1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s="14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2015</v>
      </c>
      <c r="P610" s="10">
        <f t="shared" si="37"/>
        <v>42140.921064814815</v>
      </c>
      <c r="Q610" s="11" t="str">
        <f t="shared" si="38"/>
        <v>tec</v>
      </c>
      <c r="R610" t="str">
        <f t="shared" si="39"/>
        <v>web</v>
      </c>
    </row>
    <row r="611" spans="1:18" ht="43.5" hidden="1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s="14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2015</v>
      </c>
      <c r="P611" s="10">
        <f t="shared" si="37"/>
        <v>42307.034074074079</v>
      </c>
      <c r="Q611" s="11" t="str">
        <f t="shared" si="38"/>
        <v>tec</v>
      </c>
      <c r="R611" t="str">
        <f t="shared" si="39"/>
        <v>web</v>
      </c>
    </row>
    <row r="612" spans="1:18" ht="43.5" hidden="1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s="14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2015</v>
      </c>
      <c r="P612" s="10">
        <f t="shared" si="37"/>
        <v>42086.83085648148</v>
      </c>
      <c r="Q612" s="11" t="str">
        <f t="shared" si="38"/>
        <v>tec</v>
      </c>
      <c r="R612" t="str">
        <f t="shared" si="39"/>
        <v>web</v>
      </c>
    </row>
    <row r="613" spans="1:18" ht="43.5" hidden="1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s="14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2015</v>
      </c>
      <c r="P613" s="10">
        <f t="shared" si="37"/>
        <v>42328.560613425929</v>
      </c>
      <c r="Q613" s="11" t="str">
        <f t="shared" si="38"/>
        <v>tec</v>
      </c>
      <c r="R613" t="str">
        <f t="shared" si="39"/>
        <v>web</v>
      </c>
    </row>
    <row r="614" spans="1:18" ht="29" hidden="1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s="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2016</v>
      </c>
      <c r="P614" s="10">
        <f t="shared" si="37"/>
        <v>42585.031782407401</v>
      </c>
      <c r="Q614" s="11" t="str">
        <f t="shared" si="38"/>
        <v>tec</v>
      </c>
      <c r="R614" t="str">
        <f t="shared" si="39"/>
        <v>web</v>
      </c>
    </row>
    <row r="615" spans="1:18" ht="43.5" hidden="1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s="14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2015</v>
      </c>
      <c r="P615" s="10">
        <f t="shared" si="37"/>
        <v>42247.496759259258</v>
      </c>
      <c r="Q615" s="11" t="str">
        <f t="shared" si="38"/>
        <v>tec</v>
      </c>
      <c r="R615" t="str">
        <f t="shared" si="39"/>
        <v>web</v>
      </c>
    </row>
    <row r="616" spans="1:18" ht="43.5" hidden="1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s="14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2016</v>
      </c>
      <c r="P616" s="10">
        <f t="shared" si="37"/>
        <v>42515.061805555553</v>
      </c>
      <c r="Q616" s="11" t="str">
        <f t="shared" si="38"/>
        <v>tec</v>
      </c>
      <c r="R616" t="str">
        <f t="shared" si="39"/>
        <v>web</v>
      </c>
    </row>
    <row r="617" spans="1:18" ht="43.5" hidden="1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s="14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2015</v>
      </c>
      <c r="P617" s="10">
        <f t="shared" si="37"/>
        <v>42242.122210648144</v>
      </c>
      <c r="Q617" s="11" t="str">
        <f t="shared" si="38"/>
        <v>tec</v>
      </c>
      <c r="R617" t="str">
        <f t="shared" si="39"/>
        <v>web</v>
      </c>
    </row>
    <row r="618" spans="1:18" ht="43.5" hidden="1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s="14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2017</v>
      </c>
      <c r="P618" s="10">
        <f t="shared" si="37"/>
        <v>42761.376238425932</v>
      </c>
      <c r="Q618" s="11" t="str">
        <f t="shared" si="38"/>
        <v>tec</v>
      </c>
      <c r="R618" t="str">
        <f t="shared" si="39"/>
        <v>web</v>
      </c>
    </row>
    <row r="619" spans="1:18" ht="58" hidden="1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s="14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2015</v>
      </c>
      <c r="P619" s="10">
        <f t="shared" si="37"/>
        <v>42087.343090277776</v>
      </c>
      <c r="Q619" s="11" t="str">
        <f t="shared" si="38"/>
        <v>tec</v>
      </c>
      <c r="R619" t="str">
        <f t="shared" si="39"/>
        <v>web</v>
      </c>
    </row>
    <row r="620" spans="1:18" ht="43.5" hidden="1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s="14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2015</v>
      </c>
      <c r="P620" s="10">
        <f t="shared" si="37"/>
        <v>42317.810219907406</v>
      </c>
      <c r="Q620" s="11" t="str">
        <f t="shared" si="38"/>
        <v>tec</v>
      </c>
      <c r="R620" t="str">
        <f t="shared" si="39"/>
        <v>web</v>
      </c>
    </row>
    <row r="621" spans="1:18" ht="29" hidden="1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s="14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2014</v>
      </c>
      <c r="P621" s="10">
        <f t="shared" si="37"/>
        <v>41908.650347222225</v>
      </c>
      <c r="Q621" s="11" t="str">
        <f t="shared" si="38"/>
        <v>tec</v>
      </c>
      <c r="R621" t="str">
        <f t="shared" si="39"/>
        <v>web</v>
      </c>
    </row>
    <row r="622" spans="1:18" ht="43.5" hidden="1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s="14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2014</v>
      </c>
      <c r="P622" s="10">
        <f t="shared" si="37"/>
        <v>41831.716874999998</v>
      </c>
      <c r="Q622" s="11" t="str">
        <f t="shared" si="38"/>
        <v>tec</v>
      </c>
      <c r="R622" t="str">
        <f t="shared" si="39"/>
        <v>web</v>
      </c>
    </row>
    <row r="623" spans="1:18" ht="43.5" hidden="1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s="14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2016</v>
      </c>
      <c r="P623" s="10">
        <f t="shared" si="37"/>
        <v>42528.987696759257</v>
      </c>
      <c r="Q623" s="11" t="str">
        <f t="shared" si="38"/>
        <v>tec</v>
      </c>
      <c r="R623" t="str">
        <f t="shared" si="39"/>
        <v>web</v>
      </c>
    </row>
    <row r="624" spans="1:18" ht="43.5" hidden="1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s="1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2016</v>
      </c>
      <c r="P624" s="10">
        <f t="shared" si="37"/>
        <v>42532.774745370371</v>
      </c>
      <c r="Q624" s="11" t="str">
        <f t="shared" si="38"/>
        <v>tec</v>
      </c>
      <c r="R624" t="str">
        <f t="shared" si="39"/>
        <v>web</v>
      </c>
    </row>
    <row r="625" spans="1:18" ht="58" hidden="1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s="14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2015</v>
      </c>
      <c r="P625" s="10">
        <f t="shared" si="37"/>
        <v>42122.009224537032</v>
      </c>
      <c r="Q625" s="11" t="str">
        <f t="shared" si="38"/>
        <v>tec</v>
      </c>
      <c r="R625" t="str">
        <f t="shared" si="39"/>
        <v>web</v>
      </c>
    </row>
    <row r="626" spans="1:18" ht="43.5" hidden="1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s="14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2015</v>
      </c>
      <c r="P626" s="10">
        <f t="shared" si="37"/>
        <v>42108.988900462966</v>
      </c>
      <c r="Q626" s="11" t="str">
        <f t="shared" si="38"/>
        <v>tec</v>
      </c>
      <c r="R626" t="str">
        <f t="shared" si="39"/>
        <v>web</v>
      </c>
    </row>
    <row r="627" spans="1:18" ht="43.5" hidden="1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s="14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2017</v>
      </c>
      <c r="P627" s="10">
        <f t="shared" si="37"/>
        <v>42790.895567129628</v>
      </c>
      <c r="Q627" s="11" t="str">
        <f t="shared" si="38"/>
        <v>tec</v>
      </c>
      <c r="R627" t="str">
        <f t="shared" si="39"/>
        <v>web</v>
      </c>
    </row>
    <row r="628" spans="1:18" ht="43.5" hidden="1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s="14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2015</v>
      </c>
      <c r="P628" s="10">
        <f t="shared" si="37"/>
        <v>42198.559479166666</v>
      </c>
      <c r="Q628" s="11" t="str">
        <f t="shared" si="38"/>
        <v>tec</v>
      </c>
      <c r="R628" t="str">
        <f t="shared" si="39"/>
        <v>web</v>
      </c>
    </row>
    <row r="629" spans="1:18" ht="43.5" hidden="1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s="14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2016</v>
      </c>
      <c r="P629" s="10">
        <f t="shared" si="37"/>
        <v>42384.306840277779</v>
      </c>
      <c r="Q629" s="11" t="str">
        <f t="shared" si="38"/>
        <v>tec</v>
      </c>
      <c r="R629" t="str">
        <f t="shared" si="39"/>
        <v>web</v>
      </c>
    </row>
    <row r="630" spans="1:18" ht="43.5" hidden="1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s="14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2014</v>
      </c>
      <c r="P630" s="10">
        <f t="shared" si="37"/>
        <v>41803.692789351851</v>
      </c>
      <c r="Q630" s="11" t="str">
        <f t="shared" si="38"/>
        <v>tec</v>
      </c>
      <c r="R630" t="str">
        <f t="shared" si="39"/>
        <v>web</v>
      </c>
    </row>
    <row r="631" spans="1:18" ht="43.5" hidden="1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s="14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2016</v>
      </c>
      <c r="P631" s="10">
        <f t="shared" si="37"/>
        <v>42474.637824074074</v>
      </c>
      <c r="Q631" s="11" t="str">
        <f t="shared" si="38"/>
        <v>tec</v>
      </c>
      <c r="R631" t="str">
        <f t="shared" si="39"/>
        <v>web</v>
      </c>
    </row>
    <row r="632" spans="1:18" ht="58" hidden="1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s="14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2015</v>
      </c>
      <c r="P632" s="10">
        <f t="shared" si="37"/>
        <v>42223.619456018518</v>
      </c>
      <c r="Q632" s="11" t="str">
        <f t="shared" si="38"/>
        <v>tec</v>
      </c>
      <c r="R632" t="str">
        <f t="shared" si="39"/>
        <v>web</v>
      </c>
    </row>
    <row r="633" spans="1:18" ht="29" hidden="1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s="14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2016</v>
      </c>
      <c r="P633" s="10">
        <f t="shared" si="37"/>
        <v>42489.772326388891</v>
      </c>
      <c r="Q633" s="11" t="str">
        <f t="shared" si="38"/>
        <v>tec</v>
      </c>
      <c r="R633" t="str">
        <f t="shared" si="39"/>
        <v>web</v>
      </c>
    </row>
    <row r="634" spans="1:18" ht="43.5" hidden="1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s="1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2015</v>
      </c>
      <c r="P634" s="10">
        <f t="shared" si="37"/>
        <v>42303.659317129626</v>
      </c>
      <c r="Q634" s="11" t="str">
        <f t="shared" si="38"/>
        <v>tec</v>
      </c>
      <c r="R634" t="str">
        <f t="shared" si="39"/>
        <v>web</v>
      </c>
    </row>
    <row r="635" spans="1:18" ht="43.5" hidden="1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s="14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2016</v>
      </c>
      <c r="P635" s="10">
        <f t="shared" si="37"/>
        <v>42507.29932870371</v>
      </c>
      <c r="Q635" s="11" t="str">
        <f t="shared" si="38"/>
        <v>tec</v>
      </c>
      <c r="R635" t="str">
        <f t="shared" si="39"/>
        <v>web</v>
      </c>
    </row>
    <row r="636" spans="1:18" ht="29" hidden="1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s="14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2015</v>
      </c>
      <c r="P636" s="10">
        <f t="shared" si="37"/>
        <v>42031.928576388891</v>
      </c>
      <c r="Q636" s="11" t="str">
        <f t="shared" si="38"/>
        <v>tec</v>
      </c>
      <c r="R636" t="str">
        <f t="shared" si="39"/>
        <v>web</v>
      </c>
    </row>
    <row r="637" spans="1:18" ht="29" hidden="1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s="14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2015</v>
      </c>
      <c r="P637" s="10">
        <f t="shared" si="37"/>
        <v>42076.092152777783</v>
      </c>
      <c r="Q637" s="11" t="str">
        <f t="shared" si="38"/>
        <v>tec</v>
      </c>
      <c r="R637" t="str">
        <f t="shared" si="39"/>
        <v>web</v>
      </c>
    </row>
    <row r="638" spans="1:18" ht="43.5" hidden="1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s="14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2015</v>
      </c>
      <c r="P638" s="10">
        <f t="shared" si="37"/>
        <v>42131.455439814818</v>
      </c>
      <c r="Q638" s="11" t="str">
        <f t="shared" si="38"/>
        <v>tec</v>
      </c>
      <c r="R638" t="str">
        <f t="shared" si="39"/>
        <v>web</v>
      </c>
    </row>
    <row r="639" spans="1:18" ht="43.5" hidden="1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s="14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2017</v>
      </c>
      <c r="P639" s="10">
        <f t="shared" si="37"/>
        <v>42762.962013888886</v>
      </c>
      <c r="Q639" s="11" t="str">
        <f t="shared" si="38"/>
        <v>tec</v>
      </c>
      <c r="R639" t="str">
        <f t="shared" si="39"/>
        <v>web</v>
      </c>
    </row>
    <row r="640" spans="1:18" hidden="1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s="14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2017</v>
      </c>
      <c r="P640" s="10">
        <f t="shared" si="37"/>
        <v>42759.593310185184</v>
      </c>
      <c r="Q640" s="11" t="str">
        <f t="shared" si="38"/>
        <v>tec</v>
      </c>
      <c r="R640" t="str">
        <f t="shared" si="39"/>
        <v>web</v>
      </c>
    </row>
    <row r="641" spans="1:18" ht="29" hidden="1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s="14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2014</v>
      </c>
      <c r="P641" s="10">
        <f t="shared" si="37"/>
        <v>41865.583275462966</v>
      </c>
      <c r="Q641" s="11" t="str">
        <f t="shared" si="38"/>
        <v>tec</v>
      </c>
      <c r="R641" t="str">
        <f t="shared" si="39"/>
        <v>web</v>
      </c>
    </row>
    <row r="642" spans="1:18" ht="43.5" hidden="1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s="14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2016</v>
      </c>
      <c r="P642" s="10">
        <f t="shared" si="37"/>
        <v>42683.420312500006</v>
      </c>
      <c r="Q642" s="11" t="str">
        <f t="shared" si="38"/>
        <v>technolog</v>
      </c>
      <c r="R642" t="str">
        <f t="shared" si="39"/>
        <v>wearables</v>
      </c>
    </row>
    <row r="643" spans="1:18" ht="43.5" hidden="1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s="14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YEAR(P643)</f>
        <v>2015</v>
      </c>
      <c r="P643" s="10">
        <f t="shared" ref="P643:P706" si="41">(((J643/60)/60)/24)+DATE(1970,1,1)</f>
        <v>42199.57</v>
      </c>
      <c r="Q643" s="11" t="str">
        <f t="shared" ref="Q643:Q706" si="42">LEFT(N643,LEN(N643)-SEARCH("/",N643))</f>
        <v>technolog</v>
      </c>
      <c r="R643" t="str">
        <f t="shared" ref="R643:R706" si="43">RIGHT(N643,LEN(N643)-SEARCH("/",N643))</f>
        <v>wearables</v>
      </c>
    </row>
    <row r="644" spans="1:18" ht="43.5" hidden="1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s="1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2015</v>
      </c>
      <c r="P644" s="10">
        <f t="shared" si="41"/>
        <v>42199.651319444441</v>
      </c>
      <c r="Q644" s="11" t="str">
        <f t="shared" si="42"/>
        <v>technolog</v>
      </c>
      <c r="R644" t="str">
        <f t="shared" si="43"/>
        <v>wearables</v>
      </c>
    </row>
    <row r="645" spans="1:18" ht="43.5" hidden="1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s="14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2015</v>
      </c>
      <c r="P645" s="10">
        <f t="shared" si="41"/>
        <v>42100.642071759255</v>
      </c>
      <c r="Q645" s="11" t="str">
        <f t="shared" si="42"/>
        <v>technolog</v>
      </c>
      <c r="R645" t="str">
        <f t="shared" si="43"/>
        <v>wearables</v>
      </c>
    </row>
    <row r="646" spans="1:18" ht="43.5" hidden="1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s="14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2014</v>
      </c>
      <c r="P646" s="10">
        <f t="shared" si="41"/>
        <v>41898.665960648148</v>
      </c>
      <c r="Q646" s="11" t="str">
        <f t="shared" si="42"/>
        <v>technolog</v>
      </c>
      <c r="R646" t="str">
        <f t="shared" si="43"/>
        <v>wearables</v>
      </c>
    </row>
    <row r="647" spans="1:18" ht="29" hidden="1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s="14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2016</v>
      </c>
      <c r="P647" s="10">
        <f t="shared" si="41"/>
        <v>42564.026319444441</v>
      </c>
      <c r="Q647" s="11" t="str">
        <f t="shared" si="42"/>
        <v>technolog</v>
      </c>
      <c r="R647" t="str">
        <f t="shared" si="43"/>
        <v>wearables</v>
      </c>
    </row>
    <row r="648" spans="1:18" ht="43.5" hidden="1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s="14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2014</v>
      </c>
      <c r="P648" s="10">
        <f t="shared" si="41"/>
        <v>41832.852627314816</v>
      </c>
      <c r="Q648" s="11" t="str">
        <f t="shared" si="42"/>
        <v>technolog</v>
      </c>
      <c r="R648" t="str">
        <f t="shared" si="43"/>
        <v>wearables</v>
      </c>
    </row>
    <row r="649" spans="1:18" ht="43.5" hidden="1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s="14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2016</v>
      </c>
      <c r="P649" s="10">
        <f t="shared" si="41"/>
        <v>42416.767928240741</v>
      </c>
      <c r="Q649" s="11" t="str">
        <f t="shared" si="42"/>
        <v>technolog</v>
      </c>
      <c r="R649" t="str">
        <f t="shared" si="43"/>
        <v>wearables</v>
      </c>
    </row>
    <row r="650" spans="1:18" ht="29" hidden="1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s="14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2014</v>
      </c>
      <c r="P650" s="10">
        <f t="shared" si="41"/>
        <v>41891.693379629629</v>
      </c>
      <c r="Q650" s="11" t="str">
        <f t="shared" si="42"/>
        <v>technolog</v>
      </c>
      <c r="R650" t="str">
        <f t="shared" si="43"/>
        <v>wearables</v>
      </c>
    </row>
    <row r="651" spans="1:18" ht="43.5" hidden="1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s="14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2014</v>
      </c>
      <c r="P651" s="10">
        <f t="shared" si="41"/>
        <v>41877.912187499998</v>
      </c>
      <c r="Q651" s="11" t="str">
        <f t="shared" si="42"/>
        <v>technolog</v>
      </c>
      <c r="R651" t="str">
        <f t="shared" si="43"/>
        <v>wearables</v>
      </c>
    </row>
    <row r="652" spans="1:18" ht="43.5" hidden="1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s="14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2014</v>
      </c>
      <c r="P652" s="10">
        <f t="shared" si="41"/>
        <v>41932.036851851852</v>
      </c>
      <c r="Q652" s="11" t="str">
        <f t="shared" si="42"/>
        <v>technolog</v>
      </c>
      <c r="R652" t="str">
        <f t="shared" si="43"/>
        <v>wearables</v>
      </c>
    </row>
    <row r="653" spans="1:18" ht="43.5" hidden="1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s="14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2014</v>
      </c>
      <c r="P653" s="10">
        <f t="shared" si="41"/>
        <v>41956.017488425925</v>
      </c>
      <c r="Q653" s="11" t="str">
        <f t="shared" si="42"/>
        <v>technolog</v>
      </c>
      <c r="R653" t="str">
        <f t="shared" si="43"/>
        <v>wearables</v>
      </c>
    </row>
    <row r="654" spans="1:18" ht="58" hidden="1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s="1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2016</v>
      </c>
      <c r="P654" s="10">
        <f t="shared" si="41"/>
        <v>42675.690393518518</v>
      </c>
      <c r="Q654" s="11" t="str">
        <f t="shared" si="42"/>
        <v>technolog</v>
      </c>
      <c r="R654" t="str">
        <f t="shared" si="43"/>
        <v>wearables</v>
      </c>
    </row>
    <row r="655" spans="1:18" ht="58" hidden="1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s="14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2015</v>
      </c>
      <c r="P655" s="10">
        <f t="shared" si="41"/>
        <v>42199.618518518517</v>
      </c>
      <c r="Q655" s="11" t="str">
        <f t="shared" si="42"/>
        <v>technolog</v>
      </c>
      <c r="R655" t="str">
        <f t="shared" si="43"/>
        <v>wearables</v>
      </c>
    </row>
    <row r="656" spans="1:18" ht="43.5" hidden="1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s="14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2015</v>
      </c>
      <c r="P656" s="10">
        <f t="shared" si="41"/>
        <v>42163.957326388889</v>
      </c>
      <c r="Q656" s="11" t="str">
        <f t="shared" si="42"/>
        <v>technolog</v>
      </c>
      <c r="R656" t="str">
        <f t="shared" si="43"/>
        <v>wearables</v>
      </c>
    </row>
    <row r="657" spans="1:18" ht="43.5" hidden="1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s="14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2015</v>
      </c>
      <c r="P657" s="10">
        <f t="shared" si="41"/>
        <v>42045.957314814819</v>
      </c>
      <c r="Q657" s="11" t="str">
        <f t="shared" si="42"/>
        <v>technolog</v>
      </c>
      <c r="R657" t="str">
        <f t="shared" si="43"/>
        <v>wearables</v>
      </c>
    </row>
    <row r="658" spans="1:18" ht="43.5" hidden="1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s="14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2016</v>
      </c>
      <c r="P658" s="10">
        <f t="shared" si="41"/>
        <v>42417.804618055554</v>
      </c>
      <c r="Q658" s="11" t="str">
        <f t="shared" si="42"/>
        <v>technolog</v>
      </c>
      <c r="R658" t="str">
        <f t="shared" si="43"/>
        <v>wearables</v>
      </c>
    </row>
    <row r="659" spans="1:18" ht="43.5" hidden="1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s="14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2015</v>
      </c>
      <c r="P659" s="10">
        <f t="shared" si="41"/>
        <v>42331.84574074074</v>
      </c>
      <c r="Q659" s="11" t="str">
        <f t="shared" si="42"/>
        <v>technolog</v>
      </c>
      <c r="R659" t="str">
        <f t="shared" si="43"/>
        <v>wearables</v>
      </c>
    </row>
    <row r="660" spans="1:18" ht="43.5" hidden="1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s="14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2015</v>
      </c>
      <c r="P660" s="10">
        <f t="shared" si="41"/>
        <v>42179.160752314812</v>
      </c>
      <c r="Q660" s="11" t="str">
        <f t="shared" si="42"/>
        <v>technolog</v>
      </c>
      <c r="R660" t="str">
        <f t="shared" si="43"/>
        <v>wearables</v>
      </c>
    </row>
    <row r="661" spans="1:18" hidden="1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s="14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2015</v>
      </c>
      <c r="P661" s="10">
        <f t="shared" si="41"/>
        <v>42209.593692129631</v>
      </c>
      <c r="Q661" s="11" t="str">
        <f t="shared" si="42"/>
        <v>technolog</v>
      </c>
      <c r="R661" t="str">
        <f t="shared" si="43"/>
        <v>wearables</v>
      </c>
    </row>
    <row r="662" spans="1:18" ht="58" hidden="1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s="14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2014</v>
      </c>
      <c r="P662" s="10">
        <f t="shared" si="41"/>
        <v>41922.741655092592</v>
      </c>
      <c r="Q662" s="11" t="str">
        <f t="shared" si="42"/>
        <v>technolog</v>
      </c>
      <c r="R662" t="str">
        <f t="shared" si="43"/>
        <v>wearables</v>
      </c>
    </row>
    <row r="663" spans="1:18" ht="43.5" hidden="1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s="14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2016</v>
      </c>
      <c r="P663" s="10">
        <f t="shared" si="41"/>
        <v>42636.645358796297</v>
      </c>
      <c r="Q663" s="11" t="str">
        <f t="shared" si="42"/>
        <v>technolog</v>
      </c>
      <c r="R663" t="str">
        <f t="shared" si="43"/>
        <v>wearables</v>
      </c>
    </row>
    <row r="664" spans="1:18" ht="43.5" hidden="1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s="1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2014</v>
      </c>
      <c r="P664" s="10">
        <f t="shared" si="41"/>
        <v>41990.438043981485</v>
      </c>
      <c r="Q664" s="11" t="str">
        <f t="shared" si="42"/>
        <v>technolog</v>
      </c>
      <c r="R664" t="str">
        <f t="shared" si="43"/>
        <v>wearables</v>
      </c>
    </row>
    <row r="665" spans="1:18" ht="58" hidden="1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s="14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2015</v>
      </c>
      <c r="P665" s="10">
        <f t="shared" si="41"/>
        <v>42173.843240740738</v>
      </c>
      <c r="Q665" s="11" t="str">
        <f t="shared" si="42"/>
        <v>technolog</v>
      </c>
      <c r="R665" t="str">
        <f t="shared" si="43"/>
        <v>wearables</v>
      </c>
    </row>
    <row r="666" spans="1:18" ht="43.5" hidden="1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s="14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2015</v>
      </c>
      <c r="P666" s="10">
        <f t="shared" si="41"/>
        <v>42077.666377314818</v>
      </c>
      <c r="Q666" s="11" t="str">
        <f t="shared" si="42"/>
        <v>technolog</v>
      </c>
      <c r="R666" t="str">
        <f t="shared" si="43"/>
        <v>wearables</v>
      </c>
    </row>
    <row r="667" spans="1:18" ht="58" hidden="1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s="14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2016</v>
      </c>
      <c r="P667" s="10">
        <f t="shared" si="41"/>
        <v>42688.711354166662</v>
      </c>
      <c r="Q667" s="11" t="str">
        <f t="shared" si="42"/>
        <v>technolog</v>
      </c>
      <c r="R667" t="str">
        <f t="shared" si="43"/>
        <v>wearables</v>
      </c>
    </row>
    <row r="668" spans="1:18" ht="43.5" hidden="1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s="14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2014</v>
      </c>
      <c r="P668" s="10">
        <f t="shared" si="41"/>
        <v>41838.832152777781</v>
      </c>
      <c r="Q668" s="11" t="str">
        <f t="shared" si="42"/>
        <v>technolog</v>
      </c>
      <c r="R668" t="str">
        <f t="shared" si="43"/>
        <v>wearables</v>
      </c>
    </row>
    <row r="669" spans="1:18" ht="58" hidden="1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s="14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2016</v>
      </c>
      <c r="P669" s="10">
        <f t="shared" si="41"/>
        <v>42632.373414351852</v>
      </c>
      <c r="Q669" s="11" t="str">
        <f t="shared" si="42"/>
        <v>technolog</v>
      </c>
      <c r="R669" t="str">
        <f t="shared" si="43"/>
        <v>wearables</v>
      </c>
    </row>
    <row r="670" spans="1:18" ht="43.5" hidden="1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s="14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2015</v>
      </c>
      <c r="P670" s="10">
        <f t="shared" si="41"/>
        <v>42090.831273148149</v>
      </c>
      <c r="Q670" s="11" t="str">
        <f t="shared" si="42"/>
        <v>technolog</v>
      </c>
      <c r="R670" t="str">
        <f t="shared" si="43"/>
        <v>wearables</v>
      </c>
    </row>
    <row r="671" spans="1:18" ht="58" hidden="1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s="14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2016</v>
      </c>
      <c r="P671" s="10">
        <f t="shared" si="41"/>
        <v>42527.625671296293</v>
      </c>
      <c r="Q671" s="11" t="str">
        <f t="shared" si="42"/>
        <v>technolog</v>
      </c>
      <c r="R671" t="str">
        <f t="shared" si="43"/>
        <v>wearables</v>
      </c>
    </row>
    <row r="672" spans="1:18" ht="58" hidden="1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s="14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2016</v>
      </c>
      <c r="P672" s="10">
        <f t="shared" si="41"/>
        <v>42506.709722222222</v>
      </c>
      <c r="Q672" s="11" t="str">
        <f t="shared" si="42"/>
        <v>technolog</v>
      </c>
      <c r="R672" t="str">
        <f t="shared" si="43"/>
        <v>wearables</v>
      </c>
    </row>
    <row r="673" spans="1:18" ht="58" hidden="1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s="14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2014</v>
      </c>
      <c r="P673" s="10">
        <f t="shared" si="41"/>
        <v>41984.692731481482</v>
      </c>
      <c r="Q673" s="11" t="str">
        <f t="shared" si="42"/>
        <v>technolog</v>
      </c>
      <c r="R673" t="str">
        <f t="shared" si="43"/>
        <v>wearables</v>
      </c>
    </row>
    <row r="674" spans="1:18" ht="43.5" hidden="1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s="1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2014</v>
      </c>
      <c r="P674" s="10">
        <f t="shared" si="41"/>
        <v>41974.219490740739</v>
      </c>
      <c r="Q674" s="11" t="str">
        <f t="shared" si="42"/>
        <v>technolog</v>
      </c>
      <c r="R674" t="str">
        <f t="shared" si="43"/>
        <v>wearables</v>
      </c>
    </row>
    <row r="675" spans="1:18" ht="58" hidden="1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s="14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2014</v>
      </c>
      <c r="P675" s="10">
        <f t="shared" si="41"/>
        <v>41838.840474537035</v>
      </c>
      <c r="Q675" s="11" t="str">
        <f t="shared" si="42"/>
        <v>technolog</v>
      </c>
      <c r="R675" t="str">
        <f t="shared" si="43"/>
        <v>wearables</v>
      </c>
    </row>
    <row r="676" spans="1:18" ht="29" hidden="1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s="14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2014</v>
      </c>
      <c r="P676" s="10">
        <f t="shared" si="41"/>
        <v>41803.116053240738</v>
      </c>
      <c r="Q676" s="11" t="str">
        <f t="shared" si="42"/>
        <v>technolog</v>
      </c>
      <c r="R676" t="str">
        <f t="shared" si="43"/>
        <v>wearables</v>
      </c>
    </row>
    <row r="677" spans="1:18" ht="43.5" hidden="1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s="14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2014</v>
      </c>
      <c r="P677" s="10">
        <f t="shared" si="41"/>
        <v>41975.930601851855</v>
      </c>
      <c r="Q677" s="11" t="str">
        <f t="shared" si="42"/>
        <v>technolog</v>
      </c>
      <c r="R677" t="str">
        <f t="shared" si="43"/>
        <v>wearables</v>
      </c>
    </row>
    <row r="678" spans="1:18" ht="58" hidden="1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s="14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2015</v>
      </c>
      <c r="P678" s="10">
        <f t="shared" si="41"/>
        <v>42012.768298611118</v>
      </c>
      <c r="Q678" s="11" t="str">
        <f t="shared" si="42"/>
        <v>technolog</v>
      </c>
      <c r="R678" t="str">
        <f t="shared" si="43"/>
        <v>wearables</v>
      </c>
    </row>
    <row r="679" spans="1:18" ht="72.5" hidden="1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s="14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2016</v>
      </c>
      <c r="P679" s="10">
        <f t="shared" si="41"/>
        <v>42504.403877314813</v>
      </c>
      <c r="Q679" s="11" t="str">
        <f t="shared" si="42"/>
        <v>technolog</v>
      </c>
      <c r="R679" t="str">
        <f t="shared" si="43"/>
        <v>wearables</v>
      </c>
    </row>
    <row r="680" spans="1:18" ht="43.5" hidden="1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s="14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2016</v>
      </c>
      <c r="P680" s="10">
        <f t="shared" si="41"/>
        <v>42481.376597222217</v>
      </c>
      <c r="Q680" s="11" t="str">
        <f t="shared" si="42"/>
        <v>technolog</v>
      </c>
      <c r="R680" t="str">
        <f t="shared" si="43"/>
        <v>wearables</v>
      </c>
    </row>
    <row r="681" spans="1:18" ht="43.5" hidden="1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s="14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2016</v>
      </c>
      <c r="P681" s="10">
        <f t="shared" si="41"/>
        <v>42556.695706018523</v>
      </c>
      <c r="Q681" s="11" t="str">
        <f t="shared" si="42"/>
        <v>technolog</v>
      </c>
      <c r="R681" t="str">
        <f t="shared" si="43"/>
        <v>wearables</v>
      </c>
    </row>
    <row r="682" spans="1:18" ht="58" hidden="1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s="14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2014</v>
      </c>
      <c r="P682" s="10">
        <f t="shared" si="41"/>
        <v>41864.501516203702</v>
      </c>
      <c r="Q682" s="11" t="str">
        <f t="shared" si="42"/>
        <v>technolog</v>
      </c>
      <c r="R682" t="str">
        <f t="shared" si="43"/>
        <v>wearables</v>
      </c>
    </row>
    <row r="683" spans="1:18" ht="43.5" hidden="1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s="14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2016</v>
      </c>
      <c r="P683" s="10">
        <f t="shared" si="41"/>
        <v>42639.805601851855</v>
      </c>
      <c r="Q683" s="11" t="str">
        <f t="shared" si="42"/>
        <v>technolog</v>
      </c>
      <c r="R683" t="str">
        <f t="shared" si="43"/>
        <v>wearables</v>
      </c>
    </row>
    <row r="684" spans="1:18" ht="43.5" hidden="1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s="1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2017</v>
      </c>
      <c r="P684" s="10">
        <f t="shared" si="41"/>
        <v>42778.765300925923</v>
      </c>
      <c r="Q684" s="11" t="str">
        <f t="shared" si="42"/>
        <v>technolog</v>
      </c>
      <c r="R684" t="str">
        <f t="shared" si="43"/>
        <v>wearables</v>
      </c>
    </row>
    <row r="685" spans="1:18" ht="43.5" hidden="1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s="14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2016</v>
      </c>
      <c r="P685" s="10">
        <f t="shared" si="41"/>
        <v>42634.900046296301</v>
      </c>
      <c r="Q685" s="11" t="str">
        <f t="shared" si="42"/>
        <v>technolog</v>
      </c>
      <c r="R685" t="str">
        <f t="shared" si="43"/>
        <v>wearables</v>
      </c>
    </row>
    <row r="686" spans="1:18" ht="29" hidden="1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s="14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2014</v>
      </c>
      <c r="P686" s="10">
        <f t="shared" si="41"/>
        <v>41809.473275462966</v>
      </c>
      <c r="Q686" s="11" t="str">
        <f t="shared" si="42"/>
        <v>technolog</v>
      </c>
      <c r="R686" t="str">
        <f t="shared" si="43"/>
        <v>wearables</v>
      </c>
    </row>
    <row r="687" spans="1:18" ht="43.5" hidden="1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s="14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2014</v>
      </c>
      <c r="P687" s="10">
        <f t="shared" si="41"/>
        <v>41971.866574074069</v>
      </c>
      <c r="Q687" s="11" t="str">
        <f t="shared" si="42"/>
        <v>technolog</v>
      </c>
      <c r="R687" t="str">
        <f t="shared" si="43"/>
        <v>wearables</v>
      </c>
    </row>
    <row r="688" spans="1:18" ht="58" hidden="1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s="14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2015</v>
      </c>
      <c r="P688" s="10">
        <f t="shared" si="41"/>
        <v>42189.673263888893</v>
      </c>
      <c r="Q688" s="11" t="str">
        <f t="shared" si="42"/>
        <v>technolog</v>
      </c>
      <c r="R688" t="str">
        <f t="shared" si="43"/>
        <v>wearables</v>
      </c>
    </row>
    <row r="689" spans="1:18" ht="43.5" hidden="1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s="14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2016</v>
      </c>
      <c r="P689" s="10">
        <f t="shared" si="41"/>
        <v>42711.750613425931</v>
      </c>
      <c r="Q689" s="11" t="str">
        <f t="shared" si="42"/>
        <v>technolog</v>
      </c>
      <c r="R689" t="str">
        <f t="shared" si="43"/>
        <v>wearables</v>
      </c>
    </row>
    <row r="690" spans="1:18" ht="58" hidden="1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s="14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2015</v>
      </c>
      <c r="P690" s="10">
        <f t="shared" si="41"/>
        <v>42262.104780092588</v>
      </c>
      <c r="Q690" s="11" t="str">
        <f t="shared" si="42"/>
        <v>technolog</v>
      </c>
      <c r="R690" t="str">
        <f t="shared" si="43"/>
        <v>wearables</v>
      </c>
    </row>
    <row r="691" spans="1:18" ht="58" hidden="1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s="14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2016</v>
      </c>
      <c r="P691" s="10">
        <f t="shared" si="41"/>
        <v>42675.66778935185</v>
      </c>
      <c r="Q691" s="11" t="str">
        <f t="shared" si="42"/>
        <v>technolog</v>
      </c>
      <c r="R691" t="str">
        <f t="shared" si="43"/>
        <v>wearables</v>
      </c>
    </row>
    <row r="692" spans="1:18" ht="29" hidden="1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s="14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2016</v>
      </c>
      <c r="P692" s="10">
        <f t="shared" si="41"/>
        <v>42579.634733796294</v>
      </c>
      <c r="Q692" s="11" t="str">
        <f t="shared" si="42"/>
        <v>technolog</v>
      </c>
      <c r="R692" t="str">
        <f t="shared" si="43"/>
        <v>wearables</v>
      </c>
    </row>
    <row r="693" spans="1:18" ht="43.5" hidden="1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s="14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2015</v>
      </c>
      <c r="P693" s="10">
        <f t="shared" si="41"/>
        <v>42158.028310185182</v>
      </c>
      <c r="Q693" s="11" t="str">
        <f t="shared" si="42"/>
        <v>technolog</v>
      </c>
      <c r="R693" t="str">
        <f t="shared" si="43"/>
        <v>wearables</v>
      </c>
    </row>
    <row r="694" spans="1:18" ht="43.5" hidden="1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s="1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2016</v>
      </c>
      <c r="P694" s="10">
        <f t="shared" si="41"/>
        <v>42696.37572916667</v>
      </c>
      <c r="Q694" s="11" t="str">
        <f t="shared" si="42"/>
        <v>technolog</v>
      </c>
      <c r="R694" t="str">
        <f t="shared" si="43"/>
        <v>wearables</v>
      </c>
    </row>
    <row r="695" spans="1:18" ht="43.5" hidden="1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s="14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2015</v>
      </c>
      <c r="P695" s="10">
        <f t="shared" si="41"/>
        <v>42094.808182870373</v>
      </c>
      <c r="Q695" s="11" t="str">
        <f t="shared" si="42"/>
        <v>technolog</v>
      </c>
      <c r="R695" t="str">
        <f t="shared" si="43"/>
        <v>wearables</v>
      </c>
    </row>
    <row r="696" spans="1:18" ht="43.5" hidden="1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s="14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2017</v>
      </c>
      <c r="P696" s="10">
        <f t="shared" si="41"/>
        <v>42737.663877314815</v>
      </c>
      <c r="Q696" s="11" t="str">
        <f t="shared" si="42"/>
        <v>technolog</v>
      </c>
      <c r="R696" t="str">
        <f t="shared" si="43"/>
        <v>wearables</v>
      </c>
    </row>
    <row r="697" spans="1:18" ht="58" hidden="1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s="14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2014</v>
      </c>
      <c r="P697" s="10">
        <f t="shared" si="41"/>
        <v>41913.521064814813</v>
      </c>
      <c r="Q697" s="11" t="str">
        <f t="shared" si="42"/>
        <v>technolog</v>
      </c>
      <c r="R697" t="str">
        <f t="shared" si="43"/>
        <v>wearables</v>
      </c>
    </row>
    <row r="698" spans="1:18" ht="29" hidden="1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s="14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2014</v>
      </c>
      <c r="P698" s="10">
        <f t="shared" si="41"/>
        <v>41815.927106481482</v>
      </c>
      <c r="Q698" s="11" t="str">
        <f t="shared" si="42"/>
        <v>technolog</v>
      </c>
      <c r="R698" t="str">
        <f t="shared" si="43"/>
        <v>wearables</v>
      </c>
    </row>
    <row r="699" spans="1:18" ht="43.5" hidden="1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s="14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2016</v>
      </c>
      <c r="P699" s="10">
        <f t="shared" si="41"/>
        <v>42388.523020833338</v>
      </c>
      <c r="Q699" s="11" t="str">
        <f t="shared" si="42"/>
        <v>technolog</v>
      </c>
      <c r="R699" t="str">
        <f t="shared" si="43"/>
        <v>wearables</v>
      </c>
    </row>
    <row r="700" spans="1:18" ht="43.5" hidden="1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s="14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2014</v>
      </c>
      <c r="P700" s="10">
        <f t="shared" si="41"/>
        <v>41866.931076388886</v>
      </c>
      <c r="Q700" s="11" t="str">
        <f t="shared" si="42"/>
        <v>technolog</v>
      </c>
      <c r="R700" t="str">
        <f t="shared" si="43"/>
        <v>wearables</v>
      </c>
    </row>
    <row r="701" spans="1:18" ht="43.5" hidden="1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s="14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2013</v>
      </c>
      <c r="P701" s="10">
        <f t="shared" si="41"/>
        <v>41563.485509259262</v>
      </c>
      <c r="Q701" s="11" t="str">
        <f t="shared" si="42"/>
        <v>technolog</v>
      </c>
      <c r="R701" t="str">
        <f t="shared" si="43"/>
        <v>wearables</v>
      </c>
    </row>
    <row r="702" spans="1:18" ht="58" hidden="1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s="14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2016</v>
      </c>
      <c r="P702" s="10">
        <f t="shared" si="41"/>
        <v>42715.688437500001</v>
      </c>
      <c r="Q702" s="11" t="str">
        <f t="shared" si="42"/>
        <v>technolog</v>
      </c>
      <c r="R702" t="str">
        <f t="shared" si="43"/>
        <v>wearables</v>
      </c>
    </row>
    <row r="703" spans="1:18" ht="43.5" hidden="1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s="14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2014</v>
      </c>
      <c r="P703" s="10">
        <f t="shared" si="41"/>
        <v>41813.662962962961</v>
      </c>
      <c r="Q703" s="11" t="str">
        <f t="shared" si="42"/>
        <v>technolog</v>
      </c>
      <c r="R703" t="str">
        <f t="shared" si="43"/>
        <v>wearables</v>
      </c>
    </row>
    <row r="704" spans="1:18" ht="43.5" hidden="1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s="1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2016</v>
      </c>
      <c r="P704" s="10">
        <f t="shared" si="41"/>
        <v>42668.726701388892</v>
      </c>
      <c r="Q704" s="11" t="str">
        <f t="shared" si="42"/>
        <v>technolog</v>
      </c>
      <c r="R704" t="str">
        <f t="shared" si="43"/>
        <v>wearables</v>
      </c>
    </row>
    <row r="705" spans="1:18" ht="43.5" hidden="1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s="14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2016</v>
      </c>
      <c r="P705" s="10">
        <f t="shared" si="41"/>
        <v>42711.950798611113</v>
      </c>
      <c r="Q705" s="11" t="str">
        <f t="shared" si="42"/>
        <v>technolog</v>
      </c>
      <c r="R705" t="str">
        <f t="shared" si="43"/>
        <v>wearables</v>
      </c>
    </row>
    <row r="706" spans="1:18" ht="43.5" hidden="1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s="14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2016</v>
      </c>
      <c r="P706" s="10">
        <f t="shared" si="41"/>
        <v>42726.192916666667</v>
      </c>
      <c r="Q706" s="11" t="str">
        <f t="shared" si="42"/>
        <v>technolog</v>
      </c>
      <c r="R706" t="str">
        <f t="shared" si="43"/>
        <v>wearables</v>
      </c>
    </row>
    <row r="707" spans="1:18" ht="29" hidden="1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s="14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YEAR(P707)</f>
        <v>2016</v>
      </c>
      <c r="P707" s="10">
        <f t="shared" ref="P707:P770" si="45">(((J707/60)/60)/24)+DATE(1970,1,1)</f>
        <v>42726.491643518515</v>
      </c>
      <c r="Q707" s="11" t="str">
        <f t="shared" ref="Q707:Q770" si="46">LEFT(N707,LEN(N707)-SEARCH("/",N707))</f>
        <v>technolog</v>
      </c>
      <c r="R707" t="str">
        <f t="shared" ref="R707:R770" si="47">RIGHT(N707,LEN(N707)-SEARCH("/",N707))</f>
        <v>wearables</v>
      </c>
    </row>
    <row r="708" spans="1:18" ht="43.5" hidden="1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s="14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2016</v>
      </c>
      <c r="P708" s="10">
        <f t="shared" si="45"/>
        <v>42676.995173611111</v>
      </c>
      <c r="Q708" s="11" t="str">
        <f t="shared" si="46"/>
        <v>technolog</v>
      </c>
      <c r="R708" t="str">
        <f t="shared" si="47"/>
        <v>wearables</v>
      </c>
    </row>
    <row r="709" spans="1:18" ht="43.5" hidden="1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s="14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2016</v>
      </c>
      <c r="P709" s="10">
        <f t="shared" si="45"/>
        <v>42696.663506944446</v>
      </c>
      <c r="Q709" s="11" t="str">
        <f t="shared" si="46"/>
        <v>technolog</v>
      </c>
      <c r="R709" t="str">
        <f t="shared" si="47"/>
        <v>wearables</v>
      </c>
    </row>
    <row r="710" spans="1:18" ht="43.5" hidden="1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s="14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2014</v>
      </c>
      <c r="P710" s="10">
        <f t="shared" si="45"/>
        <v>41835.581018518518</v>
      </c>
      <c r="Q710" s="11" t="str">
        <f t="shared" si="46"/>
        <v>technolog</v>
      </c>
      <c r="R710" t="str">
        <f t="shared" si="47"/>
        <v>wearables</v>
      </c>
    </row>
    <row r="711" spans="1:18" ht="29" hidden="1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s="14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2014</v>
      </c>
      <c r="P711" s="10">
        <f t="shared" si="45"/>
        <v>41948.041192129633</v>
      </c>
      <c r="Q711" s="11" t="str">
        <f t="shared" si="46"/>
        <v>technolog</v>
      </c>
      <c r="R711" t="str">
        <f t="shared" si="47"/>
        <v>wearables</v>
      </c>
    </row>
    <row r="712" spans="1:18" ht="29" hidden="1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s="14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2014</v>
      </c>
      <c r="P712" s="10">
        <f t="shared" si="45"/>
        <v>41837.984976851854</v>
      </c>
      <c r="Q712" s="11" t="str">
        <f t="shared" si="46"/>
        <v>technolog</v>
      </c>
      <c r="R712" t="str">
        <f t="shared" si="47"/>
        <v>wearables</v>
      </c>
    </row>
    <row r="713" spans="1:18" ht="58" hidden="1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s="14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2016</v>
      </c>
      <c r="P713" s="10">
        <f t="shared" si="45"/>
        <v>42678.459120370375</v>
      </c>
      <c r="Q713" s="11" t="str">
        <f t="shared" si="46"/>
        <v>technolog</v>
      </c>
      <c r="R713" t="str">
        <f t="shared" si="47"/>
        <v>wearables</v>
      </c>
    </row>
    <row r="714" spans="1:18" ht="58" hidden="1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s="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2016</v>
      </c>
      <c r="P714" s="10">
        <f t="shared" si="45"/>
        <v>42384.680925925932</v>
      </c>
      <c r="Q714" s="11" t="str">
        <f t="shared" si="46"/>
        <v>technolog</v>
      </c>
      <c r="R714" t="str">
        <f t="shared" si="47"/>
        <v>wearables</v>
      </c>
    </row>
    <row r="715" spans="1:18" ht="43.5" hidden="1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s="14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2016</v>
      </c>
      <c r="P715" s="10">
        <f t="shared" si="45"/>
        <v>42496.529305555552</v>
      </c>
      <c r="Q715" s="11" t="str">
        <f t="shared" si="46"/>
        <v>technolog</v>
      </c>
      <c r="R715" t="str">
        <f t="shared" si="47"/>
        <v>wearables</v>
      </c>
    </row>
    <row r="716" spans="1:18" ht="43.5" hidden="1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s="14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2016</v>
      </c>
      <c r="P716" s="10">
        <f t="shared" si="45"/>
        <v>42734.787986111114</v>
      </c>
      <c r="Q716" s="11" t="str">
        <f t="shared" si="46"/>
        <v>technolog</v>
      </c>
      <c r="R716" t="str">
        <f t="shared" si="47"/>
        <v>wearables</v>
      </c>
    </row>
    <row r="717" spans="1:18" ht="58" hidden="1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s="14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2015</v>
      </c>
      <c r="P717" s="10">
        <f t="shared" si="45"/>
        <v>42273.090740740736</v>
      </c>
      <c r="Q717" s="11" t="str">
        <f t="shared" si="46"/>
        <v>technolog</v>
      </c>
      <c r="R717" t="str">
        <f t="shared" si="47"/>
        <v>wearables</v>
      </c>
    </row>
    <row r="718" spans="1:18" ht="43.5" hidden="1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s="14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2014</v>
      </c>
      <c r="P718" s="10">
        <f t="shared" si="45"/>
        <v>41940.658645833333</v>
      </c>
      <c r="Q718" s="11" t="str">
        <f t="shared" si="46"/>
        <v>technolog</v>
      </c>
      <c r="R718" t="str">
        <f t="shared" si="47"/>
        <v>wearables</v>
      </c>
    </row>
    <row r="719" spans="1:18" hidden="1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s="14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2014</v>
      </c>
      <c r="P719" s="10">
        <f t="shared" si="45"/>
        <v>41857.854189814818</v>
      </c>
      <c r="Q719" s="11" t="str">
        <f t="shared" si="46"/>
        <v>technolog</v>
      </c>
      <c r="R719" t="str">
        <f t="shared" si="47"/>
        <v>wearables</v>
      </c>
    </row>
    <row r="720" spans="1:18" ht="43.5" hidden="1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s="14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2017</v>
      </c>
      <c r="P720" s="10">
        <f t="shared" si="45"/>
        <v>42752.845451388886</v>
      </c>
      <c r="Q720" s="11" t="str">
        <f t="shared" si="46"/>
        <v>technolog</v>
      </c>
      <c r="R720" t="str">
        <f t="shared" si="47"/>
        <v>wearables</v>
      </c>
    </row>
    <row r="721" spans="1:18" ht="43.5" hidden="1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s="14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2016</v>
      </c>
      <c r="P721" s="10">
        <f t="shared" si="45"/>
        <v>42409.040231481486</v>
      </c>
      <c r="Q721" s="11" t="str">
        <f t="shared" si="46"/>
        <v>technolog</v>
      </c>
      <c r="R721" t="str">
        <f t="shared" si="47"/>
        <v>wearables</v>
      </c>
    </row>
    <row r="722" spans="1:18" ht="43.5" hidden="1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s="14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2012</v>
      </c>
      <c r="P722" s="10">
        <f t="shared" si="45"/>
        <v>40909.649201388893</v>
      </c>
      <c r="Q722" s="11" t="str">
        <f t="shared" si="46"/>
        <v>publishing</v>
      </c>
      <c r="R722" t="str">
        <f t="shared" si="47"/>
        <v>nonfiction</v>
      </c>
    </row>
    <row r="723" spans="1:18" ht="58" hidden="1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s="14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2014</v>
      </c>
      <c r="P723" s="10">
        <f t="shared" si="45"/>
        <v>41807.571840277778</v>
      </c>
      <c r="Q723" s="11" t="str">
        <f t="shared" si="46"/>
        <v>publishing</v>
      </c>
      <c r="R723" t="str">
        <f t="shared" si="47"/>
        <v>nonfiction</v>
      </c>
    </row>
    <row r="724" spans="1:18" ht="43.5" hidden="1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s="1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2012</v>
      </c>
      <c r="P724" s="10">
        <f t="shared" si="45"/>
        <v>40977.805300925924</v>
      </c>
      <c r="Q724" s="11" t="str">
        <f t="shared" si="46"/>
        <v>publishing</v>
      </c>
      <c r="R724" t="str">
        <f t="shared" si="47"/>
        <v>nonfiction</v>
      </c>
    </row>
    <row r="725" spans="1:18" ht="29" hidden="1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s="14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2015</v>
      </c>
      <c r="P725" s="10">
        <f t="shared" si="45"/>
        <v>42184.816539351858</v>
      </c>
      <c r="Q725" s="11" t="str">
        <f t="shared" si="46"/>
        <v>publishing</v>
      </c>
      <c r="R725" t="str">
        <f t="shared" si="47"/>
        <v>nonfiction</v>
      </c>
    </row>
    <row r="726" spans="1:18" ht="58" hidden="1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s="14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2011</v>
      </c>
      <c r="P726" s="10">
        <f t="shared" si="45"/>
        <v>40694.638460648144</v>
      </c>
      <c r="Q726" s="11" t="str">
        <f t="shared" si="46"/>
        <v>publishing</v>
      </c>
      <c r="R726" t="str">
        <f t="shared" si="47"/>
        <v>nonfiction</v>
      </c>
    </row>
    <row r="727" spans="1:18" ht="43.5" hidden="1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s="14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2015</v>
      </c>
      <c r="P727" s="10">
        <f t="shared" si="45"/>
        <v>42321.626296296294</v>
      </c>
      <c r="Q727" s="11" t="str">
        <f t="shared" si="46"/>
        <v>publishing</v>
      </c>
      <c r="R727" t="str">
        <f t="shared" si="47"/>
        <v>nonfiction</v>
      </c>
    </row>
    <row r="728" spans="1:18" ht="43.5" hidden="1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s="14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2013</v>
      </c>
      <c r="P728" s="10">
        <f t="shared" si="45"/>
        <v>41346.042673611111</v>
      </c>
      <c r="Q728" s="11" t="str">
        <f t="shared" si="46"/>
        <v>publishing</v>
      </c>
      <c r="R728" t="str">
        <f t="shared" si="47"/>
        <v>nonfiction</v>
      </c>
    </row>
    <row r="729" spans="1:18" ht="58" hidden="1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s="14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2012</v>
      </c>
      <c r="P729" s="10">
        <f t="shared" si="45"/>
        <v>41247.020243055551</v>
      </c>
      <c r="Q729" s="11" t="str">
        <f t="shared" si="46"/>
        <v>publishing</v>
      </c>
      <c r="R729" t="str">
        <f t="shared" si="47"/>
        <v>nonfiction</v>
      </c>
    </row>
    <row r="730" spans="1:18" ht="43.5" hidden="1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s="14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2011</v>
      </c>
      <c r="P730" s="10">
        <f t="shared" si="45"/>
        <v>40731.837465277778</v>
      </c>
      <c r="Q730" s="11" t="str">
        <f t="shared" si="46"/>
        <v>publishing</v>
      </c>
      <c r="R730" t="str">
        <f t="shared" si="47"/>
        <v>nonfiction</v>
      </c>
    </row>
    <row r="731" spans="1:18" ht="43.5" hidden="1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s="14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2012</v>
      </c>
      <c r="P731" s="10">
        <f t="shared" si="45"/>
        <v>41111.185891203706</v>
      </c>
      <c r="Q731" s="11" t="str">
        <f t="shared" si="46"/>
        <v>publishing</v>
      </c>
      <c r="R731" t="str">
        <f t="shared" si="47"/>
        <v>nonfiction</v>
      </c>
    </row>
    <row r="732" spans="1:18" ht="29" hidden="1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s="14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2011</v>
      </c>
      <c r="P732" s="10">
        <f t="shared" si="45"/>
        <v>40854.745266203703</v>
      </c>
      <c r="Q732" s="11" t="str">
        <f t="shared" si="46"/>
        <v>publishing</v>
      </c>
      <c r="R732" t="str">
        <f t="shared" si="47"/>
        <v>nonfiction</v>
      </c>
    </row>
    <row r="733" spans="1:18" ht="43.5" hidden="1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s="14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2011</v>
      </c>
      <c r="P733" s="10">
        <f t="shared" si="45"/>
        <v>40879.795682870368</v>
      </c>
      <c r="Q733" s="11" t="str">
        <f t="shared" si="46"/>
        <v>publishing</v>
      </c>
      <c r="R733" t="str">
        <f t="shared" si="47"/>
        <v>nonfiction</v>
      </c>
    </row>
    <row r="734" spans="1:18" ht="43.5" hidden="1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s="1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2013</v>
      </c>
      <c r="P734" s="10">
        <f t="shared" si="45"/>
        <v>41486.424317129626</v>
      </c>
      <c r="Q734" s="11" t="str">
        <f t="shared" si="46"/>
        <v>publishing</v>
      </c>
      <c r="R734" t="str">
        <f t="shared" si="47"/>
        <v>nonfiction</v>
      </c>
    </row>
    <row r="735" spans="1:18" ht="58" hidden="1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s="14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2013</v>
      </c>
      <c r="P735" s="10">
        <f t="shared" si="45"/>
        <v>41598.420046296298</v>
      </c>
      <c r="Q735" s="11" t="str">
        <f t="shared" si="46"/>
        <v>publishing</v>
      </c>
      <c r="R735" t="str">
        <f t="shared" si="47"/>
        <v>nonfiction</v>
      </c>
    </row>
    <row r="736" spans="1:18" ht="43.5" hidden="1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s="14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2015</v>
      </c>
      <c r="P736" s="10">
        <f t="shared" si="45"/>
        <v>42102.164583333331</v>
      </c>
      <c r="Q736" s="11" t="str">
        <f t="shared" si="46"/>
        <v>publishing</v>
      </c>
      <c r="R736" t="str">
        <f t="shared" si="47"/>
        <v>nonfiction</v>
      </c>
    </row>
    <row r="737" spans="1:18" ht="43.5" hidden="1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s="14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2014</v>
      </c>
      <c r="P737" s="10">
        <f t="shared" si="45"/>
        <v>41946.029467592591</v>
      </c>
      <c r="Q737" s="11" t="str">
        <f t="shared" si="46"/>
        <v>publishing</v>
      </c>
      <c r="R737" t="str">
        <f t="shared" si="47"/>
        <v>nonfiction</v>
      </c>
    </row>
    <row r="738" spans="1:18" ht="43.5" hidden="1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s="14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2013</v>
      </c>
      <c r="P738" s="10">
        <f t="shared" si="45"/>
        <v>41579.734259259261</v>
      </c>
      <c r="Q738" s="11" t="str">
        <f t="shared" si="46"/>
        <v>publishing</v>
      </c>
      <c r="R738" t="str">
        <f t="shared" si="47"/>
        <v>nonfiction</v>
      </c>
    </row>
    <row r="739" spans="1:18" ht="43.5" hidden="1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s="14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2014</v>
      </c>
      <c r="P739" s="10">
        <f t="shared" si="45"/>
        <v>41667.275312500002</v>
      </c>
      <c r="Q739" s="11" t="str">
        <f t="shared" si="46"/>
        <v>publishing</v>
      </c>
      <c r="R739" t="str">
        <f t="shared" si="47"/>
        <v>nonfiction</v>
      </c>
    </row>
    <row r="740" spans="1:18" ht="29" hidden="1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s="14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2014</v>
      </c>
      <c r="P740" s="10">
        <f t="shared" si="45"/>
        <v>41943.604097222218</v>
      </c>
      <c r="Q740" s="11" t="str">
        <f t="shared" si="46"/>
        <v>publishing</v>
      </c>
      <c r="R740" t="str">
        <f t="shared" si="47"/>
        <v>nonfiction</v>
      </c>
    </row>
    <row r="741" spans="1:18" ht="43.5" hidden="1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s="14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2014</v>
      </c>
      <c r="P741" s="10">
        <f t="shared" si="45"/>
        <v>41829.502650462964</v>
      </c>
      <c r="Q741" s="11" t="str">
        <f t="shared" si="46"/>
        <v>publishing</v>
      </c>
      <c r="R741" t="str">
        <f t="shared" si="47"/>
        <v>nonfiction</v>
      </c>
    </row>
    <row r="742" spans="1:18" ht="58" hidden="1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s="14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2015</v>
      </c>
      <c r="P742" s="10">
        <f t="shared" si="45"/>
        <v>42162.146782407406</v>
      </c>
      <c r="Q742" s="11" t="str">
        <f t="shared" si="46"/>
        <v>publishing</v>
      </c>
      <c r="R742" t="str">
        <f t="shared" si="47"/>
        <v>nonfiction</v>
      </c>
    </row>
    <row r="743" spans="1:18" ht="29" hidden="1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s="14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2013</v>
      </c>
      <c r="P743" s="10">
        <f t="shared" si="45"/>
        <v>41401.648217592592</v>
      </c>
      <c r="Q743" s="11" t="str">
        <f t="shared" si="46"/>
        <v>publishing</v>
      </c>
      <c r="R743" t="str">
        <f t="shared" si="47"/>
        <v>nonfiction</v>
      </c>
    </row>
    <row r="744" spans="1:18" ht="58" hidden="1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s="1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2014</v>
      </c>
      <c r="P744" s="10">
        <f t="shared" si="45"/>
        <v>41689.917962962965</v>
      </c>
      <c r="Q744" s="11" t="str">
        <f t="shared" si="46"/>
        <v>publishing</v>
      </c>
      <c r="R744" t="str">
        <f t="shared" si="47"/>
        <v>nonfiction</v>
      </c>
    </row>
    <row r="745" spans="1:18" ht="43.5" hidden="1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s="14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2012</v>
      </c>
      <c r="P745" s="10">
        <f t="shared" si="45"/>
        <v>40990.709317129629</v>
      </c>
      <c r="Q745" s="11" t="str">
        <f t="shared" si="46"/>
        <v>publishing</v>
      </c>
      <c r="R745" t="str">
        <f t="shared" si="47"/>
        <v>nonfiction</v>
      </c>
    </row>
    <row r="746" spans="1:18" ht="43.5" hidden="1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s="14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2012</v>
      </c>
      <c r="P746" s="10">
        <f t="shared" si="45"/>
        <v>41226.95721064815</v>
      </c>
      <c r="Q746" s="11" t="str">
        <f t="shared" si="46"/>
        <v>publishing</v>
      </c>
      <c r="R746" t="str">
        <f t="shared" si="47"/>
        <v>nonfiction</v>
      </c>
    </row>
    <row r="747" spans="1:18" ht="58" hidden="1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s="14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2013</v>
      </c>
      <c r="P747" s="10">
        <f t="shared" si="45"/>
        <v>41367.572280092594</v>
      </c>
      <c r="Q747" s="11" t="str">
        <f t="shared" si="46"/>
        <v>publishing</v>
      </c>
      <c r="R747" t="str">
        <f t="shared" si="47"/>
        <v>nonfiction</v>
      </c>
    </row>
    <row r="748" spans="1:18" ht="29" hidden="1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s="14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2012</v>
      </c>
      <c r="P748" s="10">
        <f t="shared" si="45"/>
        <v>41157.042928240742</v>
      </c>
      <c r="Q748" s="11" t="str">
        <f t="shared" si="46"/>
        <v>publishing</v>
      </c>
      <c r="R748" t="str">
        <f t="shared" si="47"/>
        <v>nonfiction</v>
      </c>
    </row>
    <row r="749" spans="1:18" ht="43.5" hidden="1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s="14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2014</v>
      </c>
      <c r="P749" s="10">
        <f t="shared" si="45"/>
        <v>41988.548831018517</v>
      </c>
      <c r="Q749" s="11" t="str">
        <f t="shared" si="46"/>
        <v>publishing</v>
      </c>
      <c r="R749" t="str">
        <f t="shared" si="47"/>
        <v>nonfiction</v>
      </c>
    </row>
    <row r="750" spans="1:18" ht="43.5" hidden="1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s="14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2014</v>
      </c>
      <c r="P750" s="10">
        <f t="shared" si="45"/>
        <v>41831.846828703703</v>
      </c>
      <c r="Q750" s="11" t="str">
        <f t="shared" si="46"/>
        <v>publishing</v>
      </c>
      <c r="R750" t="str">
        <f t="shared" si="47"/>
        <v>nonfiction</v>
      </c>
    </row>
    <row r="751" spans="1:18" ht="43.5" hidden="1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s="14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2016</v>
      </c>
      <c r="P751" s="10">
        <f t="shared" si="45"/>
        <v>42733.94131944445</v>
      </c>
      <c r="Q751" s="11" t="str">
        <f t="shared" si="46"/>
        <v>publishing</v>
      </c>
      <c r="R751" t="str">
        <f t="shared" si="47"/>
        <v>nonfiction</v>
      </c>
    </row>
    <row r="752" spans="1:18" ht="43.5" hidden="1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s="14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2013</v>
      </c>
      <c r="P752" s="10">
        <f t="shared" si="45"/>
        <v>41299.878148148149</v>
      </c>
      <c r="Q752" s="11" t="str">
        <f t="shared" si="46"/>
        <v>publishing</v>
      </c>
      <c r="R752" t="str">
        <f t="shared" si="47"/>
        <v>nonfiction</v>
      </c>
    </row>
    <row r="753" spans="1:18" ht="43.5" hidden="1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s="14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2011</v>
      </c>
      <c r="P753" s="10">
        <f t="shared" si="45"/>
        <v>40713.630497685182</v>
      </c>
      <c r="Q753" s="11" t="str">
        <f t="shared" si="46"/>
        <v>publishing</v>
      </c>
      <c r="R753" t="str">
        <f t="shared" si="47"/>
        <v>nonfiction</v>
      </c>
    </row>
    <row r="754" spans="1:18" ht="58" hidden="1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s="1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2016</v>
      </c>
      <c r="P754" s="10">
        <f t="shared" si="45"/>
        <v>42639.421493055561</v>
      </c>
      <c r="Q754" s="11" t="str">
        <f t="shared" si="46"/>
        <v>publishing</v>
      </c>
      <c r="R754" t="str">
        <f t="shared" si="47"/>
        <v>nonfiction</v>
      </c>
    </row>
    <row r="755" spans="1:18" ht="43.5" hidden="1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s="14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2015</v>
      </c>
      <c r="P755" s="10">
        <f t="shared" si="45"/>
        <v>42019.590173611112</v>
      </c>
      <c r="Q755" s="11" t="str">
        <f t="shared" si="46"/>
        <v>publishing</v>
      </c>
      <c r="R755" t="str">
        <f t="shared" si="47"/>
        <v>nonfiction</v>
      </c>
    </row>
    <row r="756" spans="1:18" ht="58" hidden="1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s="14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2012</v>
      </c>
      <c r="P756" s="10">
        <f t="shared" si="45"/>
        <v>41249.749085648145</v>
      </c>
      <c r="Q756" s="11" t="str">
        <f t="shared" si="46"/>
        <v>publishing</v>
      </c>
      <c r="R756" t="str">
        <f t="shared" si="47"/>
        <v>nonfiction</v>
      </c>
    </row>
    <row r="757" spans="1:18" ht="43.5" hidden="1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s="14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2013</v>
      </c>
      <c r="P757" s="10">
        <f t="shared" si="45"/>
        <v>41383.605057870373</v>
      </c>
      <c r="Q757" s="11" t="str">
        <f t="shared" si="46"/>
        <v>publishing</v>
      </c>
      <c r="R757" t="str">
        <f t="shared" si="47"/>
        <v>nonfiction</v>
      </c>
    </row>
    <row r="758" spans="1:18" ht="43.5" hidden="1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s="14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2011</v>
      </c>
      <c r="P758" s="10">
        <f t="shared" si="45"/>
        <v>40590.766886574071</v>
      </c>
      <c r="Q758" s="11" t="str">
        <f t="shared" si="46"/>
        <v>publishing</v>
      </c>
      <c r="R758" t="str">
        <f t="shared" si="47"/>
        <v>nonfiction</v>
      </c>
    </row>
    <row r="759" spans="1:18" ht="43.5" hidden="1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s="14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2012</v>
      </c>
      <c r="P759" s="10">
        <f t="shared" si="45"/>
        <v>41235.054560185185</v>
      </c>
      <c r="Q759" s="11" t="str">
        <f t="shared" si="46"/>
        <v>publishing</v>
      </c>
      <c r="R759" t="str">
        <f t="shared" si="47"/>
        <v>nonfiction</v>
      </c>
    </row>
    <row r="760" spans="1:18" ht="29" hidden="1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s="14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2010</v>
      </c>
      <c r="P760" s="10">
        <f t="shared" si="45"/>
        <v>40429.836435185185</v>
      </c>
      <c r="Q760" s="11" t="str">
        <f t="shared" si="46"/>
        <v>publishing</v>
      </c>
      <c r="R760" t="str">
        <f t="shared" si="47"/>
        <v>nonfiction</v>
      </c>
    </row>
    <row r="761" spans="1:18" ht="43.5" hidden="1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s="14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2014</v>
      </c>
      <c r="P761" s="10">
        <f t="shared" si="45"/>
        <v>41789.330312500002</v>
      </c>
      <c r="Q761" s="11" t="str">
        <f t="shared" si="46"/>
        <v>publishing</v>
      </c>
      <c r="R761" t="str">
        <f t="shared" si="47"/>
        <v>nonfiction</v>
      </c>
    </row>
    <row r="762" spans="1:18" ht="43.5" hidden="1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s="14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2016</v>
      </c>
      <c r="P762" s="10">
        <f t="shared" si="45"/>
        <v>42670.764039351852</v>
      </c>
      <c r="Q762" s="11" t="str">
        <f t="shared" si="46"/>
        <v>publish</v>
      </c>
      <c r="R762" t="str">
        <f t="shared" si="47"/>
        <v>fiction</v>
      </c>
    </row>
    <row r="763" spans="1:18" ht="43.5" hidden="1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s="14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2014</v>
      </c>
      <c r="P763" s="10">
        <f t="shared" si="45"/>
        <v>41642.751458333332</v>
      </c>
      <c r="Q763" s="11" t="str">
        <f t="shared" si="46"/>
        <v>publish</v>
      </c>
      <c r="R763" t="str">
        <f t="shared" si="47"/>
        <v>fiction</v>
      </c>
    </row>
    <row r="764" spans="1:18" ht="43.5" hidden="1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s="1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2016</v>
      </c>
      <c r="P764" s="10">
        <f t="shared" si="45"/>
        <v>42690.858449074076</v>
      </c>
      <c r="Q764" s="11" t="str">
        <f t="shared" si="46"/>
        <v>publish</v>
      </c>
      <c r="R764" t="str">
        <f t="shared" si="47"/>
        <v>fiction</v>
      </c>
    </row>
    <row r="765" spans="1:18" ht="43.5" hidden="1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s="14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2013</v>
      </c>
      <c r="P765" s="10">
        <f t="shared" si="45"/>
        <v>41471.446851851848</v>
      </c>
      <c r="Q765" s="11" t="str">
        <f t="shared" si="46"/>
        <v>publish</v>
      </c>
      <c r="R765" t="str">
        <f t="shared" si="47"/>
        <v>fiction</v>
      </c>
    </row>
    <row r="766" spans="1:18" ht="43.5" hidden="1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s="14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2015</v>
      </c>
      <c r="P766" s="10">
        <f t="shared" si="45"/>
        <v>42227.173159722224</v>
      </c>
      <c r="Q766" s="11" t="str">
        <f t="shared" si="46"/>
        <v>publish</v>
      </c>
      <c r="R766" t="str">
        <f t="shared" si="47"/>
        <v>fiction</v>
      </c>
    </row>
    <row r="767" spans="1:18" ht="43.5" hidden="1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s="14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2014</v>
      </c>
      <c r="P767" s="10">
        <f t="shared" si="45"/>
        <v>41901.542638888888</v>
      </c>
      <c r="Q767" s="11" t="str">
        <f t="shared" si="46"/>
        <v>publish</v>
      </c>
      <c r="R767" t="str">
        <f t="shared" si="47"/>
        <v>fiction</v>
      </c>
    </row>
    <row r="768" spans="1:18" ht="43.5" hidden="1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s="14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2015</v>
      </c>
      <c r="P768" s="10">
        <f t="shared" si="45"/>
        <v>42021.783368055556</v>
      </c>
      <c r="Q768" s="11" t="str">
        <f t="shared" si="46"/>
        <v>publish</v>
      </c>
      <c r="R768" t="str">
        <f t="shared" si="47"/>
        <v>fiction</v>
      </c>
    </row>
    <row r="769" spans="1:18" ht="72.5" hidden="1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s="14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2015</v>
      </c>
      <c r="P769" s="10">
        <f t="shared" si="45"/>
        <v>42115.143634259264</v>
      </c>
      <c r="Q769" s="11" t="str">
        <f t="shared" si="46"/>
        <v>publish</v>
      </c>
      <c r="R769" t="str">
        <f t="shared" si="47"/>
        <v>fiction</v>
      </c>
    </row>
    <row r="770" spans="1:18" ht="43.5" hidden="1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s="14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2013</v>
      </c>
      <c r="P770" s="10">
        <f t="shared" si="45"/>
        <v>41594.207060185188</v>
      </c>
      <c r="Q770" s="11" t="str">
        <f t="shared" si="46"/>
        <v>publish</v>
      </c>
      <c r="R770" t="str">
        <f t="shared" si="47"/>
        <v>fiction</v>
      </c>
    </row>
    <row r="771" spans="1:18" ht="58" hidden="1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s="14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YEAR(P771)</f>
        <v>2013</v>
      </c>
      <c r="P771" s="10">
        <f t="shared" ref="P771:P834" si="49">(((J771/60)/60)/24)+DATE(1970,1,1)</f>
        <v>41604.996458333335</v>
      </c>
      <c r="Q771" s="11" t="str">
        <f t="shared" ref="Q771:Q834" si="50">LEFT(N771,LEN(N771)-SEARCH("/",N771))</f>
        <v>publish</v>
      </c>
      <c r="R771" t="str">
        <f t="shared" ref="R771:R834" si="51">RIGHT(N771,LEN(N771)-SEARCH("/",N771))</f>
        <v>fiction</v>
      </c>
    </row>
    <row r="772" spans="1:18" ht="43.5" hidden="1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s="14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2013</v>
      </c>
      <c r="P772" s="10">
        <f t="shared" si="49"/>
        <v>41289.999641203707</v>
      </c>
      <c r="Q772" s="11" t="str">
        <f t="shared" si="50"/>
        <v>publish</v>
      </c>
      <c r="R772" t="str">
        <f t="shared" si="51"/>
        <v>fiction</v>
      </c>
    </row>
    <row r="773" spans="1:18" ht="43.5" hidden="1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s="14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2015</v>
      </c>
      <c r="P773" s="10">
        <f t="shared" si="49"/>
        <v>42349.824097222227</v>
      </c>
      <c r="Q773" s="11" t="str">
        <f t="shared" si="50"/>
        <v>publish</v>
      </c>
      <c r="R773" t="str">
        <f t="shared" si="51"/>
        <v>fiction</v>
      </c>
    </row>
    <row r="774" spans="1:18" ht="58" hidden="1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s="1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2009</v>
      </c>
      <c r="P774" s="10">
        <f t="shared" si="49"/>
        <v>40068.056932870371</v>
      </c>
      <c r="Q774" s="11" t="str">
        <f t="shared" si="50"/>
        <v>publish</v>
      </c>
      <c r="R774" t="str">
        <f t="shared" si="51"/>
        <v>fiction</v>
      </c>
    </row>
    <row r="775" spans="1:18" ht="43.5" hidden="1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s="14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2015</v>
      </c>
      <c r="P775" s="10">
        <f t="shared" si="49"/>
        <v>42100.735937499994</v>
      </c>
      <c r="Q775" s="11" t="str">
        <f t="shared" si="50"/>
        <v>publish</v>
      </c>
      <c r="R775" t="str">
        <f t="shared" si="51"/>
        <v>fiction</v>
      </c>
    </row>
    <row r="776" spans="1:18" ht="43.5" hidden="1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s="14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2014</v>
      </c>
      <c r="P776" s="10">
        <f t="shared" si="49"/>
        <v>41663.780300925922</v>
      </c>
      <c r="Q776" s="11" t="str">
        <f t="shared" si="50"/>
        <v>publish</v>
      </c>
      <c r="R776" t="str">
        <f t="shared" si="51"/>
        <v>fiction</v>
      </c>
    </row>
    <row r="777" spans="1:18" ht="43.5" hidden="1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s="14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2011</v>
      </c>
      <c r="P777" s="10">
        <f t="shared" si="49"/>
        <v>40863.060127314813</v>
      </c>
      <c r="Q777" s="11" t="str">
        <f t="shared" si="50"/>
        <v>publish</v>
      </c>
      <c r="R777" t="str">
        <f t="shared" si="51"/>
        <v>fiction</v>
      </c>
    </row>
    <row r="778" spans="1:18" ht="43.5" hidden="1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s="14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2015</v>
      </c>
      <c r="P778" s="10">
        <f t="shared" si="49"/>
        <v>42250.685706018514</v>
      </c>
      <c r="Q778" s="11" t="str">
        <f t="shared" si="50"/>
        <v>publish</v>
      </c>
      <c r="R778" t="str">
        <f t="shared" si="51"/>
        <v>fiction</v>
      </c>
    </row>
    <row r="779" spans="1:18" ht="58" hidden="1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s="14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2013</v>
      </c>
      <c r="P779" s="10">
        <f t="shared" si="49"/>
        <v>41456.981215277774</v>
      </c>
      <c r="Q779" s="11" t="str">
        <f t="shared" si="50"/>
        <v>publish</v>
      </c>
      <c r="R779" t="str">
        <f t="shared" si="51"/>
        <v>fiction</v>
      </c>
    </row>
    <row r="780" spans="1:18" ht="43.5" hidden="1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s="14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2014</v>
      </c>
      <c r="P780" s="10">
        <f t="shared" si="49"/>
        <v>41729.702314814815</v>
      </c>
      <c r="Q780" s="11" t="str">
        <f t="shared" si="50"/>
        <v>publish</v>
      </c>
      <c r="R780" t="str">
        <f t="shared" si="51"/>
        <v>fiction</v>
      </c>
    </row>
    <row r="781" spans="1:18" ht="58" hidden="1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s="14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2010</v>
      </c>
      <c r="P781" s="10">
        <f t="shared" si="49"/>
        <v>40436.68408564815</v>
      </c>
      <c r="Q781" s="11" t="str">
        <f t="shared" si="50"/>
        <v>publish</v>
      </c>
      <c r="R781" t="str">
        <f t="shared" si="51"/>
        <v>fiction</v>
      </c>
    </row>
    <row r="782" spans="1:18" ht="43.5" hidden="1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s="14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2011</v>
      </c>
      <c r="P782" s="10">
        <f t="shared" si="49"/>
        <v>40636.673900462964</v>
      </c>
      <c r="Q782" s="11" t="str">
        <f t="shared" si="50"/>
        <v>musi</v>
      </c>
      <c r="R782" t="str">
        <f t="shared" si="51"/>
        <v>rock</v>
      </c>
    </row>
    <row r="783" spans="1:18" ht="43.5" hidden="1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s="14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2013</v>
      </c>
      <c r="P783" s="10">
        <f t="shared" si="49"/>
        <v>41403.000856481485</v>
      </c>
      <c r="Q783" s="11" t="str">
        <f t="shared" si="50"/>
        <v>musi</v>
      </c>
      <c r="R783" t="str">
        <f t="shared" si="51"/>
        <v>rock</v>
      </c>
    </row>
    <row r="784" spans="1:18" ht="43.5" hidden="1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s="1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2012</v>
      </c>
      <c r="P784" s="10">
        <f t="shared" si="49"/>
        <v>41116.758125</v>
      </c>
      <c r="Q784" s="11" t="str">
        <f t="shared" si="50"/>
        <v>musi</v>
      </c>
      <c r="R784" t="str">
        <f t="shared" si="51"/>
        <v>rock</v>
      </c>
    </row>
    <row r="785" spans="1:18" ht="43.5" hidden="1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s="14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2012</v>
      </c>
      <c r="P785" s="10">
        <f t="shared" si="49"/>
        <v>40987.773715277777</v>
      </c>
      <c r="Q785" s="11" t="str">
        <f t="shared" si="50"/>
        <v>musi</v>
      </c>
      <c r="R785" t="str">
        <f t="shared" si="51"/>
        <v>rock</v>
      </c>
    </row>
    <row r="786" spans="1:18" ht="43.5" hidden="1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s="14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2014</v>
      </c>
      <c r="P786" s="10">
        <f t="shared" si="49"/>
        <v>41675.149525462963</v>
      </c>
      <c r="Q786" s="11" t="str">
        <f t="shared" si="50"/>
        <v>musi</v>
      </c>
      <c r="R786" t="str">
        <f t="shared" si="51"/>
        <v>rock</v>
      </c>
    </row>
    <row r="787" spans="1:18" ht="58" hidden="1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s="14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2013</v>
      </c>
      <c r="P787" s="10">
        <f t="shared" si="49"/>
        <v>41303.593923611108</v>
      </c>
      <c r="Q787" s="11" t="str">
        <f t="shared" si="50"/>
        <v>musi</v>
      </c>
      <c r="R787" t="str">
        <f t="shared" si="51"/>
        <v>rock</v>
      </c>
    </row>
    <row r="788" spans="1:18" ht="43.5" hidden="1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s="14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2012</v>
      </c>
      <c r="P788" s="10">
        <f t="shared" si="49"/>
        <v>40983.055949074071</v>
      </c>
      <c r="Q788" s="11" t="str">
        <f t="shared" si="50"/>
        <v>musi</v>
      </c>
      <c r="R788" t="str">
        <f t="shared" si="51"/>
        <v>rock</v>
      </c>
    </row>
    <row r="789" spans="1:18" ht="43.5" hidden="1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s="14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2013</v>
      </c>
      <c r="P789" s="10">
        <f t="shared" si="49"/>
        <v>41549.627615740741</v>
      </c>
      <c r="Q789" s="11" t="str">
        <f t="shared" si="50"/>
        <v>musi</v>
      </c>
      <c r="R789" t="str">
        <f t="shared" si="51"/>
        <v>rock</v>
      </c>
    </row>
    <row r="790" spans="1:18" ht="43.5" hidden="1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s="14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2012</v>
      </c>
      <c r="P790" s="10">
        <f t="shared" si="49"/>
        <v>41059.006805555553</v>
      </c>
      <c r="Q790" s="11" t="str">
        <f t="shared" si="50"/>
        <v>musi</v>
      </c>
      <c r="R790" t="str">
        <f t="shared" si="51"/>
        <v>rock</v>
      </c>
    </row>
    <row r="791" spans="1:18" ht="43.5" hidden="1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s="14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2013</v>
      </c>
      <c r="P791" s="10">
        <f t="shared" si="49"/>
        <v>41277.186111111114</v>
      </c>
      <c r="Q791" s="11" t="str">
        <f t="shared" si="50"/>
        <v>musi</v>
      </c>
      <c r="R791" t="str">
        <f t="shared" si="51"/>
        <v>rock</v>
      </c>
    </row>
    <row r="792" spans="1:18" ht="43.5" hidden="1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s="14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2013</v>
      </c>
      <c r="P792" s="10">
        <f t="shared" si="49"/>
        <v>41276.047905092593</v>
      </c>
      <c r="Q792" s="11" t="str">
        <f t="shared" si="50"/>
        <v>musi</v>
      </c>
      <c r="R792" t="str">
        <f t="shared" si="51"/>
        <v>rock</v>
      </c>
    </row>
    <row r="793" spans="1:18" ht="43.5" hidden="1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s="14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2013</v>
      </c>
      <c r="P793" s="10">
        <f t="shared" si="49"/>
        <v>41557.780624999999</v>
      </c>
      <c r="Q793" s="11" t="str">
        <f t="shared" si="50"/>
        <v>musi</v>
      </c>
      <c r="R793" t="str">
        <f t="shared" si="51"/>
        <v>rock</v>
      </c>
    </row>
    <row r="794" spans="1:18" ht="29" hidden="1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s="1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2013</v>
      </c>
      <c r="P794" s="10">
        <f t="shared" si="49"/>
        <v>41555.873645833337</v>
      </c>
      <c r="Q794" s="11" t="str">
        <f t="shared" si="50"/>
        <v>musi</v>
      </c>
      <c r="R794" t="str">
        <f t="shared" si="51"/>
        <v>rock</v>
      </c>
    </row>
    <row r="795" spans="1:18" ht="43.5" hidden="1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s="14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2013</v>
      </c>
      <c r="P795" s="10">
        <f t="shared" si="49"/>
        <v>41442.741249999999</v>
      </c>
      <c r="Q795" s="11" t="str">
        <f t="shared" si="50"/>
        <v>musi</v>
      </c>
      <c r="R795" t="str">
        <f t="shared" si="51"/>
        <v>rock</v>
      </c>
    </row>
    <row r="796" spans="1:18" ht="43.5" hidden="1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s="14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2011</v>
      </c>
      <c r="P796" s="10">
        <f t="shared" si="49"/>
        <v>40736.115011574075</v>
      </c>
      <c r="Q796" s="11" t="str">
        <f t="shared" si="50"/>
        <v>musi</v>
      </c>
      <c r="R796" t="str">
        <f t="shared" si="51"/>
        <v>rock</v>
      </c>
    </row>
    <row r="797" spans="1:18" ht="43.5" hidden="1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s="14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2012</v>
      </c>
      <c r="P797" s="10">
        <f t="shared" si="49"/>
        <v>40963.613032407404</v>
      </c>
      <c r="Q797" s="11" t="str">
        <f t="shared" si="50"/>
        <v>musi</v>
      </c>
      <c r="R797" t="str">
        <f t="shared" si="51"/>
        <v>rock</v>
      </c>
    </row>
    <row r="798" spans="1:18" ht="58" hidden="1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s="14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2013</v>
      </c>
      <c r="P798" s="10">
        <f t="shared" si="49"/>
        <v>41502.882928240739</v>
      </c>
      <c r="Q798" s="11" t="str">
        <f t="shared" si="50"/>
        <v>musi</v>
      </c>
      <c r="R798" t="str">
        <f t="shared" si="51"/>
        <v>rock</v>
      </c>
    </row>
    <row r="799" spans="1:18" ht="43.5" hidden="1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s="14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2012</v>
      </c>
      <c r="P799" s="10">
        <f t="shared" si="49"/>
        <v>40996.994074074071</v>
      </c>
      <c r="Q799" s="11" t="str">
        <f t="shared" si="50"/>
        <v>musi</v>
      </c>
      <c r="R799" t="str">
        <f t="shared" si="51"/>
        <v>rock</v>
      </c>
    </row>
    <row r="800" spans="1:18" ht="43.5" hidden="1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s="14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2014</v>
      </c>
      <c r="P800" s="10">
        <f t="shared" si="49"/>
        <v>41882.590127314819</v>
      </c>
      <c r="Q800" s="11" t="str">
        <f t="shared" si="50"/>
        <v>musi</v>
      </c>
      <c r="R800" t="str">
        <f t="shared" si="51"/>
        <v>rock</v>
      </c>
    </row>
    <row r="801" spans="1:18" ht="58" hidden="1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s="14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2012</v>
      </c>
      <c r="P801" s="10">
        <f t="shared" si="49"/>
        <v>40996.667199074072</v>
      </c>
      <c r="Q801" s="11" t="str">
        <f t="shared" si="50"/>
        <v>musi</v>
      </c>
      <c r="R801" t="str">
        <f t="shared" si="51"/>
        <v>rock</v>
      </c>
    </row>
    <row r="802" spans="1:18" ht="43.5" hidden="1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s="14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2014</v>
      </c>
      <c r="P802" s="10">
        <f t="shared" si="49"/>
        <v>41863.433495370373</v>
      </c>
      <c r="Q802" s="11" t="str">
        <f t="shared" si="50"/>
        <v>musi</v>
      </c>
      <c r="R802" t="str">
        <f t="shared" si="51"/>
        <v>rock</v>
      </c>
    </row>
    <row r="803" spans="1:18" ht="43.5" hidden="1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s="14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2011</v>
      </c>
      <c r="P803" s="10">
        <f t="shared" si="49"/>
        <v>40695.795370370368</v>
      </c>
      <c r="Q803" s="11" t="str">
        <f t="shared" si="50"/>
        <v>musi</v>
      </c>
      <c r="R803" t="str">
        <f t="shared" si="51"/>
        <v>rock</v>
      </c>
    </row>
    <row r="804" spans="1:18" ht="58" hidden="1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s="1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2012</v>
      </c>
      <c r="P804" s="10">
        <f t="shared" si="49"/>
        <v>41123.022268518522</v>
      </c>
      <c r="Q804" s="11" t="str">
        <f t="shared" si="50"/>
        <v>musi</v>
      </c>
      <c r="R804" t="str">
        <f t="shared" si="51"/>
        <v>rock</v>
      </c>
    </row>
    <row r="805" spans="1:18" ht="43.5" hidden="1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s="14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2011</v>
      </c>
      <c r="P805" s="10">
        <f t="shared" si="49"/>
        <v>40665.949976851851</v>
      </c>
      <c r="Q805" s="11" t="str">
        <f t="shared" si="50"/>
        <v>musi</v>
      </c>
      <c r="R805" t="str">
        <f t="shared" si="51"/>
        <v>rock</v>
      </c>
    </row>
    <row r="806" spans="1:18" ht="43.5" hidden="1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s="14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2011</v>
      </c>
      <c r="P806" s="10">
        <f t="shared" si="49"/>
        <v>40730.105625000004</v>
      </c>
      <c r="Q806" s="11" t="str">
        <f t="shared" si="50"/>
        <v>musi</v>
      </c>
      <c r="R806" t="str">
        <f t="shared" si="51"/>
        <v>rock</v>
      </c>
    </row>
    <row r="807" spans="1:18" ht="43.5" hidden="1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s="14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2011</v>
      </c>
      <c r="P807" s="10">
        <f t="shared" si="49"/>
        <v>40690.823055555556</v>
      </c>
      <c r="Q807" s="11" t="str">
        <f t="shared" si="50"/>
        <v>musi</v>
      </c>
      <c r="R807" t="str">
        <f t="shared" si="51"/>
        <v>rock</v>
      </c>
    </row>
    <row r="808" spans="1:18" hidden="1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s="14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2011</v>
      </c>
      <c r="P808" s="10">
        <f t="shared" si="49"/>
        <v>40763.691423611112</v>
      </c>
      <c r="Q808" s="11" t="str">
        <f t="shared" si="50"/>
        <v>musi</v>
      </c>
      <c r="R808" t="str">
        <f t="shared" si="51"/>
        <v>rock</v>
      </c>
    </row>
    <row r="809" spans="1:18" ht="29" hidden="1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s="14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2017</v>
      </c>
      <c r="P809" s="10">
        <f t="shared" si="49"/>
        <v>42759.628599537042</v>
      </c>
      <c r="Q809" s="11" t="str">
        <f t="shared" si="50"/>
        <v>musi</v>
      </c>
      <c r="R809" t="str">
        <f t="shared" si="51"/>
        <v>rock</v>
      </c>
    </row>
    <row r="810" spans="1:18" ht="43.5" hidden="1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s="14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2014</v>
      </c>
      <c r="P810" s="10">
        <f t="shared" si="49"/>
        <v>41962.100532407407</v>
      </c>
      <c r="Q810" s="11" t="str">
        <f t="shared" si="50"/>
        <v>musi</v>
      </c>
      <c r="R810" t="str">
        <f t="shared" si="51"/>
        <v>rock</v>
      </c>
    </row>
    <row r="811" spans="1:18" ht="43.5" hidden="1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s="14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2013</v>
      </c>
      <c r="P811" s="10">
        <f t="shared" si="49"/>
        <v>41628.833680555559</v>
      </c>
      <c r="Q811" s="11" t="str">
        <f t="shared" si="50"/>
        <v>musi</v>
      </c>
      <c r="R811" t="str">
        <f t="shared" si="51"/>
        <v>rock</v>
      </c>
    </row>
    <row r="812" spans="1:18" ht="43.5" hidden="1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s="14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2012</v>
      </c>
      <c r="P812" s="10">
        <f t="shared" si="49"/>
        <v>41123.056273148148</v>
      </c>
      <c r="Q812" s="11" t="str">
        <f t="shared" si="50"/>
        <v>musi</v>
      </c>
      <c r="R812" t="str">
        <f t="shared" si="51"/>
        <v>rock</v>
      </c>
    </row>
    <row r="813" spans="1:18" ht="29" hidden="1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s="14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2013</v>
      </c>
      <c r="P813" s="10">
        <f t="shared" si="49"/>
        <v>41443.643541666665</v>
      </c>
      <c r="Q813" s="11" t="str">
        <f t="shared" si="50"/>
        <v>musi</v>
      </c>
      <c r="R813" t="str">
        <f t="shared" si="51"/>
        <v>rock</v>
      </c>
    </row>
    <row r="814" spans="1:18" ht="43.5" hidden="1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s="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2013</v>
      </c>
      <c r="P814" s="10">
        <f t="shared" si="49"/>
        <v>41282.017962962964</v>
      </c>
      <c r="Q814" s="11" t="str">
        <f t="shared" si="50"/>
        <v>musi</v>
      </c>
      <c r="R814" t="str">
        <f t="shared" si="51"/>
        <v>rock</v>
      </c>
    </row>
    <row r="815" spans="1:18" ht="29" hidden="1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s="14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2012</v>
      </c>
      <c r="P815" s="10">
        <f t="shared" si="49"/>
        <v>41080.960243055553</v>
      </c>
      <c r="Q815" s="11" t="str">
        <f t="shared" si="50"/>
        <v>musi</v>
      </c>
      <c r="R815" t="str">
        <f t="shared" si="51"/>
        <v>rock</v>
      </c>
    </row>
    <row r="816" spans="1:18" ht="43.5" hidden="1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s="14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2011</v>
      </c>
      <c r="P816" s="10">
        <f t="shared" si="49"/>
        <v>40679.743067129632</v>
      </c>
      <c r="Q816" s="11" t="str">
        <f t="shared" si="50"/>
        <v>musi</v>
      </c>
      <c r="R816" t="str">
        <f t="shared" si="51"/>
        <v>rock</v>
      </c>
    </row>
    <row r="817" spans="1:18" ht="29" hidden="1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s="14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2014</v>
      </c>
      <c r="P817" s="10">
        <f t="shared" si="49"/>
        <v>41914.917858796296</v>
      </c>
      <c r="Q817" s="11" t="str">
        <f t="shared" si="50"/>
        <v>musi</v>
      </c>
      <c r="R817" t="str">
        <f t="shared" si="51"/>
        <v>rock</v>
      </c>
    </row>
    <row r="818" spans="1:18" ht="29" hidden="1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s="14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2013</v>
      </c>
      <c r="P818" s="10">
        <f t="shared" si="49"/>
        <v>41341.870868055557</v>
      </c>
      <c r="Q818" s="11" t="str">
        <f t="shared" si="50"/>
        <v>musi</v>
      </c>
      <c r="R818" t="str">
        <f t="shared" si="51"/>
        <v>rock</v>
      </c>
    </row>
    <row r="819" spans="1:18" ht="43.5" hidden="1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s="14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2012</v>
      </c>
      <c r="P819" s="10">
        <f t="shared" si="49"/>
        <v>40925.599664351852</v>
      </c>
      <c r="Q819" s="11" t="str">
        <f t="shared" si="50"/>
        <v>musi</v>
      </c>
      <c r="R819" t="str">
        <f t="shared" si="51"/>
        <v>rock</v>
      </c>
    </row>
    <row r="820" spans="1:18" ht="43.5" hidden="1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s="14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2012</v>
      </c>
      <c r="P820" s="10">
        <f t="shared" si="49"/>
        <v>41120.882881944446</v>
      </c>
      <c r="Q820" s="11" t="str">
        <f t="shared" si="50"/>
        <v>musi</v>
      </c>
      <c r="R820" t="str">
        <f t="shared" si="51"/>
        <v>rock</v>
      </c>
    </row>
    <row r="821" spans="1:18" ht="29" hidden="1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s="14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2013</v>
      </c>
      <c r="P821" s="10">
        <f t="shared" si="49"/>
        <v>41619.998310185183</v>
      </c>
      <c r="Q821" s="11" t="str">
        <f t="shared" si="50"/>
        <v>musi</v>
      </c>
      <c r="R821" t="str">
        <f t="shared" si="51"/>
        <v>rock</v>
      </c>
    </row>
    <row r="822" spans="1:18" ht="43.5" hidden="1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s="14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2014</v>
      </c>
      <c r="P822" s="10">
        <f t="shared" si="49"/>
        <v>41768.841921296298</v>
      </c>
      <c r="Q822" s="11" t="str">
        <f t="shared" si="50"/>
        <v>musi</v>
      </c>
      <c r="R822" t="str">
        <f t="shared" si="51"/>
        <v>rock</v>
      </c>
    </row>
    <row r="823" spans="1:18" ht="43.5" hidden="1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s="14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2015</v>
      </c>
      <c r="P823" s="10">
        <f t="shared" si="49"/>
        <v>42093.922048611115</v>
      </c>
      <c r="Q823" s="11" t="str">
        <f t="shared" si="50"/>
        <v>musi</v>
      </c>
      <c r="R823" t="str">
        <f t="shared" si="51"/>
        <v>rock</v>
      </c>
    </row>
    <row r="824" spans="1:18" ht="43.5" hidden="1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s="1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2012</v>
      </c>
      <c r="P824" s="10">
        <f t="shared" si="49"/>
        <v>41157.947337962964</v>
      </c>
      <c r="Q824" s="11" t="str">
        <f t="shared" si="50"/>
        <v>musi</v>
      </c>
      <c r="R824" t="str">
        <f t="shared" si="51"/>
        <v>rock</v>
      </c>
    </row>
    <row r="825" spans="1:18" ht="43.5" hidden="1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s="14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2015</v>
      </c>
      <c r="P825" s="10">
        <f t="shared" si="49"/>
        <v>42055.972824074073</v>
      </c>
      <c r="Q825" s="11" t="str">
        <f t="shared" si="50"/>
        <v>musi</v>
      </c>
      <c r="R825" t="str">
        <f t="shared" si="51"/>
        <v>rock</v>
      </c>
    </row>
    <row r="826" spans="1:18" ht="58" hidden="1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s="14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2010</v>
      </c>
      <c r="P826" s="10">
        <f t="shared" si="49"/>
        <v>40250.242106481484</v>
      </c>
      <c r="Q826" s="11" t="str">
        <f t="shared" si="50"/>
        <v>musi</v>
      </c>
      <c r="R826" t="str">
        <f t="shared" si="51"/>
        <v>rock</v>
      </c>
    </row>
    <row r="827" spans="1:18" ht="29" hidden="1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s="14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2012</v>
      </c>
      <c r="P827" s="10">
        <f t="shared" si="49"/>
        <v>41186.306527777779</v>
      </c>
      <c r="Q827" s="11" t="str">
        <f t="shared" si="50"/>
        <v>musi</v>
      </c>
      <c r="R827" t="str">
        <f t="shared" si="51"/>
        <v>rock</v>
      </c>
    </row>
    <row r="828" spans="1:18" ht="43.5" hidden="1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s="14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2012</v>
      </c>
      <c r="P828" s="10">
        <f t="shared" si="49"/>
        <v>40973.038541666669</v>
      </c>
      <c r="Q828" s="11" t="str">
        <f t="shared" si="50"/>
        <v>musi</v>
      </c>
      <c r="R828" t="str">
        <f t="shared" si="51"/>
        <v>rock</v>
      </c>
    </row>
    <row r="829" spans="1:18" ht="58" hidden="1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s="14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2012</v>
      </c>
      <c r="P829" s="10">
        <f t="shared" si="49"/>
        <v>40927.473460648151</v>
      </c>
      <c r="Q829" s="11" t="str">
        <f t="shared" si="50"/>
        <v>musi</v>
      </c>
      <c r="R829" t="str">
        <f t="shared" si="51"/>
        <v>rock</v>
      </c>
    </row>
    <row r="830" spans="1:18" ht="58" hidden="1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s="14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2012</v>
      </c>
      <c r="P830" s="10">
        <f t="shared" si="49"/>
        <v>41073.050717592596</v>
      </c>
      <c r="Q830" s="11" t="str">
        <f t="shared" si="50"/>
        <v>musi</v>
      </c>
      <c r="R830" t="str">
        <f t="shared" si="51"/>
        <v>rock</v>
      </c>
    </row>
    <row r="831" spans="1:18" ht="58" hidden="1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s="14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2016</v>
      </c>
      <c r="P831" s="10">
        <f t="shared" si="49"/>
        <v>42504.801388888889</v>
      </c>
      <c r="Q831" s="11" t="str">
        <f t="shared" si="50"/>
        <v>musi</v>
      </c>
      <c r="R831" t="str">
        <f t="shared" si="51"/>
        <v>rock</v>
      </c>
    </row>
    <row r="832" spans="1:18" ht="43.5" hidden="1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s="14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2013</v>
      </c>
      <c r="P832" s="10">
        <f t="shared" si="49"/>
        <v>41325.525752314818</v>
      </c>
      <c r="Q832" s="11" t="str">
        <f t="shared" si="50"/>
        <v>musi</v>
      </c>
      <c r="R832" t="str">
        <f t="shared" si="51"/>
        <v>rock</v>
      </c>
    </row>
    <row r="833" spans="1:18" ht="43.5" hidden="1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s="14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2012</v>
      </c>
      <c r="P833" s="10">
        <f t="shared" si="49"/>
        <v>40996.646921296298</v>
      </c>
      <c r="Q833" s="11" t="str">
        <f t="shared" si="50"/>
        <v>musi</v>
      </c>
      <c r="R833" t="str">
        <f t="shared" si="51"/>
        <v>rock</v>
      </c>
    </row>
    <row r="834" spans="1:18" ht="43.5" hidden="1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s="1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2011</v>
      </c>
      <c r="P834" s="10">
        <f t="shared" si="49"/>
        <v>40869.675173611111</v>
      </c>
      <c r="Q834" s="11" t="str">
        <f t="shared" si="50"/>
        <v>musi</v>
      </c>
      <c r="R834" t="str">
        <f t="shared" si="51"/>
        <v>rock</v>
      </c>
    </row>
    <row r="835" spans="1:18" hidden="1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s="14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YEAR(P835)</f>
        <v>2014</v>
      </c>
      <c r="P835" s="10">
        <f t="shared" ref="P835:P898" si="53">(((J835/60)/60)/24)+DATE(1970,1,1)</f>
        <v>41718.878182870372</v>
      </c>
      <c r="Q835" s="11" t="str">
        <f t="shared" ref="Q835:Q898" si="54">LEFT(N835,LEN(N835)-SEARCH("/",N835))</f>
        <v>musi</v>
      </c>
      <c r="R835" t="str">
        <f t="shared" ref="R835:R898" si="55">RIGHT(N835,LEN(N835)-SEARCH("/",N835))</f>
        <v>rock</v>
      </c>
    </row>
    <row r="836" spans="1:18" ht="58" hidden="1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s="14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2013</v>
      </c>
      <c r="P836" s="10">
        <f t="shared" si="53"/>
        <v>41422.822824074072</v>
      </c>
      <c r="Q836" s="11" t="str">
        <f t="shared" si="54"/>
        <v>musi</v>
      </c>
      <c r="R836" t="str">
        <f t="shared" si="55"/>
        <v>rock</v>
      </c>
    </row>
    <row r="837" spans="1:18" ht="43.5" hidden="1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s="14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2012</v>
      </c>
      <c r="P837" s="10">
        <f t="shared" si="53"/>
        <v>41005.45784722222</v>
      </c>
      <c r="Q837" s="11" t="str">
        <f t="shared" si="54"/>
        <v>musi</v>
      </c>
      <c r="R837" t="str">
        <f t="shared" si="55"/>
        <v>rock</v>
      </c>
    </row>
    <row r="838" spans="1:18" hidden="1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s="14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2013</v>
      </c>
      <c r="P838" s="10">
        <f t="shared" si="53"/>
        <v>41524.056921296295</v>
      </c>
      <c r="Q838" s="11" t="str">
        <f t="shared" si="54"/>
        <v>musi</v>
      </c>
      <c r="R838" t="str">
        <f t="shared" si="55"/>
        <v>rock</v>
      </c>
    </row>
    <row r="839" spans="1:18" ht="43.5" hidden="1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s="14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2014</v>
      </c>
      <c r="P839" s="10">
        <f t="shared" si="53"/>
        <v>41730.998402777775</v>
      </c>
      <c r="Q839" s="11" t="str">
        <f t="shared" si="54"/>
        <v>musi</v>
      </c>
      <c r="R839" t="str">
        <f t="shared" si="55"/>
        <v>rock</v>
      </c>
    </row>
    <row r="840" spans="1:18" ht="43.5" hidden="1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s="14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2011</v>
      </c>
      <c r="P840" s="10">
        <f t="shared" si="53"/>
        <v>40895.897974537038</v>
      </c>
      <c r="Q840" s="11" t="str">
        <f t="shared" si="54"/>
        <v>musi</v>
      </c>
      <c r="R840" t="str">
        <f t="shared" si="55"/>
        <v>rock</v>
      </c>
    </row>
    <row r="841" spans="1:18" ht="43.5" hidden="1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s="14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2012</v>
      </c>
      <c r="P841" s="10">
        <f t="shared" si="53"/>
        <v>41144.763379629629</v>
      </c>
      <c r="Q841" s="11" t="str">
        <f t="shared" si="54"/>
        <v>musi</v>
      </c>
      <c r="R841" t="str">
        <f t="shared" si="55"/>
        <v>rock</v>
      </c>
    </row>
    <row r="842" spans="1:18" ht="43.5" hidden="1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s="14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2016</v>
      </c>
      <c r="P842" s="10">
        <f t="shared" si="53"/>
        <v>42607.226701388892</v>
      </c>
      <c r="Q842" s="11" t="str">
        <f t="shared" si="54"/>
        <v>music</v>
      </c>
      <c r="R842" t="str">
        <f t="shared" si="55"/>
        <v>metal</v>
      </c>
    </row>
    <row r="843" spans="1:18" ht="58" hidden="1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s="14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2014</v>
      </c>
      <c r="P843" s="10">
        <f t="shared" si="53"/>
        <v>41923.838692129626</v>
      </c>
      <c r="Q843" s="11" t="str">
        <f t="shared" si="54"/>
        <v>music</v>
      </c>
      <c r="R843" t="str">
        <f t="shared" si="55"/>
        <v>metal</v>
      </c>
    </row>
    <row r="844" spans="1:18" ht="43.5" hidden="1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s="1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2013</v>
      </c>
      <c r="P844" s="10">
        <f t="shared" si="53"/>
        <v>41526.592395833337</v>
      </c>
      <c r="Q844" s="11" t="str">
        <f t="shared" si="54"/>
        <v>music</v>
      </c>
      <c r="R844" t="str">
        <f t="shared" si="55"/>
        <v>metal</v>
      </c>
    </row>
    <row r="845" spans="1:18" ht="43.5" hidden="1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s="14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2016</v>
      </c>
      <c r="P845" s="10">
        <f t="shared" si="53"/>
        <v>42695.257870370369</v>
      </c>
      <c r="Q845" s="11" t="str">
        <f t="shared" si="54"/>
        <v>music</v>
      </c>
      <c r="R845" t="str">
        <f t="shared" si="55"/>
        <v>metal</v>
      </c>
    </row>
    <row r="846" spans="1:18" ht="58" hidden="1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s="14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2014</v>
      </c>
      <c r="P846" s="10">
        <f t="shared" si="53"/>
        <v>41905.684629629628</v>
      </c>
      <c r="Q846" s="11" t="str">
        <f t="shared" si="54"/>
        <v>music</v>
      </c>
      <c r="R846" t="str">
        <f t="shared" si="55"/>
        <v>metal</v>
      </c>
    </row>
    <row r="847" spans="1:18" ht="43.5" hidden="1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s="14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2016</v>
      </c>
      <c r="P847" s="10">
        <f t="shared" si="53"/>
        <v>42578.205972222218</v>
      </c>
      <c r="Q847" s="11" t="str">
        <f t="shared" si="54"/>
        <v>music</v>
      </c>
      <c r="R847" t="str">
        <f t="shared" si="55"/>
        <v>metal</v>
      </c>
    </row>
    <row r="848" spans="1:18" ht="43.5" hidden="1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s="14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2014</v>
      </c>
      <c r="P848" s="10">
        <f t="shared" si="53"/>
        <v>41694.391840277778</v>
      </c>
      <c r="Q848" s="11" t="str">
        <f t="shared" si="54"/>
        <v>music</v>
      </c>
      <c r="R848" t="str">
        <f t="shared" si="55"/>
        <v>metal</v>
      </c>
    </row>
    <row r="849" spans="1:18" ht="29" hidden="1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s="14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2015</v>
      </c>
      <c r="P849" s="10">
        <f t="shared" si="53"/>
        <v>42165.79833333334</v>
      </c>
      <c r="Q849" s="11" t="str">
        <f t="shared" si="54"/>
        <v>music</v>
      </c>
      <c r="R849" t="str">
        <f t="shared" si="55"/>
        <v>metal</v>
      </c>
    </row>
    <row r="850" spans="1:18" ht="43.5" hidden="1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s="14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2015</v>
      </c>
      <c r="P850" s="10">
        <f t="shared" si="53"/>
        <v>42078.792048611111</v>
      </c>
      <c r="Q850" s="11" t="str">
        <f t="shared" si="54"/>
        <v>music</v>
      </c>
      <c r="R850" t="str">
        <f t="shared" si="55"/>
        <v>metal</v>
      </c>
    </row>
    <row r="851" spans="1:18" ht="58" hidden="1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s="14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2015</v>
      </c>
      <c r="P851" s="10">
        <f t="shared" si="53"/>
        <v>42051.148888888885</v>
      </c>
      <c r="Q851" s="11" t="str">
        <f t="shared" si="54"/>
        <v>music</v>
      </c>
      <c r="R851" t="str">
        <f t="shared" si="55"/>
        <v>metal</v>
      </c>
    </row>
    <row r="852" spans="1:18" ht="43.5" hidden="1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s="14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2016</v>
      </c>
      <c r="P852" s="10">
        <f t="shared" si="53"/>
        <v>42452.827743055561</v>
      </c>
      <c r="Q852" s="11" t="str">
        <f t="shared" si="54"/>
        <v>music</v>
      </c>
      <c r="R852" t="str">
        <f t="shared" si="55"/>
        <v>metal</v>
      </c>
    </row>
    <row r="853" spans="1:18" ht="43.5" hidden="1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s="14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2016</v>
      </c>
      <c r="P853" s="10">
        <f t="shared" si="53"/>
        <v>42522.880243055552</v>
      </c>
      <c r="Q853" s="11" t="str">
        <f t="shared" si="54"/>
        <v>music</v>
      </c>
      <c r="R853" t="str">
        <f t="shared" si="55"/>
        <v>metal</v>
      </c>
    </row>
    <row r="854" spans="1:18" ht="29" hidden="1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s="1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2016</v>
      </c>
      <c r="P854" s="10">
        <f t="shared" si="53"/>
        <v>42656.805497685185</v>
      </c>
      <c r="Q854" s="11" t="str">
        <f t="shared" si="54"/>
        <v>music</v>
      </c>
      <c r="R854" t="str">
        <f t="shared" si="55"/>
        <v>metal</v>
      </c>
    </row>
    <row r="855" spans="1:18" ht="43.5" hidden="1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s="14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2015</v>
      </c>
      <c r="P855" s="10">
        <f t="shared" si="53"/>
        <v>42021.832280092596</v>
      </c>
      <c r="Q855" s="11" t="str">
        <f t="shared" si="54"/>
        <v>music</v>
      </c>
      <c r="R855" t="str">
        <f t="shared" si="55"/>
        <v>metal</v>
      </c>
    </row>
    <row r="856" spans="1:18" ht="43.5" hidden="1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s="14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2016</v>
      </c>
      <c r="P856" s="10">
        <f t="shared" si="53"/>
        <v>42702.212337962963</v>
      </c>
      <c r="Q856" s="11" t="str">
        <f t="shared" si="54"/>
        <v>music</v>
      </c>
      <c r="R856" t="str">
        <f t="shared" si="55"/>
        <v>metal</v>
      </c>
    </row>
    <row r="857" spans="1:18" ht="29" hidden="1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s="14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2016</v>
      </c>
      <c r="P857" s="10">
        <f t="shared" si="53"/>
        <v>42545.125196759262</v>
      </c>
      <c r="Q857" s="11" t="str">
        <f t="shared" si="54"/>
        <v>music</v>
      </c>
      <c r="R857" t="str">
        <f t="shared" si="55"/>
        <v>metal</v>
      </c>
    </row>
    <row r="858" spans="1:18" ht="58" hidden="1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s="14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2016</v>
      </c>
      <c r="P858" s="10">
        <f t="shared" si="53"/>
        <v>42609.311990740738</v>
      </c>
      <c r="Q858" s="11" t="str">
        <f t="shared" si="54"/>
        <v>music</v>
      </c>
      <c r="R858" t="str">
        <f t="shared" si="55"/>
        <v>metal</v>
      </c>
    </row>
    <row r="859" spans="1:18" ht="43.5" hidden="1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s="14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2015</v>
      </c>
      <c r="P859" s="10">
        <f t="shared" si="53"/>
        <v>42291.581377314811</v>
      </c>
      <c r="Q859" s="11" t="str">
        <f t="shared" si="54"/>
        <v>music</v>
      </c>
      <c r="R859" t="str">
        <f t="shared" si="55"/>
        <v>metal</v>
      </c>
    </row>
    <row r="860" spans="1:18" ht="43.5" hidden="1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s="14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2015</v>
      </c>
      <c r="P860" s="10">
        <f t="shared" si="53"/>
        <v>42079.745578703703</v>
      </c>
      <c r="Q860" s="11" t="str">
        <f t="shared" si="54"/>
        <v>music</v>
      </c>
      <c r="R860" t="str">
        <f t="shared" si="55"/>
        <v>metal</v>
      </c>
    </row>
    <row r="861" spans="1:18" ht="43.5" hidden="1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s="14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2015</v>
      </c>
      <c r="P861" s="10">
        <f t="shared" si="53"/>
        <v>42128.820231481484</v>
      </c>
      <c r="Q861" s="11" t="str">
        <f t="shared" si="54"/>
        <v>music</v>
      </c>
      <c r="R861" t="str">
        <f t="shared" si="55"/>
        <v>metal</v>
      </c>
    </row>
    <row r="862" spans="1:18" ht="43.5" hidden="1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s="14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2013</v>
      </c>
      <c r="P862" s="10">
        <f t="shared" si="53"/>
        <v>41570.482789351852</v>
      </c>
      <c r="Q862" s="11" t="str">
        <f t="shared" si="54"/>
        <v>musi</v>
      </c>
      <c r="R862" t="str">
        <f t="shared" si="55"/>
        <v>jazz</v>
      </c>
    </row>
    <row r="863" spans="1:18" ht="43.5" hidden="1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s="14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2016</v>
      </c>
      <c r="P863" s="10">
        <f t="shared" si="53"/>
        <v>42599.965324074074</v>
      </c>
      <c r="Q863" s="11" t="str">
        <f t="shared" si="54"/>
        <v>musi</v>
      </c>
      <c r="R863" t="str">
        <f t="shared" si="55"/>
        <v>jazz</v>
      </c>
    </row>
    <row r="864" spans="1:18" ht="43.5" hidden="1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s="1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2013</v>
      </c>
      <c r="P864" s="10">
        <f t="shared" si="53"/>
        <v>41559.5549537037</v>
      </c>
      <c r="Q864" s="11" t="str">
        <f t="shared" si="54"/>
        <v>musi</v>
      </c>
      <c r="R864" t="str">
        <f t="shared" si="55"/>
        <v>jazz</v>
      </c>
    </row>
    <row r="865" spans="1:18" ht="43.5" hidden="1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s="14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2012</v>
      </c>
      <c r="P865" s="10">
        <f t="shared" si="53"/>
        <v>40921.117662037039</v>
      </c>
      <c r="Q865" s="11" t="str">
        <f t="shared" si="54"/>
        <v>musi</v>
      </c>
      <c r="R865" t="str">
        <f t="shared" si="55"/>
        <v>jazz</v>
      </c>
    </row>
    <row r="866" spans="1:18" ht="43.5" hidden="1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s="14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2013</v>
      </c>
      <c r="P866" s="10">
        <f t="shared" si="53"/>
        <v>41541.106921296298</v>
      </c>
      <c r="Q866" s="11" t="str">
        <f t="shared" si="54"/>
        <v>musi</v>
      </c>
      <c r="R866" t="str">
        <f t="shared" si="55"/>
        <v>jazz</v>
      </c>
    </row>
    <row r="867" spans="1:18" ht="43.5" hidden="1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s="14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2012</v>
      </c>
      <c r="P867" s="10">
        <f t="shared" si="53"/>
        <v>41230.77311342593</v>
      </c>
      <c r="Q867" s="11" t="str">
        <f t="shared" si="54"/>
        <v>musi</v>
      </c>
      <c r="R867" t="str">
        <f t="shared" si="55"/>
        <v>jazz</v>
      </c>
    </row>
    <row r="868" spans="1:18" ht="43.5" hidden="1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s="14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2015</v>
      </c>
      <c r="P868" s="10">
        <f t="shared" si="53"/>
        <v>42025.637939814813</v>
      </c>
      <c r="Q868" s="11" t="str">
        <f t="shared" si="54"/>
        <v>musi</v>
      </c>
      <c r="R868" t="str">
        <f t="shared" si="55"/>
        <v>jazz</v>
      </c>
    </row>
    <row r="869" spans="1:18" ht="58" hidden="1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s="14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2009</v>
      </c>
      <c r="P869" s="10">
        <f t="shared" si="53"/>
        <v>40088.105393518519</v>
      </c>
      <c r="Q869" s="11" t="str">
        <f t="shared" si="54"/>
        <v>musi</v>
      </c>
      <c r="R869" t="str">
        <f t="shared" si="55"/>
        <v>jazz</v>
      </c>
    </row>
    <row r="870" spans="1:18" ht="58" hidden="1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s="14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2013</v>
      </c>
      <c r="P870" s="10">
        <f t="shared" si="53"/>
        <v>41616.027754629627</v>
      </c>
      <c r="Q870" s="11" t="str">
        <f t="shared" si="54"/>
        <v>musi</v>
      </c>
      <c r="R870" t="str">
        <f t="shared" si="55"/>
        <v>jazz</v>
      </c>
    </row>
    <row r="871" spans="1:18" ht="58" hidden="1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s="14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2013</v>
      </c>
      <c r="P871" s="10">
        <f t="shared" si="53"/>
        <v>41342.845567129632</v>
      </c>
      <c r="Q871" s="11" t="str">
        <f t="shared" si="54"/>
        <v>musi</v>
      </c>
      <c r="R871" t="str">
        <f t="shared" si="55"/>
        <v>jazz</v>
      </c>
    </row>
    <row r="872" spans="1:18" ht="43.5" hidden="1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s="14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2013</v>
      </c>
      <c r="P872" s="10">
        <f t="shared" si="53"/>
        <v>41488.022256944445</v>
      </c>
      <c r="Q872" s="11" t="str">
        <f t="shared" si="54"/>
        <v>musi</v>
      </c>
      <c r="R872" t="str">
        <f t="shared" si="55"/>
        <v>jazz</v>
      </c>
    </row>
    <row r="873" spans="1:18" ht="43.5" hidden="1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s="14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2013</v>
      </c>
      <c r="P873" s="10">
        <f t="shared" si="53"/>
        <v>41577.561284722222</v>
      </c>
      <c r="Q873" s="11" t="str">
        <f t="shared" si="54"/>
        <v>musi</v>
      </c>
      <c r="R873" t="str">
        <f t="shared" si="55"/>
        <v>jazz</v>
      </c>
    </row>
    <row r="874" spans="1:18" ht="43.5" hidden="1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s="1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2011</v>
      </c>
      <c r="P874" s="10">
        <f t="shared" si="53"/>
        <v>40567.825543981482</v>
      </c>
      <c r="Q874" s="11" t="str">
        <f t="shared" si="54"/>
        <v>musi</v>
      </c>
      <c r="R874" t="str">
        <f t="shared" si="55"/>
        <v>jazz</v>
      </c>
    </row>
    <row r="875" spans="1:18" ht="29" hidden="1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s="14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2012</v>
      </c>
      <c r="P875" s="10">
        <f t="shared" si="53"/>
        <v>41184.167129629634</v>
      </c>
      <c r="Q875" s="11" t="str">
        <f t="shared" si="54"/>
        <v>musi</v>
      </c>
      <c r="R875" t="str">
        <f t="shared" si="55"/>
        <v>jazz</v>
      </c>
    </row>
    <row r="876" spans="1:18" ht="58" hidden="1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s="14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2013</v>
      </c>
      <c r="P876" s="10">
        <f t="shared" si="53"/>
        <v>41368.583726851852</v>
      </c>
      <c r="Q876" s="11" t="str">
        <f t="shared" si="54"/>
        <v>musi</v>
      </c>
      <c r="R876" t="str">
        <f t="shared" si="55"/>
        <v>jazz</v>
      </c>
    </row>
    <row r="877" spans="1:18" ht="58" hidden="1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s="14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2015</v>
      </c>
      <c r="P877" s="10">
        <f t="shared" si="53"/>
        <v>42248.723738425921</v>
      </c>
      <c r="Q877" s="11" t="str">
        <f t="shared" si="54"/>
        <v>musi</v>
      </c>
      <c r="R877" t="str">
        <f t="shared" si="55"/>
        <v>jazz</v>
      </c>
    </row>
    <row r="878" spans="1:18" ht="29" hidden="1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s="14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2013</v>
      </c>
      <c r="P878" s="10">
        <f t="shared" si="53"/>
        <v>41276.496840277774</v>
      </c>
      <c r="Q878" s="11" t="str">
        <f t="shared" si="54"/>
        <v>musi</v>
      </c>
      <c r="R878" t="str">
        <f t="shared" si="55"/>
        <v>jazz</v>
      </c>
    </row>
    <row r="879" spans="1:18" ht="58" hidden="1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s="14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2013</v>
      </c>
      <c r="P879" s="10">
        <f t="shared" si="53"/>
        <v>41597.788888888892</v>
      </c>
      <c r="Q879" s="11" t="str">
        <f t="shared" si="54"/>
        <v>musi</v>
      </c>
      <c r="R879" t="str">
        <f t="shared" si="55"/>
        <v>jazz</v>
      </c>
    </row>
    <row r="880" spans="1:18" ht="43.5" hidden="1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s="14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2010</v>
      </c>
      <c r="P880" s="10">
        <f t="shared" si="53"/>
        <v>40505.232916666668</v>
      </c>
      <c r="Q880" s="11" t="str">
        <f t="shared" si="54"/>
        <v>musi</v>
      </c>
      <c r="R880" t="str">
        <f t="shared" si="55"/>
        <v>jazz</v>
      </c>
    </row>
    <row r="881" spans="1:18" ht="43.5" hidden="1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s="14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2012</v>
      </c>
      <c r="P881" s="10">
        <f t="shared" si="53"/>
        <v>41037.829918981479</v>
      </c>
      <c r="Q881" s="11" t="str">
        <f t="shared" si="54"/>
        <v>musi</v>
      </c>
      <c r="R881" t="str">
        <f t="shared" si="55"/>
        <v>jazz</v>
      </c>
    </row>
    <row r="882" spans="1:18" ht="43.5" hidden="1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s="14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2012</v>
      </c>
      <c r="P882" s="10">
        <f t="shared" si="53"/>
        <v>41179.32104166667</v>
      </c>
      <c r="Q882" s="11" t="str">
        <f t="shared" si="54"/>
        <v>music/indi</v>
      </c>
      <c r="R882" t="str">
        <f t="shared" si="55"/>
        <v>indie rock</v>
      </c>
    </row>
    <row r="883" spans="1:18" ht="43.5" hidden="1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s="14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2011</v>
      </c>
      <c r="P883" s="10">
        <f t="shared" si="53"/>
        <v>40877.25099537037</v>
      </c>
      <c r="Q883" s="11" t="str">
        <f t="shared" si="54"/>
        <v>music/indi</v>
      </c>
      <c r="R883" t="str">
        <f t="shared" si="55"/>
        <v>indie rock</v>
      </c>
    </row>
    <row r="884" spans="1:18" ht="43.5" hidden="1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s="1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2011</v>
      </c>
      <c r="P884" s="10">
        <f t="shared" si="53"/>
        <v>40759.860532407409</v>
      </c>
      <c r="Q884" s="11" t="str">
        <f t="shared" si="54"/>
        <v>music/indi</v>
      </c>
      <c r="R884" t="str">
        <f t="shared" si="55"/>
        <v>indie rock</v>
      </c>
    </row>
    <row r="885" spans="1:18" ht="58" hidden="1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s="14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2016</v>
      </c>
      <c r="P885" s="10">
        <f t="shared" si="53"/>
        <v>42371.935590277775</v>
      </c>
      <c r="Q885" s="11" t="str">
        <f t="shared" si="54"/>
        <v>music/indi</v>
      </c>
      <c r="R885" t="str">
        <f t="shared" si="55"/>
        <v>indie rock</v>
      </c>
    </row>
    <row r="886" spans="1:18" ht="43.5" hidden="1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s="14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2012</v>
      </c>
      <c r="P886" s="10">
        <f t="shared" si="53"/>
        <v>40981.802615740737</v>
      </c>
      <c r="Q886" s="11" t="str">
        <f t="shared" si="54"/>
        <v>music/indi</v>
      </c>
      <c r="R886" t="str">
        <f t="shared" si="55"/>
        <v>indie rock</v>
      </c>
    </row>
    <row r="887" spans="1:18" ht="43.5" hidden="1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s="14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2016</v>
      </c>
      <c r="P887" s="10">
        <f t="shared" si="53"/>
        <v>42713.941099537042</v>
      </c>
      <c r="Q887" s="11" t="str">
        <f t="shared" si="54"/>
        <v>music/indi</v>
      </c>
      <c r="R887" t="str">
        <f t="shared" si="55"/>
        <v>indie rock</v>
      </c>
    </row>
    <row r="888" spans="1:18" ht="58" hidden="1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s="14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2016</v>
      </c>
      <c r="P888" s="10">
        <f t="shared" si="53"/>
        <v>42603.870520833334</v>
      </c>
      <c r="Q888" s="11" t="str">
        <f t="shared" si="54"/>
        <v>music/indi</v>
      </c>
      <c r="R888" t="str">
        <f t="shared" si="55"/>
        <v>indie rock</v>
      </c>
    </row>
    <row r="889" spans="1:18" ht="43.5" hidden="1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s="14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2012</v>
      </c>
      <c r="P889" s="10">
        <f t="shared" si="53"/>
        <v>41026.958969907406</v>
      </c>
      <c r="Q889" s="11" t="str">
        <f t="shared" si="54"/>
        <v>music/indi</v>
      </c>
      <c r="R889" t="str">
        <f t="shared" si="55"/>
        <v>indie rock</v>
      </c>
    </row>
    <row r="890" spans="1:18" ht="58" hidden="1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s="14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2011</v>
      </c>
      <c r="P890" s="10">
        <f t="shared" si="53"/>
        <v>40751.753298611111</v>
      </c>
      <c r="Q890" s="11" t="str">
        <f t="shared" si="54"/>
        <v>music/indi</v>
      </c>
      <c r="R890" t="str">
        <f t="shared" si="55"/>
        <v>indie rock</v>
      </c>
    </row>
    <row r="891" spans="1:18" ht="43.5" hidden="1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s="14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2014</v>
      </c>
      <c r="P891" s="10">
        <f t="shared" si="53"/>
        <v>41887.784062500003</v>
      </c>
      <c r="Q891" s="11" t="str">
        <f t="shared" si="54"/>
        <v>music/indi</v>
      </c>
      <c r="R891" t="str">
        <f t="shared" si="55"/>
        <v>indie rock</v>
      </c>
    </row>
    <row r="892" spans="1:18" ht="58" hidden="1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s="14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2013</v>
      </c>
      <c r="P892" s="10">
        <f t="shared" si="53"/>
        <v>41569.698831018519</v>
      </c>
      <c r="Q892" s="11" t="str">
        <f t="shared" si="54"/>
        <v>music/indi</v>
      </c>
      <c r="R892" t="str">
        <f t="shared" si="55"/>
        <v>indie rock</v>
      </c>
    </row>
    <row r="893" spans="1:18" ht="43.5" hidden="1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s="14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2014</v>
      </c>
      <c r="P893" s="10">
        <f t="shared" si="53"/>
        <v>41842.031597222223</v>
      </c>
      <c r="Q893" s="11" t="str">
        <f t="shared" si="54"/>
        <v>music/indi</v>
      </c>
      <c r="R893" t="str">
        <f t="shared" si="55"/>
        <v>indie rock</v>
      </c>
    </row>
    <row r="894" spans="1:18" ht="43.5" hidden="1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s="1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2010</v>
      </c>
      <c r="P894" s="10">
        <f t="shared" si="53"/>
        <v>40304.20003472222</v>
      </c>
      <c r="Q894" s="11" t="str">
        <f t="shared" si="54"/>
        <v>music/indi</v>
      </c>
      <c r="R894" t="str">
        <f t="shared" si="55"/>
        <v>indie rock</v>
      </c>
    </row>
    <row r="895" spans="1:18" ht="43.5" hidden="1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s="14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2015</v>
      </c>
      <c r="P895" s="10">
        <f t="shared" si="53"/>
        <v>42065.897719907407</v>
      </c>
      <c r="Q895" s="11" t="str">
        <f t="shared" si="54"/>
        <v>music/indi</v>
      </c>
      <c r="R895" t="str">
        <f t="shared" si="55"/>
        <v>indie rock</v>
      </c>
    </row>
    <row r="896" spans="1:18" ht="43.5" hidden="1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s="14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2016</v>
      </c>
      <c r="P896" s="10">
        <f t="shared" si="53"/>
        <v>42496.981597222228</v>
      </c>
      <c r="Q896" s="11" t="str">
        <f t="shared" si="54"/>
        <v>music/indi</v>
      </c>
      <c r="R896" t="str">
        <f t="shared" si="55"/>
        <v>indie rock</v>
      </c>
    </row>
    <row r="897" spans="1:18" ht="58" hidden="1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s="14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2010</v>
      </c>
      <c r="P897" s="10">
        <f t="shared" si="53"/>
        <v>40431.127650462964</v>
      </c>
      <c r="Q897" s="11" t="str">
        <f t="shared" si="54"/>
        <v>music/indi</v>
      </c>
      <c r="R897" t="str">
        <f t="shared" si="55"/>
        <v>indie rock</v>
      </c>
    </row>
    <row r="898" spans="1:18" ht="58" hidden="1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s="14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2015</v>
      </c>
      <c r="P898" s="10">
        <f t="shared" si="53"/>
        <v>42218.872986111113</v>
      </c>
      <c r="Q898" s="11" t="str">
        <f t="shared" si="54"/>
        <v>music/indi</v>
      </c>
      <c r="R898" t="str">
        <f t="shared" si="55"/>
        <v>indie rock</v>
      </c>
    </row>
    <row r="899" spans="1:18" ht="43.5" hidden="1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s="14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YEAR(P899)</f>
        <v>2012</v>
      </c>
      <c r="P899" s="10">
        <f t="shared" ref="P899:P962" si="57">(((J899/60)/60)/24)+DATE(1970,1,1)</f>
        <v>41211.688750000001</v>
      </c>
      <c r="Q899" s="11" t="str">
        <f t="shared" ref="Q899:Q962" si="58">LEFT(N899,LEN(N899)-SEARCH("/",N899))</f>
        <v>music/indi</v>
      </c>
      <c r="R899" t="str">
        <f t="shared" ref="R899:R962" si="59">RIGHT(N899,LEN(N899)-SEARCH("/",N899))</f>
        <v>indie rock</v>
      </c>
    </row>
    <row r="900" spans="1:18" ht="43.5" hidden="1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s="14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2011</v>
      </c>
      <c r="P900" s="10">
        <f t="shared" si="57"/>
        <v>40878.758217592593</v>
      </c>
      <c r="Q900" s="11" t="str">
        <f t="shared" si="58"/>
        <v>music/indi</v>
      </c>
      <c r="R900" t="str">
        <f t="shared" si="59"/>
        <v>indie rock</v>
      </c>
    </row>
    <row r="901" spans="1:18" ht="43.5" hidden="1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s="14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2011</v>
      </c>
      <c r="P901" s="10">
        <f t="shared" si="57"/>
        <v>40646.099097222221</v>
      </c>
      <c r="Q901" s="11" t="str">
        <f t="shared" si="58"/>
        <v>music/indi</v>
      </c>
      <c r="R901" t="str">
        <f t="shared" si="59"/>
        <v>indie rock</v>
      </c>
    </row>
    <row r="902" spans="1:18" ht="29" hidden="1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s="14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2016</v>
      </c>
      <c r="P902" s="10">
        <f t="shared" si="57"/>
        <v>42429.84956018519</v>
      </c>
      <c r="Q902" s="11" t="str">
        <f t="shared" si="58"/>
        <v>musi</v>
      </c>
      <c r="R902" t="str">
        <f t="shared" si="59"/>
        <v>jazz</v>
      </c>
    </row>
    <row r="903" spans="1:18" ht="58" hidden="1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s="14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2010</v>
      </c>
      <c r="P903" s="10">
        <f t="shared" si="57"/>
        <v>40291.81150462963</v>
      </c>
      <c r="Q903" s="11" t="str">
        <f t="shared" si="58"/>
        <v>musi</v>
      </c>
      <c r="R903" t="str">
        <f t="shared" si="59"/>
        <v>jazz</v>
      </c>
    </row>
    <row r="904" spans="1:18" ht="58" hidden="1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s="1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2014</v>
      </c>
      <c r="P904" s="10">
        <f t="shared" si="57"/>
        <v>41829.965532407405</v>
      </c>
      <c r="Q904" s="11" t="str">
        <f t="shared" si="58"/>
        <v>musi</v>
      </c>
      <c r="R904" t="str">
        <f t="shared" si="59"/>
        <v>jazz</v>
      </c>
    </row>
    <row r="905" spans="1:18" ht="43.5" hidden="1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s="14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2012</v>
      </c>
      <c r="P905" s="10">
        <f t="shared" si="57"/>
        <v>41149.796064814815</v>
      </c>
      <c r="Q905" s="11" t="str">
        <f t="shared" si="58"/>
        <v>musi</v>
      </c>
      <c r="R905" t="str">
        <f t="shared" si="59"/>
        <v>jazz</v>
      </c>
    </row>
    <row r="906" spans="1:18" ht="43.5" hidden="1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s="14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2015</v>
      </c>
      <c r="P906" s="10">
        <f t="shared" si="57"/>
        <v>42342.080289351856</v>
      </c>
      <c r="Q906" s="11" t="str">
        <f t="shared" si="58"/>
        <v>musi</v>
      </c>
      <c r="R906" t="str">
        <f t="shared" si="59"/>
        <v>jazz</v>
      </c>
    </row>
    <row r="907" spans="1:18" ht="43.5" hidden="1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s="14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2010</v>
      </c>
      <c r="P907" s="10">
        <f t="shared" si="57"/>
        <v>40507.239884259259</v>
      </c>
      <c r="Q907" s="11" t="str">
        <f t="shared" si="58"/>
        <v>musi</v>
      </c>
      <c r="R907" t="str">
        <f t="shared" si="59"/>
        <v>jazz</v>
      </c>
    </row>
    <row r="908" spans="1:18" ht="29" hidden="1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s="14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2014</v>
      </c>
      <c r="P908" s="10">
        <f t="shared" si="57"/>
        <v>41681.189699074072</v>
      </c>
      <c r="Q908" s="11" t="str">
        <f t="shared" si="58"/>
        <v>musi</v>
      </c>
      <c r="R908" t="str">
        <f t="shared" si="59"/>
        <v>jazz</v>
      </c>
    </row>
    <row r="909" spans="1:18" ht="43.5" hidden="1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s="14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2011</v>
      </c>
      <c r="P909" s="10">
        <f t="shared" si="57"/>
        <v>40767.192395833335</v>
      </c>
      <c r="Q909" s="11" t="str">
        <f t="shared" si="58"/>
        <v>musi</v>
      </c>
      <c r="R909" t="str">
        <f t="shared" si="59"/>
        <v>jazz</v>
      </c>
    </row>
    <row r="910" spans="1:18" ht="43.5" hidden="1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s="14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2010</v>
      </c>
      <c r="P910" s="10">
        <f t="shared" si="57"/>
        <v>40340.801562499997</v>
      </c>
      <c r="Q910" s="11" t="str">
        <f t="shared" si="58"/>
        <v>musi</v>
      </c>
      <c r="R910" t="str">
        <f t="shared" si="59"/>
        <v>jazz</v>
      </c>
    </row>
    <row r="911" spans="1:18" ht="58" hidden="1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s="14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2012</v>
      </c>
      <c r="P911" s="10">
        <f t="shared" si="57"/>
        <v>41081.69027777778</v>
      </c>
      <c r="Q911" s="11" t="str">
        <f t="shared" si="58"/>
        <v>musi</v>
      </c>
      <c r="R911" t="str">
        <f t="shared" si="59"/>
        <v>jazz</v>
      </c>
    </row>
    <row r="912" spans="1:18" ht="43.5" hidden="1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s="14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2017</v>
      </c>
      <c r="P912" s="10">
        <f t="shared" si="57"/>
        <v>42737.545358796298</v>
      </c>
      <c r="Q912" s="11" t="str">
        <f t="shared" si="58"/>
        <v>musi</v>
      </c>
      <c r="R912" t="str">
        <f t="shared" si="59"/>
        <v>jazz</v>
      </c>
    </row>
    <row r="913" spans="1:18" ht="43.5" hidden="1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s="14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2014</v>
      </c>
      <c r="P913" s="10">
        <f t="shared" si="57"/>
        <v>41642.005150462966</v>
      </c>
      <c r="Q913" s="11" t="str">
        <f t="shared" si="58"/>
        <v>musi</v>
      </c>
      <c r="R913" t="str">
        <f t="shared" si="59"/>
        <v>jazz</v>
      </c>
    </row>
    <row r="914" spans="1:18" ht="43.5" hidden="1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s="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2012</v>
      </c>
      <c r="P914" s="10">
        <f t="shared" si="57"/>
        <v>41194.109340277777</v>
      </c>
      <c r="Q914" s="11" t="str">
        <f t="shared" si="58"/>
        <v>musi</v>
      </c>
      <c r="R914" t="str">
        <f t="shared" si="59"/>
        <v>jazz</v>
      </c>
    </row>
    <row r="915" spans="1:18" ht="43.5" hidden="1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s="14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2012</v>
      </c>
      <c r="P915" s="10">
        <f t="shared" si="57"/>
        <v>41004.139108796298</v>
      </c>
      <c r="Q915" s="11" t="str">
        <f t="shared" si="58"/>
        <v>musi</v>
      </c>
      <c r="R915" t="str">
        <f t="shared" si="59"/>
        <v>jazz</v>
      </c>
    </row>
    <row r="916" spans="1:18" ht="43.5" hidden="1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s="14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2012</v>
      </c>
      <c r="P916" s="10">
        <f t="shared" si="57"/>
        <v>41116.763275462967</v>
      </c>
      <c r="Q916" s="11" t="str">
        <f t="shared" si="58"/>
        <v>musi</v>
      </c>
      <c r="R916" t="str">
        <f t="shared" si="59"/>
        <v>jazz</v>
      </c>
    </row>
    <row r="917" spans="1:18" ht="43.5" hidden="1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s="14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2012</v>
      </c>
      <c r="P917" s="10">
        <f t="shared" si="57"/>
        <v>40937.679560185185</v>
      </c>
      <c r="Q917" s="11" t="str">
        <f t="shared" si="58"/>
        <v>musi</v>
      </c>
      <c r="R917" t="str">
        <f t="shared" si="59"/>
        <v>jazz</v>
      </c>
    </row>
    <row r="918" spans="1:18" ht="43.5" hidden="1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s="14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2010</v>
      </c>
      <c r="P918" s="10">
        <f t="shared" si="57"/>
        <v>40434.853402777779</v>
      </c>
      <c r="Q918" s="11" t="str">
        <f t="shared" si="58"/>
        <v>musi</v>
      </c>
      <c r="R918" t="str">
        <f t="shared" si="59"/>
        <v>jazz</v>
      </c>
    </row>
    <row r="919" spans="1:18" ht="58" hidden="1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s="14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2014</v>
      </c>
      <c r="P919" s="10">
        <f t="shared" si="57"/>
        <v>41802.94363425926</v>
      </c>
      <c r="Q919" s="11" t="str">
        <f t="shared" si="58"/>
        <v>musi</v>
      </c>
      <c r="R919" t="str">
        <f t="shared" si="59"/>
        <v>jazz</v>
      </c>
    </row>
    <row r="920" spans="1:18" ht="58" hidden="1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s="14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2014</v>
      </c>
      <c r="P920" s="10">
        <f t="shared" si="57"/>
        <v>41944.916215277779</v>
      </c>
      <c r="Q920" s="11" t="str">
        <f t="shared" si="58"/>
        <v>musi</v>
      </c>
      <c r="R920" t="str">
        <f t="shared" si="59"/>
        <v>jazz</v>
      </c>
    </row>
    <row r="921" spans="1:18" hidden="1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s="14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2012</v>
      </c>
      <c r="P921" s="10">
        <f t="shared" si="57"/>
        <v>41227.641724537039</v>
      </c>
      <c r="Q921" s="11" t="str">
        <f t="shared" si="58"/>
        <v>musi</v>
      </c>
      <c r="R921" t="str">
        <f t="shared" si="59"/>
        <v>jazz</v>
      </c>
    </row>
    <row r="922" spans="1:18" ht="43.5" hidden="1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s="14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2013</v>
      </c>
      <c r="P922" s="10">
        <f t="shared" si="57"/>
        <v>41562.67155092593</v>
      </c>
      <c r="Q922" s="11" t="str">
        <f t="shared" si="58"/>
        <v>musi</v>
      </c>
      <c r="R922" t="str">
        <f t="shared" si="59"/>
        <v>jazz</v>
      </c>
    </row>
    <row r="923" spans="1:18" ht="58" hidden="1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s="14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2011</v>
      </c>
      <c r="P923" s="10">
        <f t="shared" si="57"/>
        <v>40847.171018518515</v>
      </c>
      <c r="Q923" s="11" t="str">
        <f t="shared" si="58"/>
        <v>musi</v>
      </c>
      <c r="R923" t="str">
        <f t="shared" si="59"/>
        <v>jazz</v>
      </c>
    </row>
    <row r="924" spans="1:18" ht="43.5" hidden="1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s="1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2014</v>
      </c>
      <c r="P924" s="10">
        <f t="shared" si="57"/>
        <v>41878.530011574076</v>
      </c>
      <c r="Q924" s="11" t="str">
        <f t="shared" si="58"/>
        <v>musi</v>
      </c>
      <c r="R924" t="str">
        <f t="shared" si="59"/>
        <v>jazz</v>
      </c>
    </row>
    <row r="925" spans="1:18" ht="43.5" hidden="1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s="14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2014</v>
      </c>
      <c r="P925" s="10">
        <f t="shared" si="57"/>
        <v>41934.959756944445</v>
      </c>
      <c r="Q925" s="11" t="str">
        <f t="shared" si="58"/>
        <v>musi</v>
      </c>
      <c r="R925" t="str">
        <f t="shared" si="59"/>
        <v>jazz</v>
      </c>
    </row>
    <row r="926" spans="1:18" ht="43.5" hidden="1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s="14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2013</v>
      </c>
      <c r="P926" s="10">
        <f t="shared" si="57"/>
        <v>41288.942928240744</v>
      </c>
      <c r="Q926" s="11" t="str">
        <f t="shared" si="58"/>
        <v>musi</v>
      </c>
      <c r="R926" t="str">
        <f t="shared" si="59"/>
        <v>jazz</v>
      </c>
    </row>
    <row r="927" spans="1:18" ht="43.5" hidden="1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s="14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2013</v>
      </c>
      <c r="P927" s="10">
        <f t="shared" si="57"/>
        <v>41575.880914351852</v>
      </c>
      <c r="Q927" s="11" t="str">
        <f t="shared" si="58"/>
        <v>musi</v>
      </c>
      <c r="R927" t="str">
        <f t="shared" si="59"/>
        <v>jazz</v>
      </c>
    </row>
    <row r="928" spans="1:18" ht="58" hidden="1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s="14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2010</v>
      </c>
      <c r="P928" s="10">
        <f t="shared" si="57"/>
        <v>40338.02002314815</v>
      </c>
      <c r="Q928" s="11" t="str">
        <f t="shared" si="58"/>
        <v>musi</v>
      </c>
      <c r="R928" t="str">
        <f t="shared" si="59"/>
        <v>jazz</v>
      </c>
    </row>
    <row r="929" spans="1:18" ht="29" hidden="1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s="14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2012</v>
      </c>
      <c r="P929" s="10">
        <f t="shared" si="57"/>
        <v>41013.822858796295</v>
      </c>
      <c r="Q929" s="11" t="str">
        <f t="shared" si="58"/>
        <v>musi</v>
      </c>
      <c r="R929" t="str">
        <f t="shared" si="59"/>
        <v>jazz</v>
      </c>
    </row>
    <row r="930" spans="1:18" ht="43.5" hidden="1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s="14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2012</v>
      </c>
      <c r="P930" s="10">
        <f t="shared" si="57"/>
        <v>41180.86241898148</v>
      </c>
      <c r="Q930" s="11" t="str">
        <f t="shared" si="58"/>
        <v>musi</v>
      </c>
      <c r="R930" t="str">
        <f t="shared" si="59"/>
        <v>jazz</v>
      </c>
    </row>
    <row r="931" spans="1:18" ht="43.5" hidden="1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s="14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2012</v>
      </c>
      <c r="P931" s="10">
        <f t="shared" si="57"/>
        <v>40978.238067129627</v>
      </c>
      <c r="Q931" s="11" t="str">
        <f t="shared" si="58"/>
        <v>musi</v>
      </c>
      <c r="R931" t="str">
        <f t="shared" si="59"/>
        <v>jazz</v>
      </c>
    </row>
    <row r="932" spans="1:18" ht="58" hidden="1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s="14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2010</v>
      </c>
      <c r="P932" s="10">
        <f t="shared" si="57"/>
        <v>40312.915578703702</v>
      </c>
      <c r="Q932" s="11" t="str">
        <f t="shared" si="58"/>
        <v>musi</v>
      </c>
      <c r="R932" t="str">
        <f t="shared" si="59"/>
        <v>jazz</v>
      </c>
    </row>
    <row r="933" spans="1:18" ht="43.5" hidden="1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s="14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2014</v>
      </c>
      <c r="P933" s="10">
        <f t="shared" si="57"/>
        <v>41680.359976851854</v>
      </c>
      <c r="Q933" s="11" t="str">
        <f t="shared" si="58"/>
        <v>musi</v>
      </c>
      <c r="R933" t="str">
        <f t="shared" si="59"/>
        <v>jazz</v>
      </c>
    </row>
    <row r="934" spans="1:18" ht="29" hidden="1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s="1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2013</v>
      </c>
      <c r="P934" s="10">
        <f t="shared" si="57"/>
        <v>41310.969270833331</v>
      </c>
      <c r="Q934" s="11" t="str">
        <f t="shared" si="58"/>
        <v>musi</v>
      </c>
      <c r="R934" t="str">
        <f t="shared" si="59"/>
        <v>jazz</v>
      </c>
    </row>
    <row r="935" spans="1:18" ht="43.5" hidden="1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s="14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2014</v>
      </c>
      <c r="P935" s="10">
        <f t="shared" si="57"/>
        <v>41711.169085648151</v>
      </c>
      <c r="Q935" s="11" t="str">
        <f t="shared" si="58"/>
        <v>musi</v>
      </c>
      <c r="R935" t="str">
        <f t="shared" si="59"/>
        <v>jazz</v>
      </c>
    </row>
    <row r="936" spans="1:18" ht="43.5" hidden="1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s="14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2014</v>
      </c>
      <c r="P936" s="10">
        <f t="shared" si="57"/>
        <v>41733.737083333333</v>
      </c>
      <c r="Q936" s="11" t="str">
        <f t="shared" si="58"/>
        <v>musi</v>
      </c>
      <c r="R936" t="str">
        <f t="shared" si="59"/>
        <v>jazz</v>
      </c>
    </row>
    <row r="937" spans="1:18" ht="43.5" hidden="1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s="14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2015</v>
      </c>
      <c r="P937" s="10">
        <f t="shared" si="57"/>
        <v>42368.333668981482</v>
      </c>
      <c r="Q937" s="11" t="str">
        <f t="shared" si="58"/>
        <v>musi</v>
      </c>
      <c r="R937" t="str">
        <f t="shared" si="59"/>
        <v>jazz</v>
      </c>
    </row>
    <row r="938" spans="1:18" ht="43.5" hidden="1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s="14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2011</v>
      </c>
      <c r="P938" s="10">
        <f t="shared" si="57"/>
        <v>40883.024178240739</v>
      </c>
      <c r="Q938" s="11" t="str">
        <f t="shared" si="58"/>
        <v>musi</v>
      </c>
      <c r="R938" t="str">
        <f t="shared" si="59"/>
        <v>jazz</v>
      </c>
    </row>
    <row r="939" spans="1:18" ht="43.5" hidden="1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s="14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2013</v>
      </c>
      <c r="P939" s="10">
        <f t="shared" si="57"/>
        <v>41551.798113425924</v>
      </c>
      <c r="Q939" s="11" t="str">
        <f t="shared" si="58"/>
        <v>musi</v>
      </c>
      <c r="R939" t="str">
        <f t="shared" si="59"/>
        <v>jazz</v>
      </c>
    </row>
    <row r="940" spans="1:18" ht="43.5" hidden="1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s="14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2012</v>
      </c>
      <c r="P940" s="10">
        <f t="shared" si="57"/>
        <v>41124.479722222226</v>
      </c>
      <c r="Q940" s="11" t="str">
        <f t="shared" si="58"/>
        <v>musi</v>
      </c>
      <c r="R940" t="str">
        <f t="shared" si="59"/>
        <v>jazz</v>
      </c>
    </row>
    <row r="941" spans="1:18" ht="43.5" hidden="1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s="14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2013</v>
      </c>
      <c r="P941" s="10">
        <f t="shared" si="57"/>
        <v>41416.763171296298</v>
      </c>
      <c r="Q941" s="11" t="str">
        <f t="shared" si="58"/>
        <v>musi</v>
      </c>
      <c r="R941" t="str">
        <f t="shared" si="59"/>
        <v>jazz</v>
      </c>
    </row>
    <row r="942" spans="1:18" ht="43.5" hidden="1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s="14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2015</v>
      </c>
      <c r="P942" s="10">
        <f t="shared" si="57"/>
        <v>42182.008402777778</v>
      </c>
      <c r="Q942" s="11" t="str">
        <f t="shared" si="58"/>
        <v>technolog</v>
      </c>
      <c r="R942" t="str">
        <f t="shared" si="59"/>
        <v>wearables</v>
      </c>
    </row>
    <row r="943" spans="1:18" ht="58" hidden="1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s="14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2017</v>
      </c>
      <c r="P943" s="10">
        <f t="shared" si="57"/>
        <v>42746.096585648149</v>
      </c>
      <c r="Q943" s="11" t="str">
        <f t="shared" si="58"/>
        <v>technolog</v>
      </c>
      <c r="R943" t="str">
        <f t="shared" si="59"/>
        <v>wearables</v>
      </c>
    </row>
    <row r="944" spans="1:18" ht="58" hidden="1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s="1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2016</v>
      </c>
      <c r="P944" s="10">
        <f t="shared" si="57"/>
        <v>42382.843287037031</v>
      </c>
      <c r="Q944" s="11" t="str">
        <f t="shared" si="58"/>
        <v>technolog</v>
      </c>
      <c r="R944" t="str">
        <f t="shared" si="59"/>
        <v>wearables</v>
      </c>
    </row>
    <row r="945" spans="1:18" ht="29" hidden="1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s="14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2016</v>
      </c>
      <c r="P945" s="10">
        <f t="shared" si="57"/>
        <v>42673.66788194445</v>
      </c>
      <c r="Q945" s="11" t="str">
        <f t="shared" si="58"/>
        <v>technolog</v>
      </c>
      <c r="R945" t="str">
        <f t="shared" si="59"/>
        <v>wearables</v>
      </c>
    </row>
    <row r="946" spans="1:18" ht="43.5" hidden="1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s="14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2016</v>
      </c>
      <c r="P946" s="10">
        <f t="shared" si="57"/>
        <v>42444.583912037036</v>
      </c>
      <c r="Q946" s="11" t="str">
        <f t="shared" si="58"/>
        <v>technolog</v>
      </c>
      <c r="R946" t="str">
        <f t="shared" si="59"/>
        <v>wearables</v>
      </c>
    </row>
    <row r="947" spans="1:18" ht="43.5" hidden="1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s="14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2016</v>
      </c>
      <c r="P947" s="10">
        <f t="shared" si="57"/>
        <v>42732.872986111113</v>
      </c>
      <c r="Q947" s="11" t="str">
        <f t="shared" si="58"/>
        <v>technolog</v>
      </c>
      <c r="R947" t="str">
        <f t="shared" si="59"/>
        <v>wearables</v>
      </c>
    </row>
    <row r="948" spans="1:18" ht="43.5" hidden="1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s="14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2016</v>
      </c>
      <c r="P948" s="10">
        <f t="shared" si="57"/>
        <v>42592.750555555554</v>
      </c>
      <c r="Q948" s="11" t="str">
        <f t="shared" si="58"/>
        <v>technolog</v>
      </c>
      <c r="R948" t="str">
        <f t="shared" si="59"/>
        <v>wearables</v>
      </c>
    </row>
    <row r="949" spans="1:18" ht="58" hidden="1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s="14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2016</v>
      </c>
      <c r="P949" s="10">
        <f t="shared" si="57"/>
        <v>42491.781319444446</v>
      </c>
      <c r="Q949" s="11" t="str">
        <f t="shared" si="58"/>
        <v>technolog</v>
      </c>
      <c r="R949" t="str">
        <f t="shared" si="59"/>
        <v>wearables</v>
      </c>
    </row>
    <row r="950" spans="1:18" ht="58" hidden="1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s="14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2016</v>
      </c>
      <c r="P950" s="10">
        <f t="shared" si="57"/>
        <v>42411.828287037039</v>
      </c>
      <c r="Q950" s="11" t="str">
        <f t="shared" si="58"/>
        <v>technolog</v>
      </c>
      <c r="R950" t="str">
        <f t="shared" si="59"/>
        <v>wearables</v>
      </c>
    </row>
    <row r="951" spans="1:18" ht="43.5" hidden="1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s="14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2015</v>
      </c>
      <c r="P951" s="10">
        <f t="shared" si="57"/>
        <v>42361.043703703705</v>
      </c>
      <c r="Q951" s="11" t="str">
        <f t="shared" si="58"/>
        <v>technolog</v>
      </c>
      <c r="R951" t="str">
        <f t="shared" si="59"/>
        <v>wearables</v>
      </c>
    </row>
    <row r="952" spans="1:18" ht="43.5" hidden="1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s="14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2015</v>
      </c>
      <c r="P952" s="10">
        <f t="shared" si="57"/>
        <v>42356.750706018516</v>
      </c>
      <c r="Q952" s="11" t="str">
        <f t="shared" si="58"/>
        <v>technolog</v>
      </c>
      <c r="R952" t="str">
        <f t="shared" si="59"/>
        <v>wearables</v>
      </c>
    </row>
    <row r="953" spans="1:18" hidden="1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s="14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2016</v>
      </c>
      <c r="P953" s="10">
        <f t="shared" si="57"/>
        <v>42480.653611111105</v>
      </c>
      <c r="Q953" s="11" t="str">
        <f t="shared" si="58"/>
        <v>technolog</v>
      </c>
      <c r="R953" t="str">
        <f t="shared" si="59"/>
        <v>wearables</v>
      </c>
    </row>
    <row r="954" spans="1:18" ht="29" hidden="1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s="1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2016</v>
      </c>
      <c r="P954" s="10">
        <f t="shared" si="57"/>
        <v>42662.613564814819</v>
      </c>
      <c r="Q954" s="11" t="str">
        <f t="shared" si="58"/>
        <v>technolog</v>
      </c>
      <c r="R954" t="str">
        <f t="shared" si="59"/>
        <v>wearables</v>
      </c>
    </row>
    <row r="955" spans="1:18" ht="43.5" hidden="1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s="14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2014</v>
      </c>
      <c r="P955" s="10">
        <f t="shared" si="57"/>
        <v>41999.164340277777</v>
      </c>
      <c r="Q955" s="11" t="str">
        <f t="shared" si="58"/>
        <v>technolog</v>
      </c>
      <c r="R955" t="str">
        <f t="shared" si="59"/>
        <v>wearables</v>
      </c>
    </row>
    <row r="956" spans="1:18" ht="43.5" hidden="1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s="14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2015</v>
      </c>
      <c r="P956" s="10">
        <f t="shared" si="57"/>
        <v>42194.833784722221</v>
      </c>
      <c r="Q956" s="11" t="str">
        <f t="shared" si="58"/>
        <v>technolog</v>
      </c>
      <c r="R956" t="str">
        <f t="shared" si="59"/>
        <v>wearables</v>
      </c>
    </row>
    <row r="957" spans="1:18" ht="43.5" hidden="1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s="14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2016</v>
      </c>
      <c r="P957" s="10">
        <f t="shared" si="57"/>
        <v>42586.295138888891</v>
      </c>
      <c r="Q957" s="11" t="str">
        <f t="shared" si="58"/>
        <v>technolog</v>
      </c>
      <c r="R957" t="str">
        <f t="shared" si="59"/>
        <v>wearables</v>
      </c>
    </row>
    <row r="958" spans="1:18" ht="58" hidden="1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s="14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2015</v>
      </c>
      <c r="P958" s="10">
        <f t="shared" si="57"/>
        <v>42060.913877314815</v>
      </c>
      <c r="Q958" s="11" t="str">
        <f t="shared" si="58"/>
        <v>technolog</v>
      </c>
      <c r="R958" t="str">
        <f t="shared" si="59"/>
        <v>wearables</v>
      </c>
    </row>
    <row r="959" spans="1:18" ht="29" hidden="1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s="14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2016</v>
      </c>
      <c r="P959" s="10">
        <f t="shared" si="57"/>
        <v>42660.552465277782</v>
      </c>
      <c r="Q959" s="11" t="str">
        <f t="shared" si="58"/>
        <v>technolog</v>
      </c>
      <c r="R959" t="str">
        <f t="shared" si="59"/>
        <v>wearables</v>
      </c>
    </row>
    <row r="960" spans="1:18" ht="58" hidden="1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s="14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2015</v>
      </c>
      <c r="P960" s="10">
        <f t="shared" si="57"/>
        <v>42082.802812499998</v>
      </c>
      <c r="Q960" s="11" t="str">
        <f t="shared" si="58"/>
        <v>technolog</v>
      </c>
      <c r="R960" t="str">
        <f t="shared" si="59"/>
        <v>wearables</v>
      </c>
    </row>
    <row r="961" spans="1:18" ht="43.5" hidden="1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s="14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2014</v>
      </c>
      <c r="P961" s="10">
        <f t="shared" si="57"/>
        <v>41993.174363425926</v>
      </c>
      <c r="Q961" s="11" t="str">
        <f t="shared" si="58"/>
        <v>technolog</v>
      </c>
      <c r="R961" t="str">
        <f t="shared" si="59"/>
        <v>wearables</v>
      </c>
    </row>
    <row r="962" spans="1:18" ht="43.5" hidden="1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s="14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2017</v>
      </c>
      <c r="P962" s="10">
        <f t="shared" si="57"/>
        <v>42766.626793981486</v>
      </c>
      <c r="Q962" s="11" t="str">
        <f t="shared" si="58"/>
        <v>technolog</v>
      </c>
      <c r="R962" t="str">
        <f t="shared" si="59"/>
        <v>wearables</v>
      </c>
    </row>
    <row r="963" spans="1:18" ht="43.5" hidden="1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s="14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YEAR(P963)</f>
        <v>2017</v>
      </c>
      <c r="P963" s="10">
        <f t="shared" ref="P963:P1026" si="61">(((J963/60)/60)/24)+DATE(1970,1,1)</f>
        <v>42740.693692129629</v>
      </c>
      <c r="Q963" s="11" t="str">
        <f t="shared" ref="Q963:Q1026" si="62">LEFT(N963,LEN(N963)-SEARCH("/",N963))</f>
        <v>technolog</v>
      </c>
      <c r="R963" t="str">
        <f t="shared" ref="R963:R1026" si="63">RIGHT(N963,LEN(N963)-SEARCH("/",N963))</f>
        <v>wearables</v>
      </c>
    </row>
    <row r="964" spans="1:18" ht="43.5" hidden="1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s="1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2016</v>
      </c>
      <c r="P964" s="10">
        <f t="shared" si="61"/>
        <v>42373.712418981479</v>
      </c>
      <c r="Q964" s="11" t="str">
        <f t="shared" si="62"/>
        <v>technolog</v>
      </c>
      <c r="R964" t="str">
        <f t="shared" si="63"/>
        <v>wearables</v>
      </c>
    </row>
    <row r="965" spans="1:18" ht="29" hidden="1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s="14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2016</v>
      </c>
      <c r="P965" s="10">
        <f t="shared" si="61"/>
        <v>42625.635636574079</v>
      </c>
      <c r="Q965" s="11" t="str">
        <f t="shared" si="62"/>
        <v>technolog</v>
      </c>
      <c r="R965" t="str">
        <f t="shared" si="63"/>
        <v>wearables</v>
      </c>
    </row>
    <row r="966" spans="1:18" ht="58" hidden="1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s="14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2015</v>
      </c>
      <c r="P966" s="10">
        <f t="shared" si="61"/>
        <v>42208.628692129627</v>
      </c>
      <c r="Q966" s="11" t="str">
        <f t="shared" si="62"/>
        <v>technolog</v>
      </c>
      <c r="R966" t="str">
        <f t="shared" si="63"/>
        <v>wearables</v>
      </c>
    </row>
    <row r="967" spans="1:18" ht="43.5" hidden="1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s="14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2016</v>
      </c>
      <c r="P967" s="10">
        <f t="shared" si="61"/>
        <v>42637.016736111109</v>
      </c>
      <c r="Q967" s="11" t="str">
        <f t="shared" si="62"/>
        <v>technolog</v>
      </c>
      <c r="R967" t="str">
        <f t="shared" si="63"/>
        <v>wearables</v>
      </c>
    </row>
    <row r="968" spans="1:18" ht="43.5" hidden="1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s="14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2016</v>
      </c>
      <c r="P968" s="10">
        <f t="shared" si="61"/>
        <v>42619.635787037041</v>
      </c>
      <c r="Q968" s="11" t="str">
        <f t="shared" si="62"/>
        <v>technolog</v>
      </c>
      <c r="R968" t="str">
        <f t="shared" si="63"/>
        <v>wearables</v>
      </c>
    </row>
    <row r="969" spans="1:18" ht="43.5" hidden="1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s="14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2016</v>
      </c>
      <c r="P969" s="10">
        <f t="shared" si="61"/>
        <v>42422.254328703704</v>
      </c>
      <c r="Q969" s="11" t="str">
        <f t="shared" si="62"/>
        <v>technolog</v>
      </c>
      <c r="R969" t="str">
        <f t="shared" si="63"/>
        <v>wearables</v>
      </c>
    </row>
    <row r="970" spans="1:18" ht="43.5" hidden="1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s="14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2014</v>
      </c>
      <c r="P970" s="10">
        <f t="shared" si="61"/>
        <v>41836.847615740742</v>
      </c>
      <c r="Q970" s="11" t="str">
        <f t="shared" si="62"/>
        <v>technolog</v>
      </c>
      <c r="R970" t="str">
        <f t="shared" si="63"/>
        <v>wearables</v>
      </c>
    </row>
    <row r="971" spans="1:18" ht="29" hidden="1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s="14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2017</v>
      </c>
      <c r="P971" s="10">
        <f t="shared" si="61"/>
        <v>42742.30332175926</v>
      </c>
      <c r="Q971" s="11" t="str">
        <f t="shared" si="62"/>
        <v>technolog</v>
      </c>
      <c r="R971" t="str">
        <f t="shared" si="63"/>
        <v>wearables</v>
      </c>
    </row>
    <row r="972" spans="1:18" ht="58" hidden="1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s="14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2016</v>
      </c>
      <c r="P972" s="10">
        <f t="shared" si="61"/>
        <v>42721.220520833333</v>
      </c>
      <c r="Q972" s="11" t="str">
        <f t="shared" si="62"/>
        <v>technolog</v>
      </c>
      <c r="R972" t="str">
        <f t="shared" si="63"/>
        <v>wearables</v>
      </c>
    </row>
    <row r="973" spans="1:18" ht="43.5" hidden="1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s="14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2015</v>
      </c>
      <c r="P973" s="10">
        <f t="shared" si="61"/>
        <v>42111.709027777775</v>
      </c>
      <c r="Q973" s="11" t="str">
        <f t="shared" si="62"/>
        <v>technolog</v>
      </c>
      <c r="R973" t="str">
        <f t="shared" si="63"/>
        <v>wearables</v>
      </c>
    </row>
    <row r="974" spans="1:18" ht="43.5" hidden="1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s="1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2014</v>
      </c>
      <c r="P974" s="10">
        <f t="shared" si="61"/>
        <v>41856.865717592591</v>
      </c>
      <c r="Q974" s="11" t="str">
        <f t="shared" si="62"/>
        <v>technolog</v>
      </c>
      <c r="R974" t="str">
        <f t="shared" si="63"/>
        <v>wearables</v>
      </c>
    </row>
    <row r="975" spans="1:18" ht="58" hidden="1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s="14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2015</v>
      </c>
      <c r="P975" s="10">
        <f t="shared" si="61"/>
        <v>42257.014965277776</v>
      </c>
      <c r="Q975" s="11" t="str">
        <f t="shared" si="62"/>
        <v>technolog</v>
      </c>
      <c r="R975" t="str">
        <f t="shared" si="63"/>
        <v>wearables</v>
      </c>
    </row>
    <row r="976" spans="1:18" ht="43.5" hidden="1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s="14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2016</v>
      </c>
      <c r="P976" s="10">
        <f t="shared" si="61"/>
        <v>42424.749490740738</v>
      </c>
      <c r="Q976" s="11" t="str">
        <f t="shared" si="62"/>
        <v>technolog</v>
      </c>
      <c r="R976" t="str">
        <f t="shared" si="63"/>
        <v>wearables</v>
      </c>
    </row>
    <row r="977" spans="1:18" ht="43.5" hidden="1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s="14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2016</v>
      </c>
      <c r="P977" s="10">
        <f t="shared" si="61"/>
        <v>42489.696585648147</v>
      </c>
      <c r="Q977" s="11" t="str">
        <f t="shared" si="62"/>
        <v>technolog</v>
      </c>
      <c r="R977" t="str">
        <f t="shared" si="63"/>
        <v>wearables</v>
      </c>
    </row>
    <row r="978" spans="1:18" ht="43.5" hidden="1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s="14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2015</v>
      </c>
      <c r="P978" s="10">
        <f t="shared" si="61"/>
        <v>42185.058993055558</v>
      </c>
      <c r="Q978" s="11" t="str">
        <f t="shared" si="62"/>
        <v>technolog</v>
      </c>
      <c r="R978" t="str">
        <f t="shared" si="63"/>
        <v>wearables</v>
      </c>
    </row>
    <row r="979" spans="1:18" ht="43.5" hidden="1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s="14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2016</v>
      </c>
      <c r="P979" s="10">
        <f t="shared" si="61"/>
        <v>42391.942094907412</v>
      </c>
      <c r="Q979" s="11" t="str">
        <f t="shared" si="62"/>
        <v>technolog</v>
      </c>
      <c r="R979" t="str">
        <f t="shared" si="63"/>
        <v>wearables</v>
      </c>
    </row>
    <row r="980" spans="1:18" ht="43.5" hidden="1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s="14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2016</v>
      </c>
      <c r="P980" s="10">
        <f t="shared" si="61"/>
        <v>42395.309039351851</v>
      </c>
      <c r="Q980" s="11" t="str">
        <f t="shared" si="62"/>
        <v>technolog</v>
      </c>
      <c r="R980" t="str">
        <f t="shared" si="63"/>
        <v>wearables</v>
      </c>
    </row>
    <row r="981" spans="1:18" ht="58" hidden="1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s="14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2016</v>
      </c>
      <c r="P981" s="10">
        <f t="shared" si="61"/>
        <v>42506.416990740734</v>
      </c>
      <c r="Q981" s="11" t="str">
        <f t="shared" si="62"/>
        <v>technolog</v>
      </c>
      <c r="R981" t="str">
        <f t="shared" si="63"/>
        <v>wearables</v>
      </c>
    </row>
    <row r="982" spans="1:18" ht="58" hidden="1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s="14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2014</v>
      </c>
      <c r="P982" s="10">
        <f t="shared" si="61"/>
        <v>41928.904189814813</v>
      </c>
      <c r="Q982" s="11" t="str">
        <f t="shared" si="62"/>
        <v>technolog</v>
      </c>
      <c r="R982" t="str">
        <f t="shared" si="63"/>
        <v>wearables</v>
      </c>
    </row>
    <row r="983" spans="1:18" ht="58" hidden="1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s="14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2014</v>
      </c>
      <c r="P983" s="10">
        <f t="shared" si="61"/>
        <v>41830.947013888886</v>
      </c>
      <c r="Q983" s="11" t="str">
        <f t="shared" si="62"/>
        <v>technolog</v>
      </c>
      <c r="R983" t="str">
        <f t="shared" si="63"/>
        <v>wearables</v>
      </c>
    </row>
    <row r="984" spans="1:18" ht="29" hidden="1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s="1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2016</v>
      </c>
      <c r="P984" s="10">
        <f t="shared" si="61"/>
        <v>42615.753310185188</v>
      </c>
      <c r="Q984" s="11" t="str">
        <f t="shared" si="62"/>
        <v>technolog</v>
      </c>
      <c r="R984" t="str">
        <f t="shared" si="63"/>
        <v>wearables</v>
      </c>
    </row>
    <row r="985" spans="1:18" ht="58" hidden="1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s="14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2016</v>
      </c>
      <c r="P985" s="10">
        <f t="shared" si="61"/>
        <v>42574.667650462965</v>
      </c>
      <c r="Q985" s="11" t="str">
        <f t="shared" si="62"/>
        <v>technolog</v>
      </c>
      <c r="R985" t="str">
        <f t="shared" si="63"/>
        <v>wearables</v>
      </c>
    </row>
    <row r="986" spans="1:18" ht="72.5" hidden="1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s="14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2015</v>
      </c>
      <c r="P986" s="10">
        <f t="shared" si="61"/>
        <v>42061.11583333333</v>
      </c>
      <c r="Q986" s="11" t="str">
        <f t="shared" si="62"/>
        <v>technolog</v>
      </c>
      <c r="R986" t="str">
        <f t="shared" si="63"/>
        <v>wearables</v>
      </c>
    </row>
    <row r="987" spans="1:18" ht="43.5" hidden="1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s="14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2015</v>
      </c>
      <c r="P987" s="10">
        <f t="shared" si="61"/>
        <v>42339.967708333337</v>
      </c>
      <c r="Q987" s="11" t="str">
        <f t="shared" si="62"/>
        <v>technolog</v>
      </c>
      <c r="R987" t="str">
        <f t="shared" si="63"/>
        <v>wearables</v>
      </c>
    </row>
    <row r="988" spans="1:18" ht="58" hidden="1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s="14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2015</v>
      </c>
      <c r="P988" s="10">
        <f t="shared" si="61"/>
        <v>42324.767361111109</v>
      </c>
      <c r="Q988" s="11" t="str">
        <f t="shared" si="62"/>
        <v>technolog</v>
      </c>
      <c r="R988" t="str">
        <f t="shared" si="63"/>
        <v>wearables</v>
      </c>
    </row>
    <row r="989" spans="1:18" ht="43.5" hidden="1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s="14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2014</v>
      </c>
      <c r="P989" s="10">
        <f t="shared" si="61"/>
        <v>41773.294560185182</v>
      </c>
      <c r="Q989" s="11" t="str">
        <f t="shared" si="62"/>
        <v>technolog</v>
      </c>
      <c r="R989" t="str">
        <f t="shared" si="63"/>
        <v>wearables</v>
      </c>
    </row>
    <row r="990" spans="1:18" ht="58" hidden="1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s="14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2016</v>
      </c>
      <c r="P990" s="10">
        <f t="shared" si="61"/>
        <v>42614.356770833328</v>
      </c>
      <c r="Q990" s="11" t="str">
        <f t="shared" si="62"/>
        <v>technolog</v>
      </c>
      <c r="R990" t="str">
        <f t="shared" si="63"/>
        <v>wearables</v>
      </c>
    </row>
    <row r="991" spans="1:18" ht="29" hidden="1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s="14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2016</v>
      </c>
      <c r="P991" s="10">
        <f t="shared" si="61"/>
        <v>42611.933969907404</v>
      </c>
      <c r="Q991" s="11" t="str">
        <f t="shared" si="62"/>
        <v>technolog</v>
      </c>
      <c r="R991" t="str">
        <f t="shared" si="63"/>
        <v>wearables</v>
      </c>
    </row>
    <row r="992" spans="1:18" ht="43.5" hidden="1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s="14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2014</v>
      </c>
      <c r="P992" s="10">
        <f t="shared" si="61"/>
        <v>41855.784305555557</v>
      </c>
      <c r="Q992" s="11" t="str">
        <f t="shared" si="62"/>
        <v>technolog</v>
      </c>
      <c r="R992" t="str">
        <f t="shared" si="63"/>
        <v>wearables</v>
      </c>
    </row>
    <row r="993" spans="1:18" ht="72.5" hidden="1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s="14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2016</v>
      </c>
      <c r="P993" s="10">
        <f t="shared" si="61"/>
        <v>42538.75680555556</v>
      </c>
      <c r="Q993" s="11" t="str">
        <f t="shared" si="62"/>
        <v>technolog</v>
      </c>
      <c r="R993" t="str">
        <f t="shared" si="63"/>
        <v>wearables</v>
      </c>
    </row>
    <row r="994" spans="1:18" ht="43.5" hidden="1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s="1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2016</v>
      </c>
      <c r="P994" s="10">
        <f t="shared" si="61"/>
        <v>42437.924988425926</v>
      </c>
      <c r="Q994" s="11" t="str">
        <f t="shared" si="62"/>
        <v>technolog</v>
      </c>
      <c r="R994" t="str">
        <f t="shared" si="63"/>
        <v>wearables</v>
      </c>
    </row>
    <row r="995" spans="1:18" ht="43.5" hidden="1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s="14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2016</v>
      </c>
      <c r="P995" s="10">
        <f t="shared" si="61"/>
        <v>42652.964907407411</v>
      </c>
      <c r="Q995" s="11" t="str">
        <f t="shared" si="62"/>
        <v>technolog</v>
      </c>
      <c r="R995" t="str">
        <f t="shared" si="63"/>
        <v>wearables</v>
      </c>
    </row>
    <row r="996" spans="1:18" ht="58" hidden="1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s="14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2014</v>
      </c>
      <c r="P996" s="10">
        <f t="shared" si="61"/>
        <v>41921.263078703705</v>
      </c>
      <c r="Q996" s="11" t="str">
        <f t="shared" si="62"/>
        <v>technolog</v>
      </c>
      <c r="R996" t="str">
        <f t="shared" si="63"/>
        <v>wearables</v>
      </c>
    </row>
    <row r="997" spans="1:18" ht="43.5" hidden="1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s="14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2014</v>
      </c>
      <c r="P997" s="10">
        <f t="shared" si="61"/>
        <v>41947.940740740742</v>
      </c>
      <c r="Q997" s="11" t="str">
        <f t="shared" si="62"/>
        <v>technolog</v>
      </c>
      <c r="R997" t="str">
        <f t="shared" si="63"/>
        <v>wearables</v>
      </c>
    </row>
    <row r="998" spans="1:18" ht="43.5" hidden="1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s="14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2014</v>
      </c>
      <c r="P998" s="10">
        <f t="shared" si="61"/>
        <v>41817.866435185184</v>
      </c>
      <c r="Q998" s="11" t="str">
        <f t="shared" si="62"/>
        <v>technolog</v>
      </c>
      <c r="R998" t="str">
        <f t="shared" si="63"/>
        <v>wearables</v>
      </c>
    </row>
    <row r="999" spans="1:18" ht="29" hidden="1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s="14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2014</v>
      </c>
      <c r="P999" s="10">
        <f t="shared" si="61"/>
        <v>41941.10297453704</v>
      </c>
      <c r="Q999" s="11" t="str">
        <f t="shared" si="62"/>
        <v>technolog</v>
      </c>
      <c r="R999" t="str">
        <f t="shared" si="63"/>
        <v>wearables</v>
      </c>
    </row>
    <row r="1000" spans="1:18" ht="43.5" hidden="1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s="14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2015</v>
      </c>
      <c r="P1000" s="10">
        <f t="shared" si="61"/>
        <v>42282.168993055559</v>
      </c>
      <c r="Q1000" s="11" t="str">
        <f t="shared" si="62"/>
        <v>technolog</v>
      </c>
      <c r="R1000" t="str">
        <f t="shared" si="63"/>
        <v>wearables</v>
      </c>
    </row>
    <row r="1001" spans="1:18" ht="43.5" hidden="1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s="14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2014</v>
      </c>
      <c r="P1001" s="10">
        <f t="shared" si="61"/>
        <v>41926.29965277778</v>
      </c>
      <c r="Q1001" s="11" t="str">
        <f t="shared" si="62"/>
        <v>technolog</v>
      </c>
      <c r="R1001" t="str">
        <f t="shared" si="63"/>
        <v>wearables</v>
      </c>
    </row>
    <row r="1002" spans="1:18" ht="43.5" hidden="1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s="14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2017</v>
      </c>
      <c r="P1002" s="10">
        <f t="shared" si="61"/>
        <v>42749.059722222228</v>
      </c>
      <c r="Q1002" s="11" t="str">
        <f t="shared" si="62"/>
        <v>technolog</v>
      </c>
      <c r="R1002" t="str">
        <f t="shared" si="63"/>
        <v>wearables</v>
      </c>
    </row>
    <row r="1003" spans="1:18" ht="58" hidden="1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s="14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2016</v>
      </c>
      <c r="P1003" s="10">
        <f t="shared" si="61"/>
        <v>42720.720057870371</v>
      </c>
      <c r="Q1003" s="11" t="str">
        <f t="shared" si="62"/>
        <v>technolog</v>
      </c>
      <c r="R1003" t="str">
        <f t="shared" si="63"/>
        <v>wearables</v>
      </c>
    </row>
    <row r="1004" spans="1:18" ht="43.5" hidden="1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s="1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2015</v>
      </c>
      <c r="P1004" s="10">
        <f t="shared" si="61"/>
        <v>42325.684189814812</v>
      </c>
      <c r="Q1004" s="11" t="str">
        <f t="shared" si="62"/>
        <v>technolog</v>
      </c>
      <c r="R1004" t="str">
        <f t="shared" si="63"/>
        <v>wearables</v>
      </c>
    </row>
    <row r="1005" spans="1:18" ht="43.5" hidden="1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s="14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2017</v>
      </c>
      <c r="P1005" s="10">
        <f t="shared" si="61"/>
        <v>42780.709039351852</v>
      </c>
      <c r="Q1005" s="11" t="str">
        <f t="shared" si="62"/>
        <v>technolog</v>
      </c>
      <c r="R1005" t="str">
        <f t="shared" si="63"/>
        <v>wearables</v>
      </c>
    </row>
    <row r="1006" spans="1:18" ht="29" hidden="1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s="14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2016</v>
      </c>
      <c r="P1006" s="10">
        <f t="shared" si="61"/>
        <v>42388.708645833336</v>
      </c>
      <c r="Q1006" s="11" t="str">
        <f t="shared" si="62"/>
        <v>technolog</v>
      </c>
      <c r="R1006" t="str">
        <f t="shared" si="63"/>
        <v>wearables</v>
      </c>
    </row>
    <row r="1007" spans="1:18" ht="43.5" hidden="1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s="14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2015</v>
      </c>
      <c r="P1007" s="10">
        <f t="shared" si="61"/>
        <v>42276.624803240738</v>
      </c>
      <c r="Q1007" s="11" t="str">
        <f t="shared" si="62"/>
        <v>technolog</v>
      </c>
      <c r="R1007" t="str">
        <f t="shared" si="63"/>
        <v>wearables</v>
      </c>
    </row>
    <row r="1008" spans="1:18" ht="43.5" hidden="1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s="14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2014</v>
      </c>
      <c r="P1008" s="10">
        <f t="shared" si="61"/>
        <v>41977.040185185186</v>
      </c>
      <c r="Q1008" s="11" t="str">
        <f t="shared" si="62"/>
        <v>technolog</v>
      </c>
      <c r="R1008" t="str">
        <f t="shared" si="63"/>
        <v>wearables</v>
      </c>
    </row>
    <row r="1009" spans="1:18" ht="43.5" hidden="1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s="14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2016</v>
      </c>
      <c r="P1009" s="10">
        <f t="shared" si="61"/>
        <v>42676.583599537036</v>
      </c>
      <c r="Q1009" s="11" t="str">
        <f t="shared" si="62"/>
        <v>technolog</v>
      </c>
      <c r="R1009" t="str">
        <f t="shared" si="63"/>
        <v>wearables</v>
      </c>
    </row>
    <row r="1010" spans="1:18" ht="43.5" hidden="1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s="14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2016</v>
      </c>
      <c r="P1010" s="10">
        <f t="shared" si="61"/>
        <v>42702.809201388889</v>
      </c>
      <c r="Q1010" s="11" t="str">
        <f t="shared" si="62"/>
        <v>technolog</v>
      </c>
      <c r="R1010" t="str">
        <f t="shared" si="63"/>
        <v>wearables</v>
      </c>
    </row>
    <row r="1011" spans="1:18" ht="58" hidden="1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s="14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2016</v>
      </c>
      <c r="P1011" s="10">
        <f t="shared" si="61"/>
        <v>42510.604699074072</v>
      </c>
      <c r="Q1011" s="11" t="str">
        <f t="shared" si="62"/>
        <v>technolog</v>
      </c>
      <c r="R1011" t="str">
        <f t="shared" si="63"/>
        <v>wearables</v>
      </c>
    </row>
    <row r="1012" spans="1:18" ht="43.5" hidden="1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s="14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2016</v>
      </c>
      <c r="P1012" s="10">
        <f t="shared" si="61"/>
        <v>42561.829421296294</v>
      </c>
      <c r="Q1012" s="11" t="str">
        <f t="shared" si="62"/>
        <v>technolog</v>
      </c>
      <c r="R1012" t="str">
        <f t="shared" si="63"/>
        <v>wearables</v>
      </c>
    </row>
    <row r="1013" spans="1:18" ht="43.5" hidden="1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s="14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2014</v>
      </c>
      <c r="P1013" s="10">
        <f t="shared" si="61"/>
        <v>41946.898090277777</v>
      </c>
      <c r="Q1013" s="11" t="str">
        <f t="shared" si="62"/>
        <v>technolog</v>
      </c>
      <c r="R1013" t="str">
        <f t="shared" si="63"/>
        <v>wearables</v>
      </c>
    </row>
    <row r="1014" spans="1:18" ht="58" hidden="1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s="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2016</v>
      </c>
      <c r="P1014" s="10">
        <f t="shared" si="61"/>
        <v>42714.440416666665</v>
      </c>
      <c r="Q1014" s="11" t="str">
        <f t="shared" si="62"/>
        <v>technolog</v>
      </c>
      <c r="R1014" t="str">
        <f t="shared" si="63"/>
        <v>wearables</v>
      </c>
    </row>
    <row r="1015" spans="1:18" ht="43.5" hidden="1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s="14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2015</v>
      </c>
      <c r="P1015" s="10">
        <f t="shared" si="61"/>
        <v>42339.833981481483</v>
      </c>
      <c r="Q1015" s="11" t="str">
        <f t="shared" si="62"/>
        <v>technolog</v>
      </c>
      <c r="R1015" t="str">
        <f t="shared" si="63"/>
        <v>wearables</v>
      </c>
    </row>
    <row r="1016" spans="1:18" ht="29" hidden="1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s="14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2014</v>
      </c>
      <c r="P1016" s="10">
        <f t="shared" si="61"/>
        <v>41955.002488425926</v>
      </c>
      <c r="Q1016" s="11" t="str">
        <f t="shared" si="62"/>
        <v>technolog</v>
      </c>
      <c r="R1016" t="str">
        <f t="shared" si="63"/>
        <v>wearables</v>
      </c>
    </row>
    <row r="1017" spans="1:18" ht="29" hidden="1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s="14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2015</v>
      </c>
      <c r="P1017" s="10">
        <f t="shared" si="61"/>
        <v>42303.878414351857</v>
      </c>
      <c r="Q1017" s="11" t="str">
        <f t="shared" si="62"/>
        <v>technolog</v>
      </c>
      <c r="R1017" t="str">
        <f t="shared" si="63"/>
        <v>wearables</v>
      </c>
    </row>
    <row r="1018" spans="1:18" ht="43.5" hidden="1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s="14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2016</v>
      </c>
      <c r="P1018" s="10">
        <f t="shared" si="61"/>
        <v>42422.107129629629</v>
      </c>
      <c r="Q1018" s="11" t="str">
        <f t="shared" si="62"/>
        <v>technolog</v>
      </c>
      <c r="R1018" t="str">
        <f t="shared" si="63"/>
        <v>wearables</v>
      </c>
    </row>
    <row r="1019" spans="1:18" ht="58" hidden="1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s="14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2015</v>
      </c>
      <c r="P1019" s="10">
        <f t="shared" si="61"/>
        <v>42289.675173611111</v>
      </c>
      <c r="Q1019" s="11" t="str">
        <f t="shared" si="62"/>
        <v>technolog</v>
      </c>
      <c r="R1019" t="str">
        <f t="shared" si="63"/>
        <v>wearables</v>
      </c>
    </row>
    <row r="1020" spans="1:18" ht="43.5" hidden="1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s="14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2016</v>
      </c>
      <c r="P1020" s="10">
        <f t="shared" si="61"/>
        <v>42535.492280092592</v>
      </c>
      <c r="Q1020" s="11" t="str">
        <f t="shared" si="62"/>
        <v>technolog</v>
      </c>
      <c r="R1020" t="str">
        <f t="shared" si="63"/>
        <v>wearables</v>
      </c>
    </row>
    <row r="1021" spans="1:18" ht="43.5" hidden="1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s="14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2015</v>
      </c>
      <c r="P1021" s="10">
        <f t="shared" si="61"/>
        <v>42009.973946759259</v>
      </c>
      <c r="Q1021" s="11" t="str">
        <f t="shared" si="62"/>
        <v>technolog</v>
      </c>
      <c r="R1021" t="str">
        <f t="shared" si="63"/>
        <v>wearables</v>
      </c>
    </row>
    <row r="1022" spans="1:18" ht="43.5" hidden="1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s="14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2015</v>
      </c>
      <c r="P1022" s="10">
        <f t="shared" si="61"/>
        <v>42127.069548611107</v>
      </c>
      <c r="Q1022" s="11" t="str">
        <f t="shared" si="62"/>
        <v>music/electronic</v>
      </c>
      <c r="R1022" t="str">
        <f t="shared" si="63"/>
        <v>electronic music</v>
      </c>
    </row>
    <row r="1023" spans="1:18" ht="43.5" hidden="1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s="14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2015</v>
      </c>
      <c r="P1023" s="10">
        <f t="shared" si="61"/>
        <v>42271.251979166671</v>
      </c>
      <c r="Q1023" s="11" t="str">
        <f t="shared" si="62"/>
        <v>music/electronic</v>
      </c>
      <c r="R1023" t="str">
        <f t="shared" si="63"/>
        <v>electronic music</v>
      </c>
    </row>
    <row r="1024" spans="1:18" ht="29" hidden="1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s="1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2015</v>
      </c>
      <c r="P1024" s="10">
        <f t="shared" si="61"/>
        <v>42111.646724537044</v>
      </c>
      <c r="Q1024" s="11" t="str">
        <f t="shared" si="62"/>
        <v>music/electronic</v>
      </c>
      <c r="R1024" t="str">
        <f t="shared" si="63"/>
        <v>electronic music</v>
      </c>
    </row>
    <row r="1025" spans="1:18" ht="43.5" hidden="1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s="14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2015</v>
      </c>
      <c r="P1025" s="10">
        <f t="shared" si="61"/>
        <v>42145.919687500005</v>
      </c>
      <c r="Q1025" s="11" t="str">
        <f t="shared" si="62"/>
        <v>music/electronic</v>
      </c>
      <c r="R1025" t="str">
        <f t="shared" si="63"/>
        <v>electronic music</v>
      </c>
    </row>
    <row r="1026" spans="1:18" ht="43.5" hidden="1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s="14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2016</v>
      </c>
      <c r="P1026" s="10">
        <f t="shared" si="61"/>
        <v>42370.580590277779</v>
      </c>
      <c r="Q1026" s="11" t="str">
        <f t="shared" si="62"/>
        <v>music/electronic</v>
      </c>
      <c r="R1026" t="str">
        <f t="shared" si="63"/>
        <v>electronic music</v>
      </c>
    </row>
    <row r="1027" spans="1:18" ht="29" hidden="1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s="14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YEAR(P1027)</f>
        <v>2015</v>
      </c>
      <c r="P1027" s="10">
        <f t="shared" ref="P1027:P1090" si="65">(((J1027/60)/60)/24)+DATE(1970,1,1)</f>
        <v>42049.833761574075</v>
      </c>
      <c r="Q1027" s="11" t="str">
        <f t="shared" ref="Q1027:Q1090" si="66">LEFT(N1027,LEN(N1027)-SEARCH("/",N1027))</f>
        <v>music/electronic</v>
      </c>
      <c r="R1027" t="str">
        <f t="shared" ref="R1027:R1090" si="67">RIGHT(N1027,LEN(N1027)-SEARCH("/",N1027))</f>
        <v>electronic music</v>
      </c>
    </row>
    <row r="1028" spans="1:18" ht="58" hidden="1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s="14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2016</v>
      </c>
      <c r="P1028" s="10">
        <f t="shared" si="65"/>
        <v>42426.407592592594</v>
      </c>
      <c r="Q1028" s="11" t="str">
        <f t="shared" si="66"/>
        <v>music/electronic</v>
      </c>
      <c r="R1028" t="str">
        <f t="shared" si="67"/>
        <v>electronic music</v>
      </c>
    </row>
    <row r="1029" spans="1:18" ht="43.5" hidden="1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s="14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2014</v>
      </c>
      <c r="P1029" s="10">
        <f t="shared" si="65"/>
        <v>41905.034108796295</v>
      </c>
      <c r="Q1029" s="11" t="str">
        <f t="shared" si="66"/>
        <v>music/electronic</v>
      </c>
      <c r="R1029" t="str">
        <f t="shared" si="67"/>
        <v>electronic music</v>
      </c>
    </row>
    <row r="1030" spans="1:18" ht="43.5" hidden="1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s="14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2017</v>
      </c>
      <c r="P1030" s="10">
        <f t="shared" si="65"/>
        <v>42755.627372685187</v>
      </c>
      <c r="Q1030" s="11" t="str">
        <f t="shared" si="66"/>
        <v>music/electronic</v>
      </c>
      <c r="R1030" t="str">
        <f t="shared" si="67"/>
        <v>electronic music</v>
      </c>
    </row>
    <row r="1031" spans="1:18" ht="29" hidden="1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s="14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2015</v>
      </c>
      <c r="P1031" s="10">
        <f t="shared" si="65"/>
        <v>42044.711886574078</v>
      </c>
      <c r="Q1031" s="11" t="str">
        <f t="shared" si="66"/>
        <v>music/electronic</v>
      </c>
      <c r="R1031" t="str">
        <f t="shared" si="67"/>
        <v>electronic music</v>
      </c>
    </row>
    <row r="1032" spans="1:18" ht="29" hidden="1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s="14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2016</v>
      </c>
      <c r="P1032" s="10">
        <f t="shared" si="65"/>
        <v>42611.483206018514</v>
      </c>
      <c r="Q1032" s="11" t="str">
        <f t="shared" si="66"/>
        <v>music/electronic</v>
      </c>
      <c r="R1032" t="str">
        <f t="shared" si="67"/>
        <v>electronic music</v>
      </c>
    </row>
    <row r="1033" spans="1:18" ht="58" hidden="1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s="14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2015</v>
      </c>
      <c r="P1033" s="10">
        <f t="shared" si="65"/>
        <v>42324.764004629629</v>
      </c>
      <c r="Q1033" s="11" t="str">
        <f t="shared" si="66"/>
        <v>music/electronic</v>
      </c>
      <c r="R1033" t="str">
        <f t="shared" si="67"/>
        <v>electronic music</v>
      </c>
    </row>
    <row r="1034" spans="1:18" hidden="1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s="1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2016</v>
      </c>
      <c r="P1034" s="10">
        <f t="shared" si="65"/>
        <v>42514.666956018518</v>
      </c>
      <c r="Q1034" s="11" t="str">
        <f t="shared" si="66"/>
        <v>music/electronic</v>
      </c>
      <c r="R1034" t="str">
        <f t="shared" si="67"/>
        <v>electronic music</v>
      </c>
    </row>
    <row r="1035" spans="1:18" ht="43.5" hidden="1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s="14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2016</v>
      </c>
      <c r="P1035" s="10">
        <f t="shared" si="65"/>
        <v>42688.732407407413</v>
      </c>
      <c r="Q1035" s="11" t="str">
        <f t="shared" si="66"/>
        <v>music/electronic</v>
      </c>
      <c r="R1035" t="str">
        <f t="shared" si="67"/>
        <v>electronic music</v>
      </c>
    </row>
    <row r="1036" spans="1:18" ht="43.5" hidden="1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s="14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2016</v>
      </c>
      <c r="P1036" s="10">
        <f t="shared" si="65"/>
        <v>42555.166712962964</v>
      </c>
      <c r="Q1036" s="11" t="str">
        <f t="shared" si="66"/>
        <v>music/electronic</v>
      </c>
      <c r="R1036" t="str">
        <f t="shared" si="67"/>
        <v>electronic music</v>
      </c>
    </row>
    <row r="1037" spans="1:18" ht="43.5" hidden="1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s="14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2015</v>
      </c>
      <c r="P1037" s="10">
        <f t="shared" si="65"/>
        <v>42016.641435185185</v>
      </c>
      <c r="Q1037" s="11" t="str">
        <f t="shared" si="66"/>
        <v>music/electronic</v>
      </c>
      <c r="R1037" t="str">
        <f t="shared" si="67"/>
        <v>electronic music</v>
      </c>
    </row>
    <row r="1038" spans="1:18" ht="43.5" hidden="1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s="14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2012</v>
      </c>
      <c r="P1038" s="10">
        <f t="shared" si="65"/>
        <v>41249.448958333334</v>
      </c>
      <c r="Q1038" s="11" t="str">
        <f t="shared" si="66"/>
        <v>music/electronic</v>
      </c>
      <c r="R1038" t="str">
        <f t="shared" si="67"/>
        <v>electronic music</v>
      </c>
    </row>
    <row r="1039" spans="1:18" ht="58" hidden="1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s="14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2015</v>
      </c>
      <c r="P1039" s="10">
        <f t="shared" si="65"/>
        <v>42119.822476851856</v>
      </c>
      <c r="Q1039" s="11" t="str">
        <f t="shared" si="66"/>
        <v>music/electronic</v>
      </c>
      <c r="R1039" t="str">
        <f t="shared" si="67"/>
        <v>electronic music</v>
      </c>
    </row>
    <row r="1040" spans="1:18" ht="43.5" hidden="1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s="14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2016</v>
      </c>
      <c r="P1040" s="10">
        <f t="shared" si="65"/>
        <v>42418.231747685189</v>
      </c>
      <c r="Q1040" s="11" t="str">
        <f t="shared" si="66"/>
        <v>music/electronic</v>
      </c>
      <c r="R1040" t="str">
        <f t="shared" si="67"/>
        <v>electronic music</v>
      </c>
    </row>
    <row r="1041" spans="1:18" ht="58" hidden="1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s="14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2016</v>
      </c>
      <c r="P1041" s="10">
        <f t="shared" si="65"/>
        <v>42692.109328703707</v>
      </c>
      <c r="Q1041" s="11" t="str">
        <f t="shared" si="66"/>
        <v>music/electronic</v>
      </c>
      <c r="R1041" t="str">
        <f t="shared" si="67"/>
        <v>electronic music</v>
      </c>
    </row>
    <row r="1042" spans="1:18" ht="43.5" hidden="1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s="14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2016</v>
      </c>
      <c r="P1042" s="10">
        <f t="shared" si="65"/>
        <v>42579.708437499998</v>
      </c>
      <c r="Q1042" s="11" t="str">
        <f t="shared" si="66"/>
        <v>journ</v>
      </c>
      <c r="R1042" t="str">
        <f t="shared" si="67"/>
        <v>audio</v>
      </c>
    </row>
    <row r="1043" spans="1:18" ht="43.5" hidden="1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s="14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2014</v>
      </c>
      <c r="P1043" s="10">
        <f t="shared" si="65"/>
        <v>41831.060092592597</v>
      </c>
      <c r="Q1043" s="11" t="str">
        <f t="shared" si="66"/>
        <v>journ</v>
      </c>
      <c r="R1043" t="str">
        <f t="shared" si="67"/>
        <v>audio</v>
      </c>
    </row>
    <row r="1044" spans="1:18" ht="43.5" hidden="1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s="1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2014</v>
      </c>
      <c r="P1044" s="10">
        <f t="shared" si="65"/>
        <v>41851.696157407408</v>
      </c>
      <c r="Q1044" s="11" t="str">
        <f t="shared" si="66"/>
        <v>journ</v>
      </c>
      <c r="R1044" t="str">
        <f t="shared" si="67"/>
        <v>audio</v>
      </c>
    </row>
    <row r="1045" spans="1:18" ht="43.5" hidden="1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s="14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2015</v>
      </c>
      <c r="P1045" s="10">
        <f t="shared" si="65"/>
        <v>42114.252951388888</v>
      </c>
      <c r="Q1045" s="11" t="str">
        <f t="shared" si="66"/>
        <v>journ</v>
      </c>
      <c r="R1045" t="str">
        <f t="shared" si="67"/>
        <v>audio</v>
      </c>
    </row>
    <row r="1046" spans="1:18" ht="43.5" hidden="1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s="14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2015</v>
      </c>
      <c r="P1046" s="10">
        <f t="shared" si="65"/>
        <v>42011.925937499997</v>
      </c>
      <c r="Q1046" s="11" t="str">
        <f t="shared" si="66"/>
        <v>journ</v>
      </c>
      <c r="R1046" t="str">
        <f t="shared" si="67"/>
        <v>audio</v>
      </c>
    </row>
    <row r="1047" spans="1:18" ht="43.5" hidden="1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s="14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2014</v>
      </c>
      <c r="P1047" s="10">
        <f t="shared" si="65"/>
        <v>41844.874421296299</v>
      </c>
      <c r="Q1047" s="11" t="str">
        <f t="shared" si="66"/>
        <v>journ</v>
      </c>
      <c r="R1047" t="str">
        <f t="shared" si="67"/>
        <v>audio</v>
      </c>
    </row>
    <row r="1048" spans="1:18" ht="43.5" hidden="1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s="14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2015</v>
      </c>
      <c r="P1048" s="10">
        <f t="shared" si="65"/>
        <v>42319.851388888885</v>
      </c>
      <c r="Q1048" s="11" t="str">
        <f t="shared" si="66"/>
        <v>journ</v>
      </c>
      <c r="R1048" t="str">
        <f t="shared" si="67"/>
        <v>audio</v>
      </c>
    </row>
    <row r="1049" spans="1:18" ht="43.5" hidden="1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s="14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2014</v>
      </c>
      <c r="P1049" s="10">
        <f t="shared" si="65"/>
        <v>41918.818460648145</v>
      </c>
      <c r="Q1049" s="11" t="str">
        <f t="shared" si="66"/>
        <v>journ</v>
      </c>
      <c r="R1049" t="str">
        <f t="shared" si="67"/>
        <v>audio</v>
      </c>
    </row>
    <row r="1050" spans="1:18" ht="43.5" hidden="1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s="14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2016</v>
      </c>
      <c r="P1050" s="10">
        <f t="shared" si="65"/>
        <v>42598.053113425922</v>
      </c>
      <c r="Q1050" s="11" t="str">
        <f t="shared" si="66"/>
        <v>journ</v>
      </c>
      <c r="R1050" t="str">
        <f t="shared" si="67"/>
        <v>audio</v>
      </c>
    </row>
    <row r="1051" spans="1:18" hidden="1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s="14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2016</v>
      </c>
      <c r="P1051" s="10">
        <f t="shared" si="65"/>
        <v>42382.431076388893</v>
      </c>
      <c r="Q1051" s="11" t="str">
        <f t="shared" si="66"/>
        <v>journ</v>
      </c>
      <c r="R1051" t="str">
        <f t="shared" si="67"/>
        <v>audio</v>
      </c>
    </row>
    <row r="1052" spans="1:18" ht="29" hidden="1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s="14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2015</v>
      </c>
      <c r="P1052" s="10">
        <f t="shared" si="65"/>
        <v>42231.7971875</v>
      </c>
      <c r="Q1052" s="11" t="str">
        <f t="shared" si="66"/>
        <v>journ</v>
      </c>
      <c r="R1052" t="str">
        <f t="shared" si="67"/>
        <v>audio</v>
      </c>
    </row>
    <row r="1053" spans="1:18" ht="43.5" hidden="1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s="14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2014</v>
      </c>
      <c r="P1053" s="10">
        <f t="shared" si="65"/>
        <v>41850.014178240745</v>
      </c>
      <c r="Q1053" s="11" t="str">
        <f t="shared" si="66"/>
        <v>journ</v>
      </c>
      <c r="R1053" t="str">
        <f t="shared" si="67"/>
        <v>audio</v>
      </c>
    </row>
    <row r="1054" spans="1:18" ht="58" hidden="1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s="1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2016</v>
      </c>
      <c r="P1054" s="10">
        <f t="shared" si="65"/>
        <v>42483.797395833331</v>
      </c>
      <c r="Q1054" s="11" t="str">
        <f t="shared" si="66"/>
        <v>journ</v>
      </c>
      <c r="R1054" t="str">
        <f t="shared" si="67"/>
        <v>audio</v>
      </c>
    </row>
    <row r="1055" spans="1:18" ht="43.5" hidden="1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s="14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2017</v>
      </c>
      <c r="P1055" s="10">
        <f t="shared" si="65"/>
        <v>42775.172824074078</v>
      </c>
      <c r="Q1055" s="11" t="str">
        <f t="shared" si="66"/>
        <v>journ</v>
      </c>
      <c r="R1055" t="str">
        <f t="shared" si="67"/>
        <v>audio</v>
      </c>
    </row>
    <row r="1056" spans="1:18" ht="58" hidden="1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s="14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2014</v>
      </c>
      <c r="P1056" s="10">
        <f t="shared" si="65"/>
        <v>41831.851840277777</v>
      </c>
      <c r="Q1056" s="11" t="str">
        <f t="shared" si="66"/>
        <v>journ</v>
      </c>
      <c r="R1056" t="str">
        <f t="shared" si="67"/>
        <v>audio</v>
      </c>
    </row>
    <row r="1057" spans="1:18" ht="43.5" hidden="1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s="14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2016</v>
      </c>
      <c r="P1057" s="10">
        <f t="shared" si="65"/>
        <v>42406.992418981477</v>
      </c>
      <c r="Q1057" s="11" t="str">
        <f t="shared" si="66"/>
        <v>journ</v>
      </c>
      <c r="R1057" t="str">
        <f t="shared" si="67"/>
        <v>audio</v>
      </c>
    </row>
    <row r="1058" spans="1:18" ht="58" hidden="1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s="14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2015</v>
      </c>
      <c r="P1058" s="10">
        <f t="shared" si="65"/>
        <v>42058.719641203701</v>
      </c>
      <c r="Q1058" s="11" t="str">
        <f t="shared" si="66"/>
        <v>journ</v>
      </c>
      <c r="R1058" t="str">
        <f t="shared" si="67"/>
        <v>audio</v>
      </c>
    </row>
    <row r="1059" spans="1:18" ht="43.5" hidden="1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s="14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2016</v>
      </c>
      <c r="P1059" s="10">
        <f t="shared" si="65"/>
        <v>42678.871331018512</v>
      </c>
      <c r="Q1059" s="11" t="str">
        <f t="shared" si="66"/>
        <v>journ</v>
      </c>
      <c r="R1059" t="str">
        <f t="shared" si="67"/>
        <v>audio</v>
      </c>
    </row>
    <row r="1060" spans="1:18" ht="43.5" hidden="1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s="14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2015</v>
      </c>
      <c r="P1060" s="10">
        <f t="shared" si="65"/>
        <v>42047.900960648149</v>
      </c>
      <c r="Q1060" s="11" t="str">
        <f t="shared" si="66"/>
        <v>journ</v>
      </c>
      <c r="R1060" t="str">
        <f t="shared" si="67"/>
        <v>audio</v>
      </c>
    </row>
    <row r="1061" spans="1:18" hidden="1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s="14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2015</v>
      </c>
      <c r="P1061" s="10">
        <f t="shared" si="65"/>
        <v>42046.79</v>
      </c>
      <c r="Q1061" s="11" t="str">
        <f t="shared" si="66"/>
        <v>journ</v>
      </c>
      <c r="R1061" t="str">
        <f t="shared" si="67"/>
        <v>audio</v>
      </c>
    </row>
    <row r="1062" spans="1:18" ht="43.5" hidden="1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s="14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2015</v>
      </c>
      <c r="P1062" s="10">
        <f t="shared" si="65"/>
        <v>42079.913113425922</v>
      </c>
      <c r="Q1062" s="11" t="str">
        <f t="shared" si="66"/>
        <v>journ</v>
      </c>
      <c r="R1062" t="str">
        <f t="shared" si="67"/>
        <v>audio</v>
      </c>
    </row>
    <row r="1063" spans="1:18" ht="29" hidden="1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s="14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2016</v>
      </c>
      <c r="P1063" s="10">
        <f t="shared" si="65"/>
        <v>42432.276712962965</v>
      </c>
      <c r="Q1063" s="11" t="str">
        <f t="shared" si="66"/>
        <v>journ</v>
      </c>
      <c r="R1063" t="str">
        <f t="shared" si="67"/>
        <v>audio</v>
      </c>
    </row>
    <row r="1064" spans="1:18" hidden="1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s="1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2016</v>
      </c>
      <c r="P1064" s="10">
        <f t="shared" si="65"/>
        <v>42556.807187500002</v>
      </c>
      <c r="Q1064" s="11" t="str">
        <f t="shared" si="66"/>
        <v>journ</v>
      </c>
      <c r="R1064" t="str">
        <f t="shared" si="67"/>
        <v>audio</v>
      </c>
    </row>
    <row r="1065" spans="1:18" ht="43.5" hidden="1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s="14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2016</v>
      </c>
      <c r="P1065" s="10">
        <f t="shared" si="65"/>
        <v>42583.030810185184</v>
      </c>
      <c r="Q1065" s="11" t="str">
        <f t="shared" si="66"/>
        <v>journ</v>
      </c>
      <c r="R1065" t="str">
        <f t="shared" si="67"/>
        <v>audio</v>
      </c>
    </row>
    <row r="1066" spans="1:18" ht="43.5" hidden="1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s="14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2013</v>
      </c>
      <c r="P1066" s="10">
        <f t="shared" si="65"/>
        <v>41417.228043981479</v>
      </c>
      <c r="Q1066" s="11" t="str">
        <f t="shared" si="66"/>
        <v>games/video</v>
      </c>
      <c r="R1066" t="str">
        <f t="shared" si="67"/>
        <v>video games</v>
      </c>
    </row>
    <row r="1067" spans="1:18" ht="43.5" hidden="1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s="14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2014</v>
      </c>
      <c r="P1067" s="10">
        <f t="shared" si="65"/>
        <v>41661.381041666667</v>
      </c>
      <c r="Q1067" s="11" t="str">
        <f t="shared" si="66"/>
        <v>games/video</v>
      </c>
      <c r="R1067" t="str">
        <f t="shared" si="67"/>
        <v>video games</v>
      </c>
    </row>
    <row r="1068" spans="1:18" ht="43.5" hidden="1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s="14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2013</v>
      </c>
      <c r="P1068" s="10">
        <f t="shared" si="65"/>
        <v>41445.962754629632</v>
      </c>
      <c r="Q1068" s="11" t="str">
        <f t="shared" si="66"/>
        <v>games/video</v>
      </c>
      <c r="R1068" t="str">
        <f t="shared" si="67"/>
        <v>video games</v>
      </c>
    </row>
    <row r="1069" spans="1:18" ht="43.5" hidden="1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s="14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2013</v>
      </c>
      <c r="P1069" s="10">
        <f t="shared" si="65"/>
        <v>41599.855682870373</v>
      </c>
      <c r="Q1069" s="11" t="str">
        <f t="shared" si="66"/>
        <v>games/video</v>
      </c>
      <c r="R1069" t="str">
        <f t="shared" si="67"/>
        <v>video games</v>
      </c>
    </row>
    <row r="1070" spans="1:18" ht="58" hidden="1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s="14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2016</v>
      </c>
      <c r="P1070" s="10">
        <f t="shared" si="65"/>
        <v>42440.371111111104</v>
      </c>
      <c r="Q1070" s="11" t="str">
        <f t="shared" si="66"/>
        <v>games/video</v>
      </c>
      <c r="R1070" t="str">
        <f t="shared" si="67"/>
        <v>video games</v>
      </c>
    </row>
    <row r="1071" spans="1:18" ht="43.5" hidden="1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s="14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2013</v>
      </c>
      <c r="P1071" s="10">
        <f t="shared" si="65"/>
        <v>41572.229849537034</v>
      </c>
      <c r="Q1071" s="11" t="str">
        <f t="shared" si="66"/>
        <v>games/video</v>
      </c>
      <c r="R1071" t="str">
        <f t="shared" si="67"/>
        <v>video games</v>
      </c>
    </row>
    <row r="1072" spans="1:18" ht="43.5" hidden="1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s="14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2012</v>
      </c>
      <c r="P1072" s="10">
        <f t="shared" si="65"/>
        <v>41163.011828703704</v>
      </c>
      <c r="Q1072" s="11" t="str">
        <f t="shared" si="66"/>
        <v>games/video</v>
      </c>
      <c r="R1072" t="str">
        <f t="shared" si="67"/>
        <v>video games</v>
      </c>
    </row>
    <row r="1073" spans="1:18" ht="43.5" hidden="1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s="14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2015</v>
      </c>
      <c r="P1073" s="10">
        <f t="shared" si="65"/>
        <v>42295.753391203703</v>
      </c>
      <c r="Q1073" s="11" t="str">
        <f t="shared" si="66"/>
        <v>games/video</v>
      </c>
      <c r="R1073" t="str">
        <f t="shared" si="67"/>
        <v>video games</v>
      </c>
    </row>
    <row r="1074" spans="1:18" ht="43.5" hidden="1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s="1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2014</v>
      </c>
      <c r="P1074" s="10">
        <f t="shared" si="65"/>
        <v>41645.832141203704</v>
      </c>
      <c r="Q1074" s="11" t="str">
        <f t="shared" si="66"/>
        <v>games/video</v>
      </c>
      <c r="R1074" t="str">
        <f t="shared" si="67"/>
        <v>video games</v>
      </c>
    </row>
    <row r="1075" spans="1:18" ht="29" hidden="1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s="14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2011</v>
      </c>
      <c r="P1075" s="10">
        <f t="shared" si="65"/>
        <v>40802.964594907404</v>
      </c>
      <c r="Q1075" s="11" t="str">
        <f t="shared" si="66"/>
        <v>games/video</v>
      </c>
      <c r="R1075" t="str">
        <f t="shared" si="67"/>
        <v>video games</v>
      </c>
    </row>
    <row r="1076" spans="1:18" ht="58" hidden="1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s="14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2013</v>
      </c>
      <c r="P1076" s="10">
        <f t="shared" si="65"/>
        <v>41613.172974537039</v>
      </c>
      <c r="Q1076" s="11" t="str">
        <f t="shared" si="66"/>
        <v>games/video</v>
      </c>
      <c r="R1076" t="str">
        <f t="shared" si="67"/>
        <v>video games</v>
      </c>
    </row>
    <row r="1077" spans="1:18" ht="29" hidden="1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s="14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2012</v>
      </c>
      <c r="P1077" s="10">
        <f t="shared" si="65"/>
        <v>41005.904120370367</v>
      </c>
      <c r="Q1077" s="11" t="str">
        <f t="shared" si="66"/>
        <v>games/video</v>
      </c>
      <c r="R1077" t="str">
        <f t="shared" si="67"/>
        <v>video games</v>
      </c>
    </row>
    <row r="1078" spans="1:18" ht="43.5" hidden="1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s="14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2014</v>
      </c>
      <c r="P1078" s="10">
        <f t="shared" si="65"/>
        <v>41838.377893518518</v>
      </c>
      <c r="Q1078" s="11" t="str">
        <f t="shared" si="66"/>
        <v>games/video</v>
      </c>
      <c r="R1078" t="str">
        <f t="shared" si="67"/>
        <v>video games</v>
      </c>
    </row>
    <row r="1079" spans="1:18" ht="43.5" hidden="1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s="14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2015</v>
      </c>
      <c r="P1079" s="10">
        <f t="shared" si="65"/>
        <v>42353.16679398148</v>
      </c>
      <c r="Q1079" s="11" t="str">
        <f t="shared" si="66"/>
        <v>games/video</v>
      </c>
      <c r="R1079" t="str">
        <f t="shared" si="67"/>
        <v>video games</v>
      </c>
    </row>
    <row r="1080" spans="1:18" ht="58" hidden="1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s="14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2011</v>
      </c>
      <c r="P1080" s="10">
        <f t="shared" si="65"/>
        <v>40701.195844907408</v>
      </c>
      <c r="Q1080" s="11" t="str">
        <f t="shared" si="66"/>
        <v>games/video</v>
      </c>
      <c r="R1080" t="str">
        <f t="shared" si="67"/>
        <v>video games</v>
      </c>
    </row>
    <row r="1081" spans="1:18" ht="43.5" hidden="1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s="14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2016</v>
      </c>
      <c r="P1081" s="10">
        <f t="shared" si="65"/>
        <v>42479.566388888896</v>
      </c>
      <c r="Q1081" s="11" t="str">
        <f t="shared" si="66"/>
        <v>games/video</v>
      </c>
      <c r="R1081" t="str">
        <f t="shared" si="67"/>
        <v>video games</v>
      </c>
    </row>
    <row r="1082" spans="1:18" ht="43.5" hidden="1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s="14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2014</v>
      </c>
      <c r="P1082" s="10">
        <f t="shared" si="65"/>
        <v>41740.138113425928</v>
      </c>
      <c r="Q1082" s="11" t="str">
        <f t="shared" si="66"/>
        <v>games/video</v>
      </c>
      <c r="R1082" t="str">
        <f t="shared" si="67"/>
        <v>video games</v>
      </c>
    </row>
    <row r="1083" spans="1:18" ht="43.5" hidden="1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s="14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2014</v>
      </c>
      <c r="P1083" s="10">
        <f t="shared" si="65"/>
        <v>42002.926990740743</v>
      </c>
      <c r="Q1083" s="11" t="str">
        <f t="shared" si="66"/>
        <v>games/video</v>
      </c>
      <c r="R1083" t="str">
        <f t="shared" si="67"/>
        <v>video games</v>
      </c>
    </row>
    <row r="1084" spans="1:18" ht="43.5" hidden="1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s="1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2012</v>
      </c>
      <c r="P1084" s="10">
        <f t="shared" si="65"/>
        <v>41101.906111111115</v>
      </c>
      <c r="Q1084" s="11" t="str">
        <f t="shared" si="66"/>
        <v>games/video</v>
      </c>
      <c r="R1084" t="str">
        <f t="shared" si="67"/>
        <v>video games</v>
      </c>
    </row>
    <row r="1085" spans="1:18" ht="58" hidden="1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s="14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2014</v>
      </c>
      <c r="P1085" s="10">
        <f t="shared" si="65"/>
        <v>41793.659525462965</v>
      </c>
      <c r="Q1085" s="11" t="str">
        <f t="shared" si="66"/>
        <v>games/video</v>
      </c>
      <c r="R1085" t="str">
        <f t="shared" si="67"/>
        <v>video games</v>
      </c>
    </row>
    <row r="1086" spans="1:18" hidden="1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s="14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2014</v>
      </c>
      <c r="P1086" s="10">
        <f t="shared" si="65"/>
        <v>41829.912083333329</v>
      </c>
      <c r="Q1086" s="11" t="str">
        <f t="shared" si="66"/>
        <v>games/video</v>
      </c>
      <c r="R1086" t="str">
        <f t="shared" si="67"/>
        <v>video games</v>
      </c>
    </row>
    <row r="1087" spans="1:18" ht="43.5" hidden="1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s="14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2016</v>
      </c>
      <c r="P1087" s="10">
        <f t="shared" si="65"/>
        <v>42413.671006944445</v>
      </c>
      <c r="Q1087" s="11" t="str">
        <f t="shared" si="66"/>
        <v>games/video</v>
      </c>
      <c r="R1087" t="str">
        <f t="shared" si="67"/>
        <v>video games</v>
      </c>
    </row>
    <row r="1088" spans="1:18" hidden="1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s="14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2014</v>
      </c>
      <c r="P1088" s="10">
        <f t="shared" si="65"/>
        <v>41845.866793981484</v>
      </c>
      <c r="Q1088" s="11" t="str">
        <f t="shared" si="66"/>
        <v>games/video</v>
      </c>
      <c r="R1088" t="str">
        <f t="shared" si="67"/>
        <v>video games</v>
      </c>
    </row>
    <row r="1089" spans="1:18" ht="43.5" hidden="1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s="14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2014</v>
      </c>
      <c r="P1089" s="10">
        <f t="shared" si="65"/>
        <v>41775.713969907411</v>
      </c>
      <c r="Q1089" s="11" t="str">
        <f t="shared" si="66"/>
        <v>games/video</v>
      </c>
      <c r="R1089" t="str">
        <f t="shared" si="67"/>
        <v>video games</v>
      </c>
    </row>
    <row r="1090" spans="1:18" ht="29" hidden="1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s="14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2014</v>
      </c>
      <c r="P1090" s="10">
        <f t="shared" si="65"/>
        <v>41723.799386574072</v>
      </c>
      <c r="Q1090" s="11" t="str">
        <f t="shared" si="66"/>
        <v>games/video</v>
      </c>
      <c r="R1090" t="str">
        <f t="shared" si="67"/>
        <v>video games</v>
      </c>
    </row>
    <row r="1091" spans="1:18" ht="29" hidden="1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s="14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YEAR(P1091)</f>
        <v>2015</v>
      </c>
      <c r="P1091" s="10">
        <f t="shared" ref="P1091:P1154" si="69">(((J1091/60)/60)/24)+DATE(1970,1,1)</f>
        <v>42151.189525462964</v>
      </c>
      <c r="Q1091" s="11" t="str">
        <f t="shared" ref="Q1091:Q1154" si="70">LEFT(N1091,LEN(N1091)-SEARCH("/",N1091))</f>
        <v>games/video</v>
      </c>
      <c r="R1091" t="str">
        <f t="shared" ref="R1091:R1154" si="71">RIGHT(N1091,LEN(N1091)-SEARCH("/",N1091))</f>
        <v>video games</v>
      </c>
    </row>
    <row r="1092" spans="1:18" ht="43.5" hidden="1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s="14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2015</v>
      </c>
      <c r="P1092" s="10">
        <f t="shared" si="69"/>
        <v>42123.185798611114</v>
      </c>
      <c r="Q1092" s="11" t="str">
        <f t="shared" si="70"/>
        <v>games/video</v>
      </c>
      <c r="R1092" t="str">
        <f t="shared" si="71"/>
        <v>video games</v>
      </c>
    </row>
    <row r="1093" spans="1:18" ht="43.5" hidden="1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s="14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2016</v>
      </c>
      <c r="P1093" s="10">
        <f t="shared" si="69"/>
        <v>42440.820277777777</v>
      </c>
      <c r="Q1093" s="11" t="str">
        <f t="shared" si="70"/>
        <v>games/video</v>
      </c>
      <c r="R1093" t="str">
        <f t="shared" si="71"/>
        <v>video games</v>
      </c>
    </row>
    <row r="1094" spans="1:18" ht="58" hidden="1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s="1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2012</v>
      </c>
      <c r="P1094" s="10">
        <f t="shared" si="69"/>
        <v>41250.025902777779</v>
      </c>
      <c r="Q1094" s="11" t="str">
        <f t="shared" si="70"/>
        <v>games/video</v>
      </c>
      <c r="R1094" t="str">
        <f t="shared" si="71"/>
        <v>video games</v>
      </c>
    </row>
    <row r="1095" spans="1:18" ht="43.5" hidden="1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s="14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2016</v>
      </c>
      <c r="P1095" s="10">
        <f t="shared" si="69"/>
        <v>42396.973807870367</v>
      </c>
      <c r="Q1095" s="11" t="str">
        <f t="shared" si="70"/>
        <v>games/video</v>
      </c>
      <c r="R1095" t="str">
        <f t="shared" si="71"/>
        <v>video games</v>
      </c>
    </row>
    <row r="1096" spans="1:18" ht="43.5" hidden="1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s="14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2011</v>
      </c>
      <c r="P1096" s="10">
        <f t="shared" si="69"/>
        <v>40795.713344907403</v>
      </c>
      <c r="Q1096" s="11" t="str">
        <f t="shared" si="70"/>
        <v>games/video</v>
      </c>
      <c r="R1096" t="str">
        <f t="shared" si="71"/>
        <v>video games</v>
      </c>
    </row>
    <row r="1097" spans="1:18" ht="43.5" hidden="1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s="14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2013</v>
      </c>
      <c r="P1097" s="10">
        <f t="shared" si="69"/>
        <v>41486.537268518521</v>
      </c>
      <c r="Q1097" s="11" t="str">
        <f t="shared" si="70"/>
        <v>games/video</v>
      </c>
      <c r="R1097" t="str">
        <f t="shared" si="71"/>
        <v>video games</v>
      </c>
    </row>
    <row r="1098" spans="1:18" ht="43.5" hidden="1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s="14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2014</v>
      </c>
      <c r="P1098" s="10">
        <f t="shared" si="69"/>
        <v>41885.51798611111</v>
      </c>
      <c r="Q1098" s="11" t="str">
        <f t="shared" si="70"/>
        <v>games/video</v>
      </c>
      <c r="R1098" t="str">
        <f t="shared" si="71"/>
        <v>video games</v>
      </c>
    </row>
    <row r="1099" spans="1:18" ht="43.5" hidden="1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s="14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2014</v>
      </c>
      <c r="P1099" s="10">
        <f t="shared" si="69"/>
        <v>41660.792557870373</v>
      </c>
      <c r="Q1099" s="11" t="str">
        <f t="shared" si="70"/>
        <v>games/video</v>
      </c>
      <c r="R1099" t="str">
        <f t="shared" si="71"/>
        <v>video games</v>
      </c>
    </row>
    <row r="1100" spans="1:18" ht="29" hidden="1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s="14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2014</v>
      </c>
      <c r="P1100" s="10">
        <f t="shared" si="69"/>
        <v>41712.762673611112</v>
      </c>
      <c r="Q1100" s="11" t="str">
        <f t="shared" si="70"/>
        <v>games/video</v>
      </c>
      <c r="R1100" t="str">
        <f t="shared" si="71"/>
        <v>video games</v>
      </c>
    </row>
    <row r="1101" spans="1:18" ht="58" hidden="1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s="14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2015</v>
      </c>
      <c r="P1101" s="10">
        <f t="shared" si="69"/>
        <v>42107.836435185185</v>
      </c>
      <c r="Q1101" s="11" t="str">
        <f t="shared" si="70"/>
        <v>games/video</v>
      </c>
      <c r="R1101" t="str">
        <f t="shared" si="71"/>
        <v>video games</v>
      </c>
    </row>
    <row r="1102" spans="1:18" ht="43.5" hidden="1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s="14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2016</v>
      </c>
      <c r="P1102" s="10">
        <f t="shared" si="69"/>
        <v>42384.110775462963</v>
      </c>
      <c r="Q1102" s="11" t="str">
        <f t="shared" si="70"/>
        <v>games/video</v>
      </c>
      <c r="R1102" t="str">
        <f t="shared" si="71"/>
        <v>video games</v>
      </c>
    </row>
    <row r="1103" spans="1:18" ht="29" hidden="1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s="14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2016</v>
      </c>
      <c r="P1103" s="10">
        <f t="shared" si="69"/>
        <v>42538.77243055556</v>
      </c>
      <c r="Q1103" s="11" t="str">
        <f t="shared" si="70"/>
        <v>games/video</v>
      </c>
      <c r="R1103" t="str">
        <f t="shared" si="71"/>
        <v>video games</v>
      </c>
    </row>
    <row r="1104" spans="1:18" ht="58" hidden="1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s="1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2013</v>
      </c>
      <c r="P1104" s="10">
        <f t="shared" si="69"/>
        <v>41577.045428240745</v>
      </c>
      <c r="Q1104" s="11" t="str">
        <f t="shared" si="70"/>
        <v>games/video</v>
      </c>
      <c r="R1104" t="str">
        <f t="shared" si="71"/>
        <v>video games</v>
      </c>
    </row>
    <row r="1105" spans="1:18" ht="43.5" hidden="1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s="14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2016</v>
      </c>
      <c r="P1105" s="10">
        <f t="shared" si="69"/>
        <v>42479.22210648148</v>
      </c>
      <c r="Q1105" s="11" t="str">
        <f t="shared" si="70"/>
        <v>games/video</v>
      </c>
      <c r="R1105" t="str">
        <f t="shared" si="71"/>
        <v>video games</v>
      </c>
    </row>
    <row r="1106" spans="1:18" ht="43.5" hidden="1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s="14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2014</v>
      </c>
      <c r="P1106" s="10">
        <f t="shared" si="69"/>
        <v>41771.40996527778</v>
      </c>
      <c r="Q1106" s="11" t="str">
        <f t="shared" si="70"/>
        <v>games/video</v>
      </c>
      <c r="R1106" t="str">
        <f t="shared" si="71"/>
        <v>video games</v>
      </c>
    </row>
    <row r="1107" spans="1:18" ht="58" hidden="1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s="14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2014</v>
      </c>
      <c r="P1107" s="10">
        <f t="shared" si="69"/>
        <v>41692.135729166665</v>
      </c>
      <c r="Q1107" s="11" t="str">
        <f t="shared" si="70"/>
        <v>games/video</v>
      </c>
      <c r="R1107" t="str">
        <f t="shared" si="71"/>
        <v>video games</v>
      </c>
    </row>
    <row r="1108" spans="1:18" ht="43.5" hidden="1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s="14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2012</v>
      </c>
      <c r="P1108" s="10">
        <f t="shared" si="69"/>
        <v>40973.740451388891</v>
      </c>
      <c r="Q1108" s="11" t="str">
        <f t="shared" si="70"/>
        <v>games/video</v>
      </c>
      <c r="R1108" t="str">
        <f t="shared" si="71"/>
        <v>video games</v>
      </c>
    </row>
    <row r="1109" spans="1:18" ht="58" hidden="1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s="14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2014</v>
      </c>
      <c r="P1109" s="10">
        <f t="shared" si="69"/>
        <v>41813.861388888887</v>
      </c>
      <c r="Q1109" s="11" t="str">
        <f t="shared" si="70"/>
        <v>games/video</v>
      </c>
      <c r="R1109" t="str">
        <f t="shared" si="71"/>
        <v>video games</v>
      </c>
    </row>
    <row r="1110" spans="1:18" ht="58" hidden="1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s="14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2012</v>
      </c>
      <c r="P1110" s="10">
        <f t="shared" si="69"/>
        <v>40952.636979166666</v>
      </c>
      <c r="Q1110" s="11" t="str">
        <f t="shared" si="70"/>
        <v>games/video</v>
      </c>
      <c r="R1110" t="str">
        <f t="shared" si="71"/>
        <v>video games</v>
      </c>
    </row>
    <row r="1111" spans="1:18" ht="43.5" hidden="1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s="14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2016</v>
      </c>
      <c r="P1111" s="10">
        <f t="shared" si="69"/>
        <v>42662.752199074079</v>
      </c>
      <c r="Q1111" s="11" t="str">
        <f t="shared" si="70"/>
        <v>games/video</v>
      </c>
      <c r="R1111" t="str">
        <f t="shared" si="71"/>
        <v>video games</v>
      </c>
    </row>
    <row r="1112" spans="1:18" ht="43.5" hidden="1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s="14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2012</v>
      </c>
      <c r="P1112" s="10">
        <f t="shared" si="69"/>
        <v>41220.933124999996</v>
      </c>
      <c r="Q1112" s="11" t="str">
        <f t="shared" si="70"/>
        <v>games/video</v>
      </c>
      <c r="R1112" t="str">
        <f t="shared" si="71"/>
        <v>video games</v>
      </c>
    </row>
    <row r="1113" spans="1:18" ht="43.5" hidden="1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s="14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2015</v>
      </c>
      <c r="P1113" s="10">
        <f t="shared" si="69"/>
        <v>42347.203587962969</v>
      </c>
      <c r="Q1113" s="11" t="str">
        <f t="shared" si="70"/>
        <v>games/video</v>
      </c>
      <c r="R1113" t="str">
        <f t="shared" si="71"/>
        <v>video games</v>
      </c>
    </row>
    <row r="1114" spans="1:18" ht="43.5" hidden="1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s="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2014</v>
      </c>
      <c r="P1114" s="10">
        <f t="shared" si="69"/>
        <v>41963.759386574078</v>
      </c>
      <c r="Q1114" s="11" t="str">
        <f t="shared" si="70"/>
        <v>games/video</v>
      </c>
      <c r="R1114" t="str">
        <f t="shared" si="71"/>
        <v>video games</v>
      </c>
    </row>
    <row r="1115" spans="1:18" ht="43.5" hidden="1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s="14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2014</v>
      </c>
      <c r="P1115" s="10">
        <f t="shared" si="69"/>
        <v>41835.977083333331</v>
      </c>
      <c r="Q1115" s="11" t="str">
        <f t="shared" si="70"/>
        <v>games/video</v>
      </c>
      <c r="R1115" t="str">
        <f t="shared" si="71"/>
        <v>video games</v>
      </c>
    </row>
    <row r="1116" spans="1:18" ht="43.5" hidden="1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s="14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2013</v>
      </c>
      <c r="P1116" s="10">
        <f t="shared" si="69"/>
        <v>41526.345914351856</v>
      </c>
      <c r="Q1116" s="11" t="str">
        <f t="shared" si="70"/>
        <v>games/video</v>
      </c>
      <c r="R1116" t="str">
        <f t="shared" si="71"/>
        <v>video games</v>
      </c>
    </row>
    <row r="1117" spans="1:18" ht="58" hidden="1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s="14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2016</v>
      </c>
      <c r="P1117" s="10">
        <f t="shared" si="69"/>
        <v>42429.695543981477</v>
      </c>
      <c r="Q1117" s="11" t="str">
        <f t="shared" si="70"/>
        <v>games/video</v>
      </c>
      <c r="R1117" t="str">
        <f t="shared" si="71"/>
        <v>video games</v>
      </c>
    </row>
    <row r="1118" spans="1:18" ht="43.5" hidden="1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s="14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2012</v>
      </c>
      <c r="P1118" s="10">
        <f t="shared" si="69"/>
        <v>41009.847314814811</v>
      </c>
      <c r="Q1118" s="11" t="str">
        <f t="shared" si="70"/>
        <v>games/video</v>
      </c>
      <c r="R1118" t="str">
        <f t="shared" si="71"/>
        <v>video games</v>
      </c>
    </row>
    <row r="1119" spans="1:18" ht="43.5" hidden="1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s="14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2015</v>
      </c>
      <c r="P1119" s="10">
        <f t="shared" si="69"/>
        <v>42333.598530092597</v>
      </c>
      <c r="Q1119" s="11" t="str">
        <f t="shared" si="70"/>
        <v>games/video</v>
      </c>
      <c r="R1119" t="str">
        <f t="shared" si="71"/>
        <v>video games</v>
      </c>
    </row>
    <row r="1120" spans="1:18" ht="43.5" hidden="1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s="14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2014</v>
      </c>
      <c r="P1120" s="10">
        <f t="shared" si="69"/>
        <v>41704.16642361111</v>
      </c>
      <c r="Q1120" s="11" t="str">
        <f t="shared" si="70"/>
        <v>games/video</v>
      </c>
      <c r="R1120" t="str">
        <f t="shared" si="71"/>
        <v>video games</v>
      </c>
    </row>
    <row r="1121" spans="1:18" ht="58" hidden="1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s="14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2014</v>
      </c>
      <c r="P1121" s="10">
        <f t="shared" si="69"/>
        <v>41722.792407407411</v>
      </c>
      <c r="Q1121" s="11" t="str">
        <f t="shared" si="70"/>
        <v>games/video</v>
      </c>
      <c r="R1121" t="str">
        <f t="shared" si="71"/>
        <v>video games</v>
      </c>
    </row>
    <row r="1122" spans="1:18" ht="43.5" hidden="1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s="14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2011</v>
      </c>
      <c r="P1122" s="10">
        <f t="shared" si="69"/>
        <v>40799.872685185182</v>
      </c>
      <c r="Q1122" s="11" t="str">
        <f t="shared" si="70"/>
        <v>games/video</v>
      </c>
      <c r="R1122" t="str">
        <f t="shared" si="71"/>
        <v>video games</v>
      </c>
    </row>
    <row r="1123" spans="1:18" ht="43.5" hidden="1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s="14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2016</v>
      </c>
      <c r="P1123" s="10">
        <f t="shared" si="69"/>
        <v>42412.934212962966</v>
      </c>
      <c r="Q1123" s="11" t="str">
        <f t="shared" si="70"/>
        <v>games/video</v>
      </c>
      <c r="R1123" t="str">
        <f t="shared" si="71"/>
        <v>video games</v>
      </c>
    </row>
    <row r="1124" spans="1:18" ht="58" hidden="1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s="1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2013</v>
      </c>
      <c r="P1124" s="10">
        <f t="shared" si="69"/>
        <v>41410.703993055555</v>
      </c>
      <c r="Q1124" s="11" t="str">
        <f t="shared" si="70"/>
        <v>games/video</v>
      </c>
      <c r="R1124" t="str">
        <f t="shared" si="71"/>
        <v>video games</v>
      </c>
    </row>
    <row r="1125" spans="1:18" ht="43.5" hidden="1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s="14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2014</v>
      </c>
      <c r="P1125" s="10">
        <f t="shared" si="69"/>
        <v>41718.5237037037</v>
      </c>
      <c r="Q1125" s="11" t="str">
        <f t="shared" si="70"/>
        <v>games/video</v>
      </c>
      <c r="R1125" t="str">
        <f t="shared" si="71"/>
        <v>video games</v>
      </c>
    </row>
    <row r="1126" spans="1:18" ht="43.5" hidden="1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s="14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2015</v>
      </c>
      <c r="P1126" s="10">
        <f t="shared" si="69"/>
        <v>42094.667256944449</v>
      </c>
      <c r="Q1126" s="11" t="str">
        <f t="shared" si="70"/>
        <v>games/mobile</v>
      </c>
      <c r="R1126" t="str">
        <f t="shared" si="71"/>
        <v>mobile games</v>
      </c>
    </row>
    <row r="1127" spans="1:18" ht="58" hidden="1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s="14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2015</v>
      </c>
      <c r="P1127" s="10">
        <f t="shared" si="69"/>
        <v>42212.624189814815</v>
      </c>
      <c r="Q1127" s="11" t="str">
        <f t="shared" si="70"/>
        <v>games/mobile</v>
      </c>
      <c r="R1127" t="str">
        <f t="shared" si="71"/>
        <v>mobile games</v>
      </c>
    </row>
    <row r="1128" spans="1:18" ht="43.5" hidden="1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s="14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2016</v>
      </c>
      <c r="P1128" s="10">
        <f t="shared" si="69"/>
        <v>42535.327476851846</v>
      </c>
      <c r="Q1128" s="11" t="str">
        <f t="shared" si="70"/>
        <v>games/mobile</v>
      </c>
      <c r="R1128" t="str">
        <f t="shared" si="71"/>
        <v>mobile games</v>
      </c>
    </row>
    <row r="1129" spans="1:18" ht="58" hidden="1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s="14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2014</v>
      </c>
      <c r="P1129" s="10">
        <f t="shared" si="69"/>
        <v>41926.854166666664</v>
      </c>
      <c r="Q1129" s="11" t="str">
        <f t="shared" si="70"/>
        <v>games/mobile</v>
      </c>
      <c r="R1129" t="str">
        <f t="shared" si="71"/>
        <v>mobile games</v>
      </c>
    </row>
    <row r="1130" spans="1:18" hidden="1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s="14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2014</v>
      </c>
      <c r="P1130" s="10">
        <f t="shared" si="69"/>
        <v>41828.649502314816</v>
      </c>
      <c r="Q1130" s="11" t="str">
        <f t="shared" si="70"/>
        <v>games/mobile</v>
      </c>
      <c r="R1130" t="str">
        <f t="shared" si="71"/>
        <v>mobile games</v>
      </c>
    </row>
    <row r="1131" spans="1:18" ht="43.5" hidden="1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s="14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2016</v>
      </c>
      <c r="P1131" s="10">
        <f t="shared" si="69"/>
        <v>42496.264965277776</v>
      </c>
      <c r="Q1131" s="11" t="str">
        <f t="shared" si="70"/>
        <v>games/mobile</v>
      </c>
      <c r="R1131" t="str">
        <f t="shared" si="71"/>
        <v>mobile games</v>
      </c>
    </row>
    <row r="1132" spans="1:18" ht="43.5" hidden="1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s="14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2014</v>
      </c>
      <c r="P1132" s="10">
        <f t="shared" si="69"/>
        <v>41908.996527777781</v>
      </c>
      <c r="Q1132" s="11" t="str">
        <f t="shared" si="70"/>
        <v>games/mobile</v>
      </c>
      <c r="R1132" t="str">
        <f t="shared" si="71"/>
        <v>mobile games</v>
      </c>
    </row>
    <row r="1133" spans="1:18" ht="43.5" hidden="1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s="14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2015</v>
      </c>
      <c r="P1133" s="10">
        <f t="shared" si="69"/>
        <v>42332.908194444448</v>
      </c>
      <c r="Q1133" s="11" t="str">
        <f t="shared" si="70"/>
        <v>games/mobile</v>
      </c>
      <c r="R1133" t="str">
        <f t="shared" si="71"/>
        <v>mobile games</v>
      </c>
    </row>
    <row r="1134" spans="1:18" ht="43.5" hidden="1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s="1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2016</v>
      </c>
      <c r="P1134" s="10">
        <f t="shared" si="69"/>
        <v>42706.115405092598</v>
      </c>
      <c r="Q1134" s="11" t="str">
        <f t="shared" si="70"/>
        <v>games/mobile</v>
      </c>
      <c r="R1134" t="str">
        <f t="shared" si="71"/>
        <v>mobile games</v>
      </c>
    </row>
    <row r="1135" spans="1:18" ht="43.5" hidden="1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s="14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2014</v>
      </c>
      <c r="P1135" s="10">
        <f t="shared" si="69"/>
        <v>41821.407187500001</v>
      </c>
      <c r="Q1135" s="11" t="str">
        <f t="shared" si="70"/>
        <v>games/mobile</v>
      </c>
      <c r="R1135" t="str">
        <f t="shared" si="71"/>
        <v>mobile games</v>
      </c>
    </row>
    <row r="1136" spans="1:18" ht="43.5" hidden="1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s="14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2014</v>
      </c>
      <c r="P1136" s="10">
        <f t="shared" si="69"/>
        <v>41958.285046296296</v>
      </c>
      <c r="Q1136" s="11" t="str">
        <f t="shared" si="70"/>
        <v>games/mobile</v>
      </c>
      <c r="R1136" t="str">
        <f t="shared" si="71"/>
        <v>mobile games</v>
      </c>
    </row>
    <row r="1137" spans="1:18" ht="58" hidden="1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s="14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2016</v>
      </c>
      <c r="P1137" s="10">
        <f t="shared" si="69"/>
        <v>42558.989513888882</v>
      </c>
      <c r="Q1137" s="11" t="str">
        <f t="shared" si="70"/>
        <v>games/mobile</v>
      </c>
      <c r="R1137" t="str">
        <f t="shared" si="71"/>
        <v>mobile games</v>
      </c>
    </row>
    <row r="1138" spans="1:18" ht="43.5" hidden="1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s="14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2015</v>
      </c>
      <c r="P1138" s="10">
        <f t="shared" si="69"/>
        <v>42327.671631944439</v>
      </c>
      <c r="Q1138" s="11" t="str">
        <f t="shared" si="70"/>
        <v>games/mobile</v>
      </c>
      <c r="R1138" t="str">
        <f t="shared" si="71"/>
        <v>mobile games</v>
      </c>
    </row>
    <row r="1139" spans="1:18" ht="43.5" hidden="1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s="14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2016</v>
      </c>
      <c r="P1139" s="10">
        <f t="shared" si="69"/>
        <v>42453.819687499999</v>
      </c>
      <c r="Q1139" s="11" t="str">
        <f t="shared" si="70"/>
        <v>games/mobile</v>
      </c>
      <c r="R1139" t="str">
        <f t="shared" si="71"/>
        <v>mobile games</v>
      </c>
    </row>
    <row r="1140" spans="1:18" ht="43.5" hidden="1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s="14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2017</v>
      </c>
      <c r="P1140" s="10">
        <f t="shared" si="69"/>
        <v>42736.9066087963</v>
      </c>
      <c r="Q1140" s="11" t="str">
        <f t="shared" si="70"/>
        <v>games/mobile</v>
      </c>
      <c r="R1140" t="str">
        <f t="shared" si="71"/>
        <v>mobile games</v>
      </c>
    </row>
    <row r="1141" spans="1:18" ht="43.5" hidden="1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s="14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2014</v>
      </c>
      <c r="P1141" s="10">
        <f t="shared" si="69"/>
        <v>41975.347523148142</v>
      </c>
      <c r="Q1141" s="11" t="str">
        <f t="shared" si="70"/>
        <v>games/mobile</v>
      </c>
      <c r="R1141" t="str">
        <f t="shared" si="71"/>
        <v>mobile games</v>
      </c>
    </row>
    <row r="1142" spans="1:18" ht="43.5" hidden="1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s="14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2015</v>
      </c>
      <c r="P1142" s="10">
        <f t="shared" si="69"/>
        <v>42192.462048611109</v>
      </c>
      <c r="Q1142" s="11" t="str">
        <f t="shared" si="70"/>
        <v>games/mobile</v>
      </c>
      <c r="R1142" t="str">
        <f t="shared" si="71"/>
        <v>mobile games</v>
      </c>
    </row>
    <row r="1143" spans="1:18" hidden="1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s="14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2015</v>
      </c>
      <c r="P1143" s="10">
        <f t="shared" si="69"/>
        <v>42164.699652777781</v>
      </c>
      <c r="Q1143" s="11" t="str">
        <f t="shared" si="70"/>
        <v>games/mobile</v>
      </c>
      <c r="R1143" t="str">
        <f t="shared" si="71"/>
        <v>mobile games</v>
      </c>
    </row>
    <row r="1144" spans="1:18" ht="43.5" hidden="1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s="1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2015</v>
      </c>
      <c r="P1144" s="10">
        <f t="shared" si="69"/>
        <v>42022.006099537044</v>
      </c>
      <c r="Q1144" s="11" t="str">
        <f t="shared" si="70"/>
        <v>games/mobile</v>
      </c>
      <c r="R1144" t="str">
        <f t="shared" si="71"/>
        <v>mobile games</v>
      </c>
    </row>
    <row r="1145" spans="1:18" ht="43.5" hidden="1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s="14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2015</v>
      </c>
      <c r="P1145" s="10">
        <f t="shared" si="69"/>
        <v>42325.19358796296</v>
      </c>
      <c r="Q1145" s="11" t="str">
        <f t="shared" si="70"/>
        <v>games/mobile</v>
      </c>
      <c r="R1145" t="str">
        <f t="shared" si="71"/>
        <v>mobile games</v>
      </c>
    </row>
    <row r="1146" spans="1:18" ht="43.5" hidden="1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s="14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2015</v>
      </c>
      <c r="P1146" s="10">
        <f t="shared" si="69"/>
        <v>42093.181944444441</v>
      </c>
      <c r="Q1146" s="11" t="str">
        <f t="shared" si="70"/>
        <v>food/food t</v>
      </c>
      <c r="R1146" t="str">
        <f t="shared" si="71"/>
        <v>food trucks</v>
      </c>
    </row>
    <row r="1147" spans="1:18" ht="43.5" hidden="1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s="14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2014</v>
      </c>
      <c r="P1147" s="10">
        <f t="shared" si="69"/>
        <v>41854.747592592597</v>
      </c>
      <c r="Q1147" s="11" t="str">
        <f t="shared" si="70"/>
        <v>food/food t</v>
      </c>
      <c r="R1147" t="str">
        <f t="shared" si="71"/>
        <v>food trucks</v>
      </c>
    </row>
    <row r="1148" spans="1:18" ht="43.5" hidden="1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s="14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2014</v>
      </c>
      <c r="P1148" s="10">
        <f t="shared" si="69"/>
        <v>41723.9533912037</v>
      </c>
      <c r="Q1148" s="11" t="str">
        <f t="shared" si="70"/>
        <v>food/food t</v>
      </c>
      <c r="R1148" t="str">
        <f t="shared" si="71"/>
        <v>food trucks</v>
      </c>
    </row>
    <row r="1149" spans="1:18" ht="43.5" hidden="1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s="14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2014</v>
      </c>
      <c r="P1149" s="10">
        <f t="shared" si="69"/>
        <v>41871.972025462965</v>
      </c>
      <c r="Q1149" s="11" t="str">
        <f t="shared" si="70"/>
        <v>food/food t</v>
      </c>
      <c r="R1149" t="str">
        <f t="shared" si="71"/>
        <v>food trucks</v>
      </c>
    </row>
    <row r="1150" spans="1:18" ht="29" hidden="1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s="14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2016</v>
      </c>
      <c r="P1150" s="10">
        <f t="shared" si="69"/>
        <v>42675.171076388884</v>
      </c>
      <c r="Q1150" s="11" t="str">
        <f t="shared" si="70"/>
        <v>food/food t</v>
      </c>
      <c r="R1150" t="str">
        <f t="shared" si="71"/>
        <v>food trucks</v>
      </c>
    </row>
    <row r="1151" spans="1:18" ht="29" hidden="1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s="14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2016</v>
      </c>
      <c r="P1151" s="10">
        <f t="shared" si="69"/>
        <v>42507.71025462963</v>
      </c>
      <c r="Q1151" s="11" t="str">
        <f t="shared" si="70"/>
        <v>food/food t</v>
      </c>
      <c r="R1151" t="str">
        <f t="shared" si="71"/>
        <v>food trucks</v>
      </c>
    </row>
    <row r="1152" spans="1:18" ht="29" hidden="1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s="14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2015</v>
      </c>
      <c r="P1152" s="10">
        <f t="shared" si="69"/>
        <v>42317.954571759255</v>
      </c>
      <c r="Q1152" s="11" t="str">
        <f t="shared" si="70"/>
        <v>food/food t</v>
      </c>
      <c r="R1152" t="str">
        <f t="shared" si="71"/>
        <v>food trucks</v>
      </c>
    </row>
    <row r="1153" spans="1:18" ht="58" hidden="1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s="14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2015</v>
      </c>
      <c r="P1153" s="10">
        <f t="shared" si="69"/>
        <v>42224.102581018517</v>
      </c>
      <c r="Q1153" s="11" t="str">
        <f t="shared" si="70"/>
        <v>food/food t</v>
      </c>
      <c r="R1153" t="str">
        <f t="shared" si="71"/>
        <v>food trucks</v>
      </c>
    </row>
    <row r="1154" spans="1:18" hidden="1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s="1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2015</v>
      </c>
      <c r="P1154" s="10">
        <f t="shared" si="69"/>
        <v>42109.709629629629</v>
      </c>
      <c r="Q1154" s="11" t="str">
        <f t="shared" si="70"/>
        <v>food/food t</v>
      </c>
      <c r="R1154" t="str">
        <f t="shared" si="71"/>
        <v>food trucks</v>
      </c>
    </row>
    <row r="1155" spans="1:18" ht="29" hidden="1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s="14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YEAR(P1155)</f>
        <v>2015</v>
      </c>
      <c r="P1155" s="10">
        <f t="shared" ref="P1155:P1218" si="73">(((J1155/60)/60)/24)+DATE(1970,1,1)</f>
        <v>42143.714178240742</v>
      </c>
      <c r="Q1155" s="11" t="str">
        <f t="shared" ref="Q1155:Q1218" si="74">LEFT(N1155,LEN(N1155)-SEARCH("/",N1155))</f>
        <v>food/food t</v>
      </c>
      <c r="R1155" t="str">
        <f t="shared" ref="R1155:R1218" si="75">RIGHT(N1155,LEN(N1155)-SEARCH("/",N1155))</f>
        <v>food trucks</v>
      </c>
    </row>
    <row r="1156" spans="1:18" ht="43.5" hidden="1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s="14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2015</v>
      </c>
      <c r="P1156" s="10">
        <f t="shared" si="73"/>
        <v>42223.108865740738</v>
      </c>
      <c r="Q1156" s="11" t="str">
        <f t="shared" si="74"/>
        <v>food/food t</v>
      </c>
      <c r="R1156" t="str">
        <f t="shared" si="75"/>
        <v>food trucks</v>
      </c>
    </row>
    <row r="1157" spans="1:18" ht="43.5" hidden="1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s="14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2014</v>
      </c>
      <c r="P1157" s="10">
        <f t="shared" si="73"/>
        <v>41835.763981481483</v>
      </c>
      <c r="Q1157" s="11" t="str">
        <f t="shared" si="74"/>
        <v>food/food t</v>
      </c>
      <c r="R1157" t="str">
        <f t="shared" si="75"/>
        <v>food trucks</v>
      </c>
    </row>
    <row r="1158" spans="1:18" ht="43.5" hidden="1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s="14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2015</v>
      </c>
      <c r="P1158" s="10">
        <f t="shared" si="73"/>
        <v>42029.07131944444</v>
      </c>
      <c r="Q1158" s="11" t="str">
        <f t="shared" si="74"/>
        <v>food/food t</v>
      </c>
      <c r="R1158" t="str">
        <f t="shared" si="75"/>
        <v>food trucks</v>
      </c>
    </row>
    <row r="1159" spans="1:18" ht="43.5" hidden="1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s="14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2014</v>
      </c>
      <c r="P1159" s="10">
        <f t="shared" si="73"/>
        <v>41918.628240740742</v>
      </c>
      <c r="Q1159" s="11" t="str">
        <f t="shared" si="74"/>
        <v>food/food t</v>
      </c>
      <c r="R1159" t="str">
        <f t="shared" si="75"/>
        <v>food trucks</v>
      </c>
    </row>
    <row r="1160" spans="1:18" ht="43.5" hidden="1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s="14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2014</v>
      </c>
      <c r="P1160" s="10">
        <f t="shared" si="73"/>
        <v>41952.09175925926</v>
      </c>
      <c r="Q1160" s="11" t="str">
        <f t="shared" si="74"/>
        <v>food/food t</v>
      </c>
      <c r="R1160" t="str">
        <f t="shared" si="75"/>
        <v>food trucks</v>
      </c>
    </row>
    <row r="1161" spans="1:18" ht="43.5" hidden="1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s="14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2015</v>
      </c>
      <c r="P1161" s="10">
        <f t="shared" si="73"/>
        <v>42154.726446759261</v>
      </c>
      <c r="Q1161" s="11" t="str">
        <f t="shared" si="74"/>
        <v>food/food t</v>
      </c>
      <c r="R1161" t="str">
        <f t="shared" si="75"/>
        <v>food trucks</v>
      </c>
    </row>
    <row r="1162" spans="1:18" ht="43.5" hidden="1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s="14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2015</v>
      </c>
      <c r="P1162" s="10">
        <f t="shared" si="73"/>
        <v>42061.154930555553</v>
      </c>
      <c r="Q1162" s="11" t="str">
        <f t="shared" si="74"/>
        <v>food/food t</v>
      </c>
      <c r="R1162" t="str">
        <f t="shared" si="75"/>
        <v>food trucks</v>
      </c>
    </row>
    <row r="1163" spans="1:18" ht="43.5" hidden="1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s="14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2015</v>
      </c>
      <c r="P1163" s="10">
        <f t="shared" si="73"/>
        <v>42122.629502314812</v>
      </c>
      <c r="Q1163" s="11" t="str">
        <f t="shared" si="74"/>
        <v>food/food t</v>
      </c>
      <c r="R1163" t="str">
        <f t="shared" si="75"/>
        <v>food trucks</v>
      </c>
    </row>
    <row r="1164" spans="1:18" ht="58" hidden="1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s="1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2014</v>
      </c>
      <c r="P1164" s="10">
        <f t="shared" si="73"/>
        <v>41876.683611111112</v>
      </c>
      <c r="Q1164" s="11" t="str">
        <f t="shared" si="74"/>
        <v>food/food t</v>
      </c>
      <c r="R1164" t="str">
        <f t="shared" si="75"/>
        <v>food trucks</v>
      </c>
    </row>
    <row r="1165" spans="1:18" ht="43.5" hidden="1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s="14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2014</v>
      </c>
      <c r="P1165" s="10">
        <f t="shared" si="73"/>
        <v>41830.723611111112</v>
      </c>
      <c r="Q1165" s="11" t="str">
        <f t="shared" si="74"/>
        <v>food/food t</v>
      </c>
      <c r="R1165" t="str">
        <f t="shared" si="75"/>
        <v>food trucks</v>
      </c>
    </row>
    <row r="1166" spans="1:18" ht="58" hidden="1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s="14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2016</v>
      </c>
      <c r="P1166" s="10">
        <f t="shared" si="73"/>
        <v>42509.724328703705</v>
      </c>
      <c r="Q1166" s="11" t="str">
        <f t="shared" si="74"/>
        <v>food/food t</v>
      </c>
      <c r="R1166" t="str">
        <f t="shared" si="75"/>
        <v>food trucks</v>
      </c>
    </row>
    <row r="1167" spans="1:18" ht="43.5" hidden="1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s="14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2014</v>
      </c>
      <c r="P1167" s="10">
        <f t="shared" si="73"/>
        <v>41792.214467592588</v>
      </c>
      <c r="Q1167" s="11" t="str">
        <f t="shared" si="74"/>
        <v>food/food t</v>
      </c>
      <c r="R1167" t="str">
        <f t="shared" si="75"/>
        <v>food trucks</v>
      </c>
    </row>
    <row r="1168" spans="1:18" ht="43.5" hidden="1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s="14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2015</v>
      </c>
      <c r="P1168" s="10">
        <f t="shared" si="73"/>
        <v>42150.485439814816</v>
      </c>
      <c r="Q1168" s="11" t="str">
        <f t="shared" si="74"/>
        <v>food/food t</v>
      </c>
      <c r="R1168" t="str">
        <f t="shared" si="75"/>
        <v>food trucks</v>
      </c>
    </row>
    <row r="1169" spans="1:18" ht="43.5" hidden="1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s="14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2014</v>
      </c>
      <c r="P1169" s="10">
        <f t="shared" si="73"/>
        <v>41863.734895833331</v>
      </c>
      <c r="Q1169" s="11" t="str">
        <f t="shared" si="74"/>
        <v>food/food t</v>
      </c>
      <c r="R1169" t="str">
        <f t="shared" si="75"/>
        <v>food trucks</v>
      </c>
    </row>
    <row r="1170" spans="1:18" ht="43.5" hidden="1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s="14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2016</v>
      </c>
      <c r="P1170" s="10">
        <f t="shared" si="73"/>
        <v>42605.053993055553</v>
      </c>
      <c r="Q1170" s="11" t="str">
        <f t="shared" si="74"/>
        <v>food/food t</v>
      </c>
      <c r="R1170" t="str">
        <f t="shared" si="75"/>
        <v>food trucks</v>
      </c>
    </row>
    <row r="1171" spans="1:18" ht="43.5" hidden="1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s="14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2015</v>
      </c>
      <c r="P1171" s="10">
        <f t="shared" si="73"/>
        <v>42027.353738425925</v>
      </c>
      <c r="Q1171" s="11" t="str">
        <f t="shared" si="74"/>
        <v>food/food t</v>
      </c>
      <c r="R1171" t="str">
        <f t="shared" si="75"/>
        <v>food trucks</v>
      </c>
    </row>
    <row r="1172" spans="1:18" ht="43.5" hidden="1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s="14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2015</v>
      </c>
      <c r="P1172" s="10">
        <f t="shared" si="73"/>
        <v>42124.893182870372</v>
      </c>
      <c r="Q1172" s="11" t="str">
        <f t="shared" si="74"/>
        <v>food/food t</v>
      </c>
      <c r="R1172" t="str">
        <f t="shared" si="75"/>
        <v>food trucks</v>
      </c>
    </row>
    <row r="1173" spans="1:18" ht="43.5" hidden="1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s="14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2014</v>
      </c>
      <c r="P1173" s="10">
        <f t="shared" si="73"/>
        <v>41938.804710648146</v>
      </c>
      <c r="Q1173" s="11" t="str">
        <f t="shared" si="74"/>
        <v>food/food t</v>
      </c>
      <c r="R1173" t="str">
        <f t="shared" si="75"/>
        <v>food trucks</v>
      </c>
    </row>
    <row r="1174" spans="1:18" ht="29" hidden="1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s="1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2014</v>
      </c>
      <c r="P1174" s="10">
        <f t="shared" si="73"/>
        <v>41841.682314814818</v>
      </c>
      <c r="Q1174" s="11" t="str">
        <f t="shared" si="74"/>
        <v>food/food t</v>
      </c>
      <c r="R1174" t="str">
        <f t="shared" si="75"/>
        <v>food trucks</v>
      </c>
    </row>
    <row r="1175" spans="1:18" ht="43.5" hidden="1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s="14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2015</v>
      </c>
      <c r="P1175" s="10">
        <f t="shared" si="73"/>
        <v>42184.185844907406</v>
      </c>
      <c r="Q1175" s="11" t="str">
        <f t="shared" si="74"/>
        <v>food/food t</v>
      </c>
      <c r="R1175" t="str">
        <f t="shared" si="75"/>
        <v>food trucks</v>
      </c>
    </row>
    <row r="1176" spans="1:18" ht="43.5" hidden="1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s="14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2016</v>
      </c>
      <c r="P1176" s="10">
        <f t="shared" si="73"/>
        <v>42468.84174768519</v>
      </c>
      <c r="Q1176" s="11" t="str">
        <f t="shared" si="74"/>
        <v>food/food t</v>
      </c>
      <c r="R1176" t="str">
        <f t="shared" si="75"/>
        <v>food trucks</v>
      </c>
    </row>
    <row r="1177" spans="1:18" ht="43.5" hidden="1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s="14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2015</v>
      </c>
      <c r="P1177" s="10">
        <f t="shared" si="73"/>
        <v>42170.728460648148</v>
      </c>
      <c r="Q1177" s="11" t="str">
        <f t="shared" si="74"/>
        <v>food/food t</v>
      </c>
      <c r="R1177" t="str">
        <f t="shared" si="75"/>
        <v>food trucks</v>
      </c>
    </row>
    <row r="1178" spans="1:18" ht="58" hidden="1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s="14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2017</v>
      </c>
      <c r="P1178" s="10">
        <f t="shared" si="73"/>
        <v>42746.019652777773</v>
      </c>
      <c r="Q1178" s="11" t="str">
        <f t="shared" si="74"/>
        <v>food/food t</v>
      </c>
      <c r="R1178" t="str">
        <f t="shared" si="75"/>
        <v>food trucks</v>
      </c>
    </row>
    <row r="1179" spans="1:18" ht="43.5" hidden="1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s="14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2014</v>
      </c>
      <c r="P1179" s="10">
        <f t="shared" si="73"/>
        <v>41897.660833333335</v>
      </c>
      <c r="Q1179" s="11" t="str">
        <f t="shared" si="74"/>
        <v>food/food t</v>
      </c>
      <c r="R1179" t="str">
        <f t="shared" si="75"/>
        <v>food trucks</v>
      </c>
    </row>
    <row r="1180" spans="1:18" ht="43.5" hidden="1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s="14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2014</v>
      </c>
      <c r="P1180" s="10">
        <f t="shared" si="73"/>
        <v>41837.905694444446</v>
      </c>
      <c r="Q1180" s="11" t="str">
        <f t="shared" si="74"/>
        <v>food/food t</v>
      </c>
      <c r="R1180" t="str">
        <f t="shared" si="75"/>
        <v>food trucks</v>
      </c>
    </row>
    <row r="1181" spans="1:18" ht="43.5" hidden="1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s="14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2015</v>
      </c>
      <c r="P1181" s="10">
        <f t="shared" si="73"/>
        <v>42275.720219907409</v>
      </c>
      <c r="Q1181" s="11" t="str">
        <f t="shared" si="74"/>
        <v>food/food t</v>
      </c>
      <c r="R1181" t="str">
        <f t="shared" si="75"/>
        <v>food trucks</v>
      </c>
    </row>
    <row r="1182" spans="1:18" ht="43.5" hidden="1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s="14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2014</v>
      </c>
      <c r="P1182" s="10">
        <f t="shared" si="73"/>
        <v>41781.806875000002</v>
      </c>
      <c r="Q1182" s="11" t="str">
        <f t="shared" si="74"/>
        <v>food/food t</v>
      </c>
      <c r="R1182" t="str">
        <f t="shared" si="75"/>
        <v>food trucks</v>
      </c>
    </row>
    <row r="1183" spans="1:18" ht="29" hidden="1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s="14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2015</v>
      </c>
      <c r="P1183" s="10">
        <f t="shared" si="73"/>
        <v>42034.339363425926</v>
      </c>
      <c r="Q1183" s="11" t="str">
        <f t="shared" si="74"/>
        <v>food/food t</v>
      </c>
      <c r="R1183" t="str">
        <f t="shared" si="75"/>
        <v>food trucks</v>
      </c>
    </row>
    <row r="1184" spans="1:18" ht="58" hidden="1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s="1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2016</v>
      </c>
      <c r="P1184" s="10">
        <f t="shared" si="73"/>
        <v>42728.827407407407</v>
      </c>
      <c r="Q1184" s="11" t="str">
        <f t="shared" si="74"/>
        <v>food/food t</v>
      </c>
      <c r="R1184" t="str">
        <f t="shared" si="75"/>
        <v>food trucks</v>
      </c>
    </row>
    <row r="1185" spans="1:18" ht="43.5" hidden="1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s="14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2016</v>
      </c>
      <c r="P1185" s="10">
        <f t="shared" si="73"/>
        <v>42656.86137731481</v>
      </c>
      <c r="Q1185" s="11" t="str">
        <f t="shared" si="74"/>
        <v>food/food t</v>
      </c>
      <c r="R1185" t="str">
        <f t="shared" si="75"/>
        <v>food trucks</v>
      </c>
    </row>
    <row r="1186" spans="1:18" ht="43.5" hidden="1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s="14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2017</v>
      </c>
      <c r="P1186" s="10">
        <f t="shared" si="73"/>
        <v>42741.599664351852</v>
      </c>
      <c r="Q1186" s="11" t="str">
        <f t="shared" si="74"/>
        <v>photograph</v>
      </c>
      <c r="R1186" t="str">
        <f t="shared" si="75"/>
        <v>photobooks</v>
      </c>
    </row>
    <row r="1187" spans="1:18" ht="58" hidden="1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s="14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2015</v>
      </c>
      <c r="P1187" s="10">
        <f t="shared" si="73"/>
        <v>42130.865150462967</v>
      </c>
      <c r="Q1187" s="11" t="str">
        <f t="shared" si="74"/>
        <v>photograph</v>
      </c>
      <c r="R1187" t="str">
        <f t="shared" si="75"/>
        <v>photobooks</v>
      </c>
    </row>
    <row r="1188" spans="1:18" ht="43.5" hidden="1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s="14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2015</v>
      </c>
      <c r="P1188" s="10">
        <f t="shared" si="73"/>
        <v>42123.86336805555</v>
      </c>
      <c r="Q1188" s="11" t="str">
        <f t="shared" si="74"/>
        <v>photograph</v>
      </c>
      <c r="R1188" t="str">
        <f t="shared" si="75"/>
        <v>photobooks</v>
      </c>
    </row>
    <row r="1189" spans="1:18" ht="43.5" hidden="1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s="14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2015</v>
      </c>
      <c r="P1189" s="10">
        <f t="shared" si="73"/>
        <v>42109.894942129627</v>
      </c>
      <c r="Q1189" s="11" t="str">
        <f t="shared" si="74"/>
        <v>photograph</v>
      </c>
      <c r="R1189" t="str">
        <f t="shared" si="75"/>
        <v>photobooks</v>
      </c>
    </row>
    <row r="1190" spans="1:18" ht="43.5" hidden="1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s="14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2016</v>
      </c>
      <c r="P1190" s="10">
        <f t="shared" si="73"/>
        <v>42711.700694444444</v>
      </c>
      <c r="Q1190" s="11" t="str">
        <f t="shared" si="74"/>
        <v>photograph</v>
      </c>
      <c r="R1190" t="str">
        <f t="shared" si="75"/>
        <v>photobooks</v>
      </c>
    </row>
    <row r="1191" spans="1:18" ht="43.5" hidden="1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s="14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2016</v>
      </c>
      <c r="P1191" s="10">
        <f t="shared" si="73"/>
        <v>42529.979108796295</v>
      </c>
      <c r="Q1191" s="11" t="str">
        <f t="shared" si="74"/>
        <v>photograph</v>
      </c>
      <c r="R1191" t="str">
        <f t="shared" si="75"/>
        <v>photobooks</v>
      </c>
    </row>
    <row r="1192" spans="1:18" ht="43.5" hidden="1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s="14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2014</v>
      </c>
      <c r="P1192" s="10">
        <f t="shared" si="73"/>
        <v>41852.665798611109</v>
      </c>
      <c r="Q1192" s="11" t="str">
        <f t="shared" si="74"/>
        <v>photograph</v>
      </c>
      <c r="R1192" t="str">
        <f t="shared" si="75"/>
        <v>photobooks</v>
      </c>
    </row>
    <row r="1193" spans="1:18" ht="43.5" hidden="1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s="14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2016</v>
      </c>
      <c r="P1193" s="10">
        <f t="shared" si="73"/>
        <v>42419.603703703702</v>
      </c>
      <c r="Q1193" s="11" t="str">
        <f t="shared" si="74"/>
        <v>photograph</v>
      </c>
      <c r="R1193" t="str">
        <f t="shared" si="75"/>
        <v>photobooks</v>
      </c>
    </row>
    <row r="1194" spans="1:18" ht="29" hidden="1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s="1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2017</v>
      </c>
      <c r="P1194" s="10">
        <f t="shared" si="73"/>
        <v>42747.506689814814</v>
      </c>
      <c r="Q1194" s="11" t="str">
        <f t="shared" si="74"/>
        <v>photograph</v>
      </c>
      <c r="R1194" t="str">
        <f t="shared" si="75"/>
        <v>photobooks</v>
      </c>
    </row>
    <row r="1195" spans="1:18" ht="58" hidden="1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s="14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2016</v>
      </c>
      <c r="P1195" s="10">
        <f t="shared" si="73"/>
        <v>42409.776076388895</v>
      </c>
      <c r="Q1195" s="11" t="str">
        <f t="shared" si="74"/>
        <v>photograph</v>
      </c>
      <c r="R1195" t="str">
        <f t="shared" si="75"/>
        <v>photobooks</v>
      </c>
    </row>
    <row r="1196" spans="1:18" ht="43.5" hidden="1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s="14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2015</v>
      </c>
      <c r="P1196" s="10">
        <f t="shared" si="73"/>
        <v>42072.488182870366</v>
      </c>
      <c r="Q1196" s="11" t="str">
        <f t="shared" si="74"/>
        <v>photograph</v>
      </c>
      <c r="R1196" t="str">
        <f t="shared" si="75"/>
        <v>photobooks</v>
      </c>
    </row>
    <row r="1197" spans="1:18" ht="58" hidden="1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s="14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2015</v>
      </c>
      <c r="P1197" s="10">
        <f t="shared" si="73"/>
        <v>42298.34783564815</v>
      </c>
      <c r="Q1197" s="11" t="str">
        <f t="shared" si="74"/>
        <v>photograph</v>
      </c>
      <c r="R1197" t="str">
        <f t="shared" si="75"/>
        <v>photobooks</v>
      </c>
    </row>
    <row r="1198" spans="1:18" ht="29" hidden="1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s="14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2015</v>
      </c>
      <c r="P1198" s="10">
        <f t="shared" si="73"/>
        <v>42326.818738425922</v>
      </c>
      <c r="Q1198" s="11" t="str">
        <f t="shared" si="74"/>
        <v>photograph</v>
      </c>
      <c r="R1198" t="str">
        <f t="shared" si="75"/>
        <v>photobooks</v>
      </c>
    </row>
    <row r="1199" spans="1:18" ht="58" hidden="1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s="14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2016</v>
      </c>
      <c r="P1199" s="10">
        <f t="shared" si="73"/>
        <v>42503.66474537037</v>
      </c>
      <c r="Q1199" s="11" t="str">
        <f t="shared" si="74"/>
        <v>photograph</v>
      </c>
      <c r="R1199" t="str">
        <f t="shared" si="75"/>
        <v>photobooks</v>
      </c>
    </row>
    <row r="1200" spans="1:18" ht="43.5" hidden="1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s="14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2015</v>
      </c>
      <c r="P1200" s="10">
        <f t="shared" si="73"/>
        <v>42333.619050925925</v>
      </c>
      <c r="Q1200" s="11" t="str">
        <f t="shared" si="74"/>
        <v>photograph</v>
      </c>
      <c r="R1200" t="str">
        <f t="shared" si="75"/>
        <v>photobooks</v>
      </c>
    </row>
    <row r="1201" spans="1:18" ht="43.5" hidden="1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s="14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2015</v>
      </c>
      <c r="P1201" s="10">
        <f t="shared" si="73"/>
        <v>42161.770833333328</v>
      </c>
      <c r="Q1201" s="11" t="str">
        <f t="shared" si="74"/>
        <v>photograph</v>
      </c>
      <c r="R1201" t="str">
        <f t="shared" si="75"/>
        <v>photobooks</v>
      </c>
    </row>
    <row r="1202" spans="1:18" ht="43.5" hidden="1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s="14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2015</v>
      </c>
      <c r="P1202" s="10">
        <f t="shared" si="73"/>
        <v>42089.477500000001</v>
      </c>
      <c r="Q1202" s="11" t="str">
        <f t="shared" si="74"/>
        <v>photograph</v>
      </c>
      <c r="R1202" t="str">
        <f t="shared" si="75"/>
        <v>photobooks</v>
      </c>
    </row>
    <row r="1203" spans="1:18" ht="43.5" hidden="1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s="14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2016</v>
      </c>
      <c r="P1203" s="10">
        <f t="shared" si="73"/>
        <v>42536.60701388889</v>
      </c>
      <c r="Q1203" s="11" t="str">
        <f t="shared" si="74"/>
        <v>photograph</v>
      </c>
      <c r="R1203" t="str">
        <f t="shared" si="75"/>
        <v>photobooks</v>
      </c>
    </row>
    <row r="1204" spans="1:18" ht="58" hidden="1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s="1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2015</v>
      </c>
      <c r="P1204" s="10">
        <f t="shared" si="73"/>
        <v>42152.288819444439</v>
      </c>
      <c r="Q1204" s="11" t="str">
        <f t="shared" si="74"/>
        <v>photograph</v>
      </c>
      <c r="R1204" t="str">
        <f t="shared" si="75"/>
        <v>photobooks</v>
      </c>
    </row>
    <row r="1205" spans="1:18" ht="43.5" hidden="1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s="14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2015</v>
      </c>
      <c r="P1205" s="10">
        <f t="shared" si="73"/>
        <v>42125.614895833336</v>
      </c>
      <c r="Q1205" s="11" t="str">
        <f t="shared" si="74"/>
        <v>photograph</v>
      </c>
      <c r="R1205" t="str">
        <f t="shared" si="75"/>
        <v>photobooks</v>
      </c>
    </row>
    <row r="1206" spans="1:18" ht="43.5" hidden="1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s="14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2015</v>
      </c>
      <c r="P1206" s="10">
        <f t="shared" si="73"/>
        <v>42297.748067129629</v>
      </c>
      <c r="Q1206" s="11" t="str">
        <f t="shared" si="74"/>
        <v>photograph</v>
      </c>
      <c r="R1206" t="str">
        <f t="shared" si="75"/>
        <v>photobooks</v>
      </c>
    </row>
    <row r="1207" spans="1:18" ht="43.5" hidden="1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s="14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2015</v>
      </c>
      <c r="P1207" s="10">
        <f t="shared" si="73"/>
        <v>42138.506377314814</v>
      </c>
      <c r="Q1207" s="11" t="str">
        <f t="shared" si="74"/>
        <v>photograph</v>
      </c>
      <c r="R1207" t="str">
        <f t="shared" si="75"/>
        <v>photobooks</v>
      </c>
    </row>
    <row r="1208" spans="1:18" ht="58" hidden="1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s="14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2017</v>
      </c>
      <c r="P1208" s="10">
        <f t="shared" si="73"/>
        <v>42772.776076388895</v>
      </c>
      <c r="Q1208" s="11" t="str">
        <f t="shared" si="74"/>
        <v>photograph</v>
      </c>
      <c r="R1208" t="str">
        <f t="shared" si="75"/>
        <v>photobooks</v>
      </c>
    </row>
    <row r="1209" spans="1:18" ht="29" hidden="1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s="14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2016</v>
      </c>
      <c r="P1209" s="10">
        <f t="shared" si="73"/>
        <v>42430.430243055554</v>
      </c>
      <c r="Q1209" s="11" t="str">
        <f t="shared" si="74"/>
        <v>photograph</v>
      </c>
      <c r="R1209" t="str">
        <f t="shared" si="75"/>
        <v>photobooks</v>
      </c>
    </row>
    <row r="1210" spans="1:18" ht="58" hidden="1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s="14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2016</v>
      </c>
      <c r="P1210" s="10">
        <f t="shared" si="73"/>
        <v>42423.709074074075</v>
      </c>
      <c r="Q1210" s="11" t="str">
        <f t="shared" si="74"/>
        <v>photograph</v>
      </c>
      <c r="R1210" t="str">
        <f t="shared" si="75"/>
        <v>photobooks</v>
      </c>
    </row>
    <row r="1211" spans="1:18" ht="43.5" hidden="1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s="14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2017</v>
      </c>
      <c r="P1211" s="10">
        <f t="shared" si="73"/>
        <v>42761.846122685187</v>
      </c>
      <c r="Q1211" s="11" t="str">
        <f t="shared" si="74"/>
        <v>photograph</v>
      </c>
      <c r="R1211" t="str">
        <f t="shared" si="75"/>
        <v>photobooks</v>
      </c>
    </row>
    <row r="1212" spans="1:18" ht="29" hidden="1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s="14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2015</v>
      </c>
      <c r="P1212" s="10">
        <f t="shared" si="73"/>
        <v>42132.941805555558</v>
      </c>
      <c r="Q1212" s="11" t="str">
        <f t="shared" si="74"/>
        <v>photograph</v>
      </c>
      <c r="R1212" t="str">
        <f t="shared" si="75"/>
        <v>photobooks</v>
      </c>
    </row>
    <row r="1213" spans="1:18" ht="43.5" hidden="1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s="14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2016</v>
      </c>
      <c r="P1213" s="10">
        <f t="shared" si="73"/>
        <v>42515.866446759261</v>
      </c>
      <c r="Q1213" s="11" t="str">
        <f t="shared" si="74"/>
        <v>photograph</v>
      </c>
      <c r="R1213" t="str">
        <f t="shared" si="75"/>
        <v>photobooks</v>
      </c>
    </row>
    <row r="1214" spans="1:18" ht="58" hidden="1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s="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2015</v>
      </c>
      <c r="P1214" s="10">
        <f t="shared" si="73"/>
        <v>42318.950173611112</v>
      </c>
      <c r="Q1214" s="11" t="str">
        <f t="shared" si="74"/>
        <v>photograph</v>
      </c>
      <c r="R1214" t="str">
        <f t="shared" si="75"/>
        <v>photobooks</v>
      </c>
    </row>
    <row r="1215" spans="1:18" ht="58" hidden="1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s="14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2016</v>
      </c>
      <c r="P1215" s="10">
        <f t="shared" si="73"/>
        <v>42731.755787037036</v>
      </c>
      <c r="Q1215" s="11" t="str">
        <f t="shared" si="74"/>
        <v>photograph</v>
      </c>
      <c r="R1215" t="str">
        <f t="shared" si="75"/>
        <v>photobooks</v>
      </c>
    </row>
    <row r="1216" spans="1:18" ht="58" hidden="1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s="14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2015</v>
      </c>
      <c r="P1216" s="10">
        <f t="shared" si="73"/>
        <v>42104.840335648143</v>
      </c>
      <c r="Q1216" s="11" t="str">
        <f t="shared" si="74"/>
        <v>photograph</v>
      </c>
      <c r="R1216" t="str">
        <f t="shared" si="75"/>
        <v>photobooks</v>
      </c>
    </row>
    <row r="1217" spans="1:18" ht="43.5" hidden="1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s="14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2014</v>
      </c>
      <c r="P1217" s="10">
        <f t="shared" si="73"/>
        <v>41759.923101851848</v>
      </c>
      <c r="Q1217" s="11" t="str">
        <f t="shared" si="74"/>
        <v>photograph</v>
      </c>
      <c r="R1217" t="str">
        <f t="shared" si="75"/>
        <v>photobooks</v>
      </c>
    </row>
    <row r="1218" spans="1:18" ht="29" hidden="1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s="14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2015</v>
      </c>
      <c r="P1218" s="10">
        <f t="shared" si="73"/>
        <v>42247.616400462968</v>
      </c>
      <c r="Q1218" s="11" t="str">
        <f t="shared" si="74"/>
        <v>photograph</v>
      </c>
      <c r="R1218" t="str">
        <f t="shared" si="75"/>
        <v>photobooks</v>
      </c>
    </row>
    <row r="1219" spans="1:18" ht="43.5" hidden="1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s="14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YEAR(P1219)</f>
        <v>2016</v>
      </c>
      <c r="P1219" s="10">
        <f t="shared" ref="P1219:P1282" si="77">(((J1219/60)/60)/24)+DATE(1970,1,1)</f>
        <v>42535.809490740736</v>
      </c>
      <c r="Q1219" s="11" t="str">
        <f t="shared" ref="Q1219:Q1282" si="78">LEFT(N1219,LEN(N1219)-SEARCH("/",N1219))</f>
        <v>photograph</v>
      </c>
      <c r="R1219" t="str">
        <f t="shared" ref="R1219:R1282" si="79">RIGHT(N1219,LEN(N1219)-SEARCH("/",N1219))</f>
        <v>photobooks</v>
      </c>
    </row>
    <row r="1220" spans="1:18" ht="58" hidden="1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s="14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2015</v>
      </c>
      <c r="P1220" s="10">
        <f t="shared" si="77"/>
        <v>42278.662037037036</v>
      </c>
      <c r="Q1220" s="11" t="str">
        <f t="shared" si="78"/>
        <v>photograph</v>
      </c>
      <c r="R1220" t="str">
        <f t="shared" si="79"/>
        <v>photobooks</v>
      </c>
    </row>
    <row r="1221" spans="1:18" ht="29" hidden="1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s="14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2016</v>
      </c>
      <c r="P1221" s="10">
        <f t="shared" si="77"/>
        <v>42633.461956018517</v>
      </c>
      <c r="Q1221" s="11" t="str">
        <f t="shared" si="78"/>
        <v>photograph</v>
      </c>
      <c r="R1221" t="str">
        <f t="shared" si="79"/>
        <v>photobooks</v>
      </c>
    </row>
    <row r="1222" spans="1:18" ht="43.5" hidden="1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s="14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2015</v>
      </c>
      <c r="P1222" s="10">
        <f t="shared" si="77"/>
        <v>42211.628611111111</v>
      </c>
      <c r="Q1222" s="11" t="str">
        <f t="shared" si="78"/>
        <v>photograph</v>
      </c>
      <c r="R1222" t="str">
        <f t="shared" si="79"/>
        <v>photobooks</v>
      </c>
    </row>
    <row r="1223" spans="1:18" ht="43.5" hidden="1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s="14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2016</v>
      </c>
      <c r="P1223" s="10">
        <f t="shared" si="77"/>
        <v>42680.47555555556</v>
      </c>
      <c r="Q1223" s="11" t="str">
        <f t="shared" si="78"/>
        <v>photograph</v>
      </c>
      <c r="R1223" t="str">
        <f t="shared" si="79"/>
        <v>photobooks</v>
      </c>
    </row>
    <row r="1224" spans="1:18" ht="29" hidden="1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s="1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2016</v>
      </c>
      <c r="P1224" s="10">
        <f t="shared" si="77"/>
        <v>42430.720451388886</v>
      </c>
      <c r="Q1224" s="11" t="str">
        <f t="shared" si="78"/>
        <v>photograph</v>
      </c>
      <c r="R1224" t="str">
        <f t="shared" si="79"/>
        <v>photobooks</v>
      </c>
    </row>
    <row r="1225" spans="1:18" ht="43.5" hidden="1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s="14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2016</v>
      </c>
      <c r="P1225" s="10">
        <f t="shared" si="77"/>
        <v>42654.177187499998</v>
      </c>
      <c r="Q1225" s="11" t="str">
        <f t="shared" si="78"/>
        <v>photograph</v>
      </c>
      <c r="R1225" t="str">
        <f t="shared" si="79"/>
        <v>photobooks</v>
      </c>
    </row>
    <row r="1226" spans="1:18" ht="29" hidden="1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s="14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2014</v>
      </c>
      <c r="P1226" s="10">
        <f t="shared" si="77"/>
        <v>41736.549791666665</v>
      </c>
      <c r="Q1226" s="11" t="str">
        <f t="shared" si="78"/>
        <v>music/world</v>
      </c>
      <c r="R1226" t="str">
        <f t="shared" si="79"/>
        <v>world music</v>
      </c>
    </row>
    <row r="1227" spans="1:18" ht="43.5" hidden="1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s="14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2013</v>
      </c>
      <c r="P1227" s="10">
        <f t="shared" si="77"/>
        <v>41509.905995370369</v>
      </c>
      <c r="Q1227" s="11" t="str">
        <f t="shared" si="78"/>
        <v>music/world</v>
      </c>
      <c r="R1227" t="str">
        <f t="shared" si="79"/>
        <v>world music</v>
      </c>
    </row>
    <row r="1228" spans="1:18" ht="43.5" hidden="1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s="14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2014</v>
      </c>
      <c r="P1228" s="10">
        <f t="shared" si="77"/>
        <v>41715.874780092592</v>
      </c>
      <c r="Q1228" s="11" t="str">
        <f t="shared" si="78"/>
        <v>music/world</v>
      </c>
      <c r="R1228" t="str">
        <f t="shared" si="79"/>
        <v>world music</v>
      </c>
    </row>
    <row r="1229" spans="1:18" ht="43.5" hidden="1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s="14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2014</v>
      </c>
      <c r="P1229" s="10">
        <f t="shared" si="77"/>
        <v>41827.919166666667</v>
      </c>
      <c r="Q1229" s="11" t="str">
        <f t="shared" si="78"/>
        <v>music/world</v>
      </c>
      <c r="R1229" t="str">
        <f t="shared" si="79"/>
        <v>world music</v>
      </c>
    </row>
    <row r="1230" spans="1:18" ht="43.5" hidden="1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s="14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2011</v>
      </c>
      <c r="P1230" s="10">
        <f t="shared" si="77"/>
        <v>40754.729259259257</v>
      </c>
      <c r="Q1230" s="11" t="str">
        <f t="shared" si="78"/>
        <v>music/world</v>
      </c>
      <c r="R1230" t="str">
        <f t="shared" si="79"/>
        <v>world music</v>
      </c>
    </row>
    <row r="1231" spans="1:18" ht="58" hidden="1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s="14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2012</v>
      </c>
      <c r="P1231" s="10">
        <f t="shared" si="77"/>
        <v>40985.459803240738</v>
      </c>
      <c r="Q1231" s="11" t="str">
        <f t="shared" si="78"/>
        <v>music/world</v>
      </c>
      <c r="R1231" t="str">
        <f t="shared" si="79"/>
        <v>world music</v>
      </c>
    </row>
    <row r="1232" spans="1:18" ht="43.5" hidden="1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s="14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2011</v>
      </c>
      <c r="P1232" s="10">
        <f t="shared" si="77"/>
        <v>40568.972569444442</v>
      </c>
      <c r="Q1232" s="11" t="str">
        <f t="shared" si="78"/>
        <v>music/world</v>
      </c>
      <c r="R1232" t="str">
        <f t="shared" si="79"/>
        <v>world music</v>
      </c>
    </row>
    <row r="1233" spans="1:18" ht="43.5" hidden="1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s="14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2015</v>
      </c>
      <c r="P1233" s="10">
        <f t="shared" si="77"/>
        <v>42193.941759259258</v>
      </c>
      <c r="Q1233" s="11" t="str">
        <f t="shared" si="78"/>
        <v>music/world</v>
      </c>
      <c r="R1233" t="str">
        <f t="shared" si="79"/>
        <v>world music</v>
      </c>
    </row>
    <row r="1234" spans="1:18" ht="43.5" hidden="1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s="1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2013</v>
      </c>
      <c r="P1234" s="10">
        <f t="shared" si="77"/>
        <v>41506.848032407412</v>
      </c>
      <c r="Q1234" s="11" t="str">
        <f t="shared" si="78"/>
        <v>music/world</v>
      </c>
      <c r="R1234" t="str">
        <f t="shared" si="79"/>
        <v>world music</v>
      </c>
    </row>
    <row r="1235" spans="1:18" ht="43.5" hidden="1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s="14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2012</v>
      </c>
      <c r="P1235" s="10">
        <f t="shared" si="77"/>
        <v>40939.948773148149</v>
      </c>
      <c r="Q1235" s="11" t="str">
        <f t="shared" si="78"/>
        <v>music/world</v>
      </c>
      <c r="R1235" t="str">
        <f t="shared" si="79"/>
        <v>world music</v>
      </c>
    </row>
    <row r="1236" spans="1:18" ht="43.5" hidden="1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s="14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2015</v>
      </c>
      <c r="P1236" s="10">
        <f t="shared" si="77"/>
        <v>42007.788680555561</v>
      </c>
      <c r="Q1236" s="11" t="str">
        <f t="shared" si="78"/>
        <v>music/world</v>
      </c>
      <c r="R1236" t="str">
        <f t="shared" si="79"/>
        <v>world music</v>
      </c>
    </row>
    <row r="1237" spans="1:18" ht="43.5" hidden="1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s="14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2013</v>
      </c>
      <c r="P1237" s="10">
        <f t="shared" si="77"/>
        <v>41583.135405092595</v>
      </c>
      <c r="Q1237" s="11" t="str">
        <f t="shared" si="78"/>
        <v>music/world</v>
      </c>
      <c r="R1237" t="str">
        <f t="shared" si="79"/>
        <v>world music</v>
      </c>
    </row>
    <row r="1238" spans="1:18" hidden="1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s="14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2012</v>
      </c>
      <c r="P1238" s="10">
        <f t="shared" si="77"/>
        <v>41110.680138888885</v>
      </c>
      <c r="Q1238" s="11" t="str">
        <f t="shared" si="78"/>
        <v>music/world</v>
      </c>
      <c r="R1238" t="str">
        <f t="shared" si="79"/>
        <v>world music</v>
      </c>
    </row>
    <row r="1239" spans="1:18" ht="58" hidden="1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s="14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2012</v>
      </c>
      <c r="P1239" s="10">
        <f t="shared" si="77"/>
        <v>41125.283159722225</v>
      </c>
      <c r="Q1239" s="11" t="str">
        <f t="shared" si="78"/>
        <v>music/world</v>
      </c>
      <c r="R1239" t="str">
        <f t="shared" si="79"/>
        <v>world music</v>
      </c>
    </row>
    <row r="1240" spans="1:18" ht="58" hidden="1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s="14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2011</v>
      </c>
      <c r="P1240" s="10">
        <f t="shared" si="77"/>
        <v>40731.61037037037</v>
      </c>
      <c r="Q1240" s="11" t="str">
        <f t="shared" si="78"/>
        <v>music/world</v>
      </c>
      <c r="R1240" t="str">
        <f t="shared" si="79"/>
        <v>world music</v>
      </c>
    </row>
    <row r="1241" spans="1:18" ht="29" hidden="1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s="14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2011</v>
      </c>
      <c r="P1241" s="10">
        <f t="shared" si="77"/>
        <v>40883.962581018517</v>
      </c>
      <c r="Q1241" s="11" t="str">
        <f t="shared" si="78"/>
        <v>music/world</v>
      </c>
      <c r="R1241" t="str">
        <f t="shared" si="79"/>
        <v>world music</v>
      </c>
    </row>
    <row r="1242" spans="1:18" ht="43.5" hidden="1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s="14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2013</v>
      </c>
      <c r="P1242" s="10">
        <f t="shared" si="77"/>
        <v>41409.040011574078</v>
      </c>
      <c r="Q1242" s="11" t="str">
        <f t="shared" si="78"/>
        <v>music/world</v>
      </c>
      <c r="R1242" t="str">
        <f t="shared" si="79"/>
        <v>world music</v>
      </c>
    </row>
    <row r="1243" spans="1:18" ht="58" hidden="1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s="14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2014</v>
      </c>
      <c r="P1243" s="10">
        <f t="shared" si="77"/>
        <v>41923.837731481479</v>
      </c>
      <c r="Q1243" s="11" t="str">
        <f t="shared" si="78"/>
        <v>music/world</v>
      </c>
      <c r="R1243" t="str">
        <f t="shared" si="79"/>
        <v>world music</v>
      </c>
    </row>
    <row r="1244" spans="1:18" ht="43.5" hidden="1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s="1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2011</v>
      </c>
      <c r="P1244" s="10">
        <f t="shared" si="77"/>
        <v>40782.165532407409</v>
      </c>
      <c r="Q1244" s="11" t="str">
        <f t="shared" si="78"/>
        <v>music/world</v>
      </c>
      <c r="R1244" t="str">
        <f t="shared" si="79"/>
        <v>world music</v>
      </c>
    </row>
    <row r="1245" spans="1:18" ht="43.5" hidden="1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s="14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2011</v>
      </c>
      <c r="P1245" s="10">
        <f t="shared" si="77"/>
        <v>40671.879293981481</v>
      </c>
      <c r="Q1245" s="11" t="str">
        <f t="shared" si="78"/>
        <v>music/world</v>
      </c>
      <c r="R1245" t="str">
        <f t="shared" si="79"/>
        <v>world music</v>
      </c>
    </row>
    <row r="1246" spans="1:18" ht="43.5" hidden="1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s="14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2013</v>
      </c>
      <c r="P1246" s="10">
        <f t="shared" si="77"/>
        <v>41355.825497685182</v>
      </c>
      <c r="Q1246" s="11" t="str">
        <f t="shared" si="78"/>
        <v>musi</v>
      </c>
      <c r="R1246" t="str">
        <f t="shared" si="79"/>
        <v>rock</v>
      </c>
    </row>
    <row r="1247" spans="1:18" ht="43.5" hidden="1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s="14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2014</v>
      </c>
      <c r="P1247" s="10">
        <f t="shared" si="77"/>
        <v>41774.599930555552</v>
      </c>
      <c r="Q1247" s="11" t="str">
        <f t="shared" si="78"/>
        <v>musi</v>
      </c>
      <c r="R1247" t="str">
        <f t="shared" si="79"/>
        <v>rock</v>
      </c>
    </row>
    <row r="1248" spans="1:18" ht="43.5" hidden="1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s="14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2011</v>
      </c>
      <c r="P1248" s="10">
        <f t="shared" si="77"/>
        <v>40838.043391203704</v>
      </c>
      <c r="Q1248" s="11" t="str">
        <f t="shared" si="78"/>
        <v>musi</v>
      </c>
      <c r="R1248" t="str">
        <f t="shared" si="79"/>
        <v>rock</v>
      </c>
    </row>
    <row r="1249" spans="1:18" ht="29" hidden="1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s="14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2013</v>
      </c>
      <c r="P1249" s="10">
        <f t="shared" si="77"/>
        <v>41370.292303240742</v>
      </c>
      <c r="Q1249" s="11" t="str">
        <f t="shared" si="78"/>
        <v>musi</v>
      </c>
      <c r="R1249" t="str">
        <f t="shared" si="79"/>
        <v>rock</v>
      </c>
    </row>
    <row r="1250" spans="1:18" ht="43.5" hidden="1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s="14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2014</v>
      </c>
      <c r="P1250" s="10">
        <f t="shared" si="77"/>
        <v>41767.656863425924</v>
      </c>
      <c r="Q1250" s="11" t="str">
        <f t="shared" si="78"/>
        <v>musi</v>
      </c>
      <c r="R1250" t="str">
        <f t="shared" si="79"/>
        <v>rock</v>
      </c>
    </row>
    <row r="1251" spans="1:18" ht="43.5" hidden="1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s="14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2012</v>
      </c>
      <c r="P1251" s="10">
        <f t="shared" si="77"/>
        <v>41067.74086805556</v>
      </c>
      <c r="Q1251" s="11" t="str">
        <f t="shared" si="78"/>
        <v>musi</v>
      </c>
      <c r="R1251" t="str">
        <f t="shared" si="79"/>
        <v>rock</v>
      </c>
    </row>
    <row r="1252" spans="1:18" ht="58" hidden="1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s="14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2014</v>
      </c>
      <c r="P1252" s="10">
        <f t="shared" si="77"/>
        <v>41843.64271990741</v>
      </c>
      <c r="Q1252" s="11" t="str">
        <f t="shared" si="78"/>
        <v>musi</v>
      </c>
      <c r="R1252" t="str">
        <f t="shared" si="79"/>
        <v>rock</v>
      </c>
    </row>
    <row r="1253" spans="1:18" ht="29" hidden="1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s="14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2011</v>
      </c>
      <c r="P1253" s="10">
        <f t="shared" si="77"/>
        <v>40751.814432870371</v>
      </c>
      <c r="Q1253" s="11" t="str">
        <f t="shared" si="78"/>
        <v>musi</v>
      </c>
      <c r="R1253" t="str">
        <f t="shared" si="79"/>
        <v>rock</v>
      </c>
    </row>
    <row r="1254" spans="1:18" ht="43.5" hidden="1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s="1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2013</v>
      </c>
      <c r="P1254" s="10">
        <f t="shared" si="77"/>
        <v>41543.988067129627</v>
      </c>
      <c r="Q1254" s="11" t="str">
        <f t="shared" si="78"/>
        <v>musi</v>
      </c>
      <c r="R1254" t="str">
        <f t="shared" si="79"/>
        <v>rock</v>
      </c>
    </row>
    <row r="1255" spans="1:18" ht="58" hidden="1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s="14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2014</v>
      </c>
      <c r="P1255" s="10">
        <f t="shared" si="77"/>
        <v>41855.783645833333</v>
      </c>
      <c r="Q1255" s="11" t="str">
        <f t="shared" si="78"/>
        <v>musi</v>
      </c>
      <c r="R1255" t="str">
        <f t="shared" si="79"/>
        <v>rock</v>
      </c>
    </row>
    <row r="1256" spans="1:18" ht="43.5" hidden="1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s="14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2010</v>
      </c>
      <c r="P1256" s="10">
        <f t="shared" si="77"/>
        <v>40487.621365740742</v>
      </c>
      <c r="Q1256" s="11" t="str">
        <f t="shared" si="78"/>
        <v>musi</v>
      </c>
      <c r="R1256" t="str">
        <f t="shared" si="79"/>
        <v>rock</v>
      </c>
    </row>
    <row r="1257" spans="1:18" ht="43.5" hidden="1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s="14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2013</v>
      </c>
      <c r="P1257" s="10">
        <f t="shared" si="77"/>
        <v>41579.845509259263</v>
      </c>
      <c r="Q1257" s="11" t="str">
        <f t="shared" si="78"/>
        <v>musi</v>
      </c>
      <c r="R1257" t="str">
        <f t="shared" si="79"/>
        <v>rock</v>
      </c>
    </row>
    <row r="1258" spans="1:18" ht="43.5" hidden="1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s="14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2012</v>
      </c>
      <c r="P1258" s="10">
        <f t="shared" si="77"/>
        <v>40921.919340277782</v>
      </c>
      <c r="Q1258" s="11" t="str">
        <f t="shared" si="78"/>
        <v>musi</v>
      </c>
      <c r="R1258" t="str">
        <f t="shared" si="79"/>
        <v>rock</v>
      </c>
    </row>
    <row r="1259" spans="1:18" ht="43.5" hidden="1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s="14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2011</v>
      </c>
      <c r="P1259" s="10">
        <f t="shared" si="77"/>
        <v>40587.085532407407</v>
      </c>
      <c r="Q1259" s="11" t="str">
        <f t="shared" si="78"/>
        <v>musi</v>
      </c>
      <c r="R1259" t="str">
        <f t="shared" si="79"/>
        <v>rock</v>
      </c>
    </row>
    <row r="1260" spans="1:18" ht="43.5" hidden="1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s="14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2013</v>
      </c>
      <c r="P1260" s="10">
        <f t="shared" si="77"/>
        <v>41487.611250000002</v>
      </c>
      <c r="Q1260" s="11" t="str">
        <f t="shared" si="78"/>
        <v>musi</v>
      </c>
      <c r="R1260" t="str">
        <f t="shared" si="79"/>
        <v>rock</v>
      </c>
    </row>
    <row r="1261" spans="1:18" ht="43.5" hidden="1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s="14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2014</v>
      </c>
      <c r="P1261" s="10">
        <f t="shared" si="77"/>
        <v>41766.970648148148</v>
      </c>
      <c r="Q1261" s="11" t="str">
        <f t="shared" si="78"/>
        <v>musi</v>
      </c>
      <c r="R1261" t="str">
        <f t="shared" si="79"/>
        <v>rock</v>
      </c>
    </row>
    <row r="1262" spans="1:18" ht="43.5" hidden="1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s="14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2014</v>
      </c>
      <c r="P1262" s="10">
        <f t="shared" si="77"/>
        <v>41666.842824074076</v>
      </c>
      <c r="Q1262" s="11" t="str">
        <f t="shared" si="78"/>
        <v>musi</v>
      </c>
      <c r="R1262" t="str">
        <f t="shared" si="79"/>
        <v>rock</v>
      </c>
    </row>
    <row r="1263" spans="1:18" ht="43.5" hidden="1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s="14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2013</v>
      </c>
      <c r="P1263" s="10">
        <f t="shared" si="77"/>
        <v>41638.342905092592</v>
      </c>
      <c r="Q1263" s="11" t="str">
        <f t="shared" si="78"/>
        <v>musi</v>
      </c>
      <c r="R1263" t="str">
        <f t="shared" si="79"/>
        <v>rock</v>
      </c>
    </row>
    <row r="1264" spans="1:18" ht="43.5" hidden="1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s="1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2014</v>
      </c>
      <c r="P1264" s="10">
        <f t="shared" si="77"/>
        <v>41656.762638888889</v>
      </c>
      <c r="Q1264" s="11" t="str">
        <f t="shared" si="78"/>
        <v>musi</v>
      </c>
      <c r="R1264" t="str">
        <f t="shared" si="79"/>
        <v>rock</v>
      </c>
    </row>
    <row r="1265" spans="1:18" ht="29" hidden="1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s="14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2014</v>
      </c>
      <c r="P1265" s="10">
        <f t="shared" si="77"/>
        <v>41692.084143518521</v>
      </c>
      <c r="Q1265" s="11" t="str">
        <f t="shared" si="78"/>
        <v>musi</v>
      </c>
      <c r="R1265" t="str">
        <f t="shared" si="79"/>
        <v>rock</v>
      </c>
    </row>
    <row r="1266" spans="1:18" ht="43.5" hidden="1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s="14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2013</v>
      </c>
      <c r="P1266" s="10">
        <f t="shared" si="77"/>
        <v>41547.662997685184</v>
      </c>
      <c r="Q1266" s="11" t="str">
        <f t="shared" si="78"/>
        <v>musi</v>
      </c>
      <c r="R1266" t="str">
        <f t="shared" si="79"/>
        <v>rock</v>
      </c>
    </row>
    <row r="1267" spans="1:18" ht="58" hidden="1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s="14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2010</v>
      </c>
      <c r="P1267" s="10">
        <f t="shared" si="77"/>
        <v>40465.655266203699</v>
      </c>
      <c r="Q1267" s="11" t="str">
        <f t="shared" si="78"/>
        <v>musi</v>
      </c>
      <c r="R1267" t="str">
        <f t="shared" si="79"/>
        <v>rock</v>
      </c>
    </row>
    <row r="1268" spans="1:18" ht="29" hidden="1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s="14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2013</v>
      </c>
      <c r="P1268" s="10">
        <f t="shared" si="77"/>
        <v>41620.87667824074</v>
      </c>
      <c r="Q1268" s="11" t="str">
        <f t="shared" si="78"/>
        <v>musi</v>
      </c>
      <c r="R1268" t="str">
        <f t="shared" si="79"/>
        <v>rock</v>
      </c>
    </row>
    <row r="1269" spans="1:18" ht="43.5" hidden="1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s="14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2013</v>
      </c>
      <c r="P1269" s="10">
        <f t="shared" si="77"/>
        <v>41449.585162037038</v>
      </c>
      <c r="Q1269" s="11" t="str">
        <f t="shared" si="78"/>
        <v>musi</v>
      </c>
      <c r="R1269" t="str">
        <f t="shared" si="79"/>
        <v>rock</v>
      </c>
    </row>
    <row r="1270" spans="1:18" ht="29" hidden="1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s="14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2013</v>
      </c>
      <c r="P1270" s="10">
        <f t="shared" si="77"/>
        <v>41507.845451388886</v>
      </c>
      <c r="Q1270" s="11" t="str">
        <f t="shared" si="78"/>
        <v>musi</v>
      </c>
      <c r="R1270" t="str">
        <f t="shared" si="79"/>
        <v>rock</v>
      </c>
    </row>
    <row r="1271" spans="1:18" ht="58" hidden="1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s="14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2016</v>
      </c>
      <c r="P1271" s="10">
        <f t="shared" si="77"/>
        <v>42445.823055555549</v>
      </c>
      <c r="Q1271" s="11" t="str">
        <f t="shared" si="78"/>
        <v>musi</v>
      </c>
      <c r="R1271" t="str">
        <f t="shared" si="79"/>
        <v>rock</v>
      </c>
    </row>
    <row r="1272" spans="1:18" ht="29" hidden="1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s="14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2012</v>
      </c>
      <c r="P1272" s="10">
        <f t="shared" si="77"/>
        <v>40933.856967592597</v>
      </c>
      <c r="Q1272" s="11" t="str">
        <f t="shared" si="78"/>
        <v>musi</v>
      </c>
      <c r="R1272" t="str">
        <f t="shared" si="79"/>
        <v>rock</v>
      </c>
    </row>
    <row r="1273" spans="1:18" ht="43.5" hidden="1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s="14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2013</v>
      </c>
      <c r="P1273" s="10">
        <f t="shared" si="77"/>
        <v>41561.683553240742</v>
      </c>
      <c r="Q1273" s="11" t="str">
        <f t="shared" si="78"/>
        <v>musi</v>
      </c>
      <c r="R1273" t="str">
        <f t="shared" si="79"/>
        <v>rock</v>
      </c>
    </row>
    <row r="1274" spans="1:18" ht="58" hidden="1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s="1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2010</v>
      </c>
      <c r="P1274" s="10">
        <f t="shared" si="77"/>
        <v>40274.745127314818</v>
      </c>
      <c r="Q1274" s="11" t="str">
        <f t="shared" si="78"/>
        <v>musi</v>
      </c>
      <c r="R1274" t="str">
        <f t="shared" si="79"/>
        <v>rock</v>
      </c>
    </row>
    <row r="1275" spans="1:18" ht="43.5" hidden="1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s="14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2014</v>
      </c>
      <c r="P1275" s="10">
        <f t="shared" si="77"/>
        <v>41852.730219907404</v>
      </c>
      <c r="Q1275" s="11" t="str">
        <f t="shared" si="78"/>
        <v>musi</v>
      </c>
      <c r="R1275" t="str">
        <f t="shared" si="79"/>
        <v>rock</v>
      </c>
    </row>
    <row r="1276" spans="1:18" ht="43.5" hidden="1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s="14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2012</v>
      </c>
      <c r="P1276" s="10">
        <f t="shared" si="77"/>
        <v>41116.690104166664</v>
      </c>
      <c r="Q1276" s="11" t="str">
        <f t="shared" si="78"/>
        <v>musi</v>
      </c>
      <c r="R1276" t="str">
        <f t="shared" si="79"/>
        <v>rock</v>
      </c>
    </row>
    <row r="1277" spans="1:18" ht="43.5" hidden="1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s="14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2013</v>
      </c>
      <c r="P1277" s="10">
        <f t="shared" si="77"/>
        <v>41458.867905092593</v>
      </c>
      <c r="Q1277" s="11" t="str">
        <f t="shared" si="78"/>
        <v>musi</v>
      </c>
      <c r="R1277" t="str">
        <f t="shared" si="79"/>
        <v>rock</v>
      </c>
    </row>
    <row r="1278" spans="1:18" ht="29" hidden="1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s="14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2009</v>
      </c>
      <c r="P1278" s="10">
        <f t="shared" si="77"/>
        <v>40007.704247685186</v>
      </c>
      <c r="Q1278" s="11" t="str">
        <f t="shared" si="78"/>
        <v>musi</v>
      </c>
      <c r="R1278" t="str">
        <f t="shared" si="79"/>
        <v>rock</v>
      </c>
    </row>
    <row r="1279" spans="1:18" ht="43.5" hidden="1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s="14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2012</v>
      </c>
      <c r="P1279" s="10">
        <f t="shared" si="77"/>
        <v>41121.561886574076</v>
      </c>
      <c r="Q1279" s="11" t="str">
        <f t="shared" si="78"/>
        <v>musi</v>
      </c>
      <c r="R1279" t="str">
        <f t="shared" si="79"/>
        <v>rock</v>
      </c>
    </row>
    <row r="1280" spans="1:18" ht="43.5" hidden="1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s="14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2014</v>
      </c>
      <c r="P1280" s="10">
        <f t="shared" si="77"/>
        <v>41786.555162037039</v>
      </c>
      <c r="Q1280" s="11" t="str">
        <f t="shared" si="78"/>
        <v>musi</v>
      </c>
      <c r="R1280" t="str">
        <f t="shared" si="79"/>
        <v>rock</v>
      </c>
    </row>
    <row r="1281" spans="1:18" ht="43.5" hidden="1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s="14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2014</v>
      </c>
      <c r="P1281" s="10">
        <f t="shared" si="77"/>
        <v>41682.099189814813</v>
      </c>
      <c r="Q1281" s="11" t="str">
        <f t="shared" si="78"/>
        <v>musi</v>
      </c>
      <c r="R1281" t="str">
        <f t="shared" si="79"/>
        <v>rock</v>
      </c>
    </row>
    <row r="1282" spans="1:18" ht="43.5" hidden="1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s="14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2010</v>
      </c>
      <c r="P1282" s="10">
        <f t="shared" si="77"/>
        <v>40513.757569444446</v>
      </c>
      <c r="Q1282" s="11" t="str">
        <f t="shared" si="78"/>
        <v>musi</v>
      </c>
      <c r="R1282" t="str">
        <f t="shared" si="79"/>
        <v>rock</v>
      </c>
    </row>
    <row r="1283" spans="1:18" ht="43.5" hidden="1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s="14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YEAR(P1283)</f>
        <v>2013</v>
      </c>
      <c r="P1283" s="10">
        <f t="shared" ref="P1283:P1346" si="81">(((J1283/60)/60)/24)+DATE(1970,1,1)</f>
        <v>41463.743472222224</v>
      </c>
      <c r="Q1283" s="11" t="str">
        <f t="shared" ref="Q1283:Q1346" si="82">LEFT(N1283,LEN(N1283)-SEARCH("/",N1283))</f>
        <v>musi</v>
      </c>
      <c r="R1283" t="str">
        <f t="shared" ref="R1283:R1346" si="83">RIGHT(N1283,LEN(N1283)-SEARCH("/",N1283))</f>
        <v>rock</v>
      </c>
    </row>
    <row r="1284" spans="1:18" ht="58" hidden="1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s="1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2013</v>
      </c>
      <c r="P1284" s="10">
        <f t="shared" si="81"/>
        <v>41586.475173611114</v>
      </c>
      <c r="Q1284" s="11" t="str">
        <f t="shared" si="82"/>
        <v>musi</v>
      </c>
      <c r="R1284" t="str">
        <f t="shared" si="83"/>
        <v>rock</v>
      </c>
    </row>
    <row r="1285" spans="1:18" ht="43.5" hidden="1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s="14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2013</v>
      </c>
      <c r="P1285" s="10">
        <f t="shared" si="81"/>
        <v>41320.717465277776</v>
      </c>
      <c r="Q1285" s="11" t="str">
        <f t="shared" si="82"/>
        <v>musi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s="14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2016</v>
      </c>
      <c r="P1286" s="15">
        <f t="shared" si="81"/>
        <v>42712.23474537037</v>
      </c>
      <c r="Q1286" s="11" t="str">
        <f t="shared" si="82"/>
        <v>theat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s="14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2015</v>
      </c>
      <c r="P1287" s="15">
        <f t="shared" si="81"/>
        <v>42160.583043981482</v>
      </c>
      <c r="Q1287" s="11" t="str">
        <f t="shared" si="82"/>
        <v>theat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s="14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2015</v>
      </c>
      <c r="P1288" s="15">
        <f t="shared" si="81"/>
        <v>42039.384571759263</v>
      </c>
      <c r="Q1288" s="11" t="str">
        <f t="shared" si="82"/>
        <v>theat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s="14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2015</v>
      </c>
      <c r="P1289" s="15">
        <f t="shared" si="81"/>
        <v>42107.621018518519</v>
      </c>
      <c r="Q1289" s="11" t="str">
        <f t="shared" si="82"/>
        <v>theat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s="14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2016</v>
      </c>
      <c r="P1290" s="15">
        <f t="shared" si="81"/>
        <v>42561.154664351852</v>
      </c>
      <c r="Q1290" s="11" t="str">
        <f t="shared" si="82"/>
        <v>theat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s="14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2016</v>
      </c>
      <c r="P1291" s="15">
        <f t="shared" si="81"/>
        <v>42709.134780092587</v>
      </c>
      <c r="Q1291" s="11" t="str">
        <f t="shared" si="82"/>
        <v>theat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s="14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2015</v>
      </c>
      <c r="P1292" s="15">
        <f t="shared" si="81"/>
        <v>42086.614942129629</v>
      </c>
      <c r="Q1292" s="11" t="str">
        <f t="shared" si="82"/>
        <v>theat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s="14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2015</v>
      </c>
      <c r="P1293" s="15">
        <f t="shared" si="81"/>
        <v>42064.652673611112</v>
      </c>
      <c r="Q1293" s="11" t="str">
        <f t="shared" si="82"/>
        <v>theat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s="1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2015</v>
      </c>
      <c r="P1294" s="15">
        <f t="shared" si="81"/>
        <v>42256.764212962968</v>
      </c>
      <c r="Q1294" s="11" t="str">
        <f t="shared" si="82"/>
        <v>theat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s="14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2015</v>
      </c>
      <c r="P1295" s="15">
        <f t="shared" si="81"/>
        <v>42292.701053240744</v>
      </c>
      <c r="Q1295" s="11" t="str">
        <f t="shared" si="82"/>
        <v>theat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s="14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2015</v>
      </c>
      <c r="P1296" s="15">
        <f t="shared" si="81"/>
        <v>42278.453668981485</v>
      </c>
      <c r="Q1296" s="11" t="str">
        <f t="shared" si="82"/>
        <v>theat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s="14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2015</v>
      </c>
      <c r="P1297" s="15">
        <f t="shared" si="81"/>
        <v>42184.572881944448</v>
      </c>
      <c r="Q1297" s="11" t="str">
        <f t="shared" si="82"/>
        <v>theat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s="14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2016</v>
      </c>
      <c r="P1298" s="15">
        <f t="shared" si="81"/>
        <v>42423.050613425927</v>
      </c>
      <c r="Q1298" s="11" t="str">
        <f t="shared" si="82"/>
        <v>theat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s="14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2016</v>
      </c>
      <c r="P1299" s="15">
        <f t="shared" si="81"/>
        <v>42461.747199074074</v>
      </c>
      <c r="Q1299" s="11" t="str">
        <f t="shared" si="82"/>
        <v>theat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s="14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2016</v>
      </c>
      <c r="P1300" s="15">
        <f t="shared" si="81"/>
        <v>42458.680925925932</v>
      </c>
      <c r="Q1300" s="11" t="str">
        <f t="shared" si="82"/>
        <v>theat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s="14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2015</v>
      </c>
      <c r="P1301" s="15">
        <f t="shared" si="81"/>
        <v>42169.814340277779</v>
      </c>
      <c r="Q1301" s="11" t="str">
        <f t="shared" si="82"/>
        <v>theat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s="14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2016</v>
      </c>
      <c r="P1302" s="15">
        <f t="shared" si="81"/>
        <v>42483.675208333334</v>
      </c>
      <c r="Q1302" s="11" t="str">
        <f t="shared" si="82"/>
        <v>theat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s="14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2015</v>
      </c>
      <c r="P1303" s="15">
        <f t="shared" si="81"/>
        <v>42195.749745370369</v>
      </c>
      <c r="Q1303" s="11" t="str">
        <f t="shared" si="82"/>
        <v>theat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s="1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2016</v>
      </c>
      <c r="P1304" s="15">
        <f t="shared" si="81"/>
        <v>42675.057997685188</v>
      </c>
      <c r="Q1304" s="11" t="str">
        <f t="shared" si="82"/>
        <v>theat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s="14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2016</v>
      </c>
      <c r="P1305" s="15">
        <f t="shared" si="81"/>
        <v>42566.441203703704</v>
      </c>
      <c r="Q1305" s="11" t="str">
        <f t="shared" si="82"/>
        <v>theat</v>
      </c>
      <c r="R1305" t="str">
        <f t="shared" si="83"/>
        <v>plays</v>
      </c>
    </row>
    <row r="1306" spans="1:18" ht="43.5" hidden="1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s="14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2017</v>
      </c>
      <c r="P1306" s="10">
        <f t="shared" si="81"/>
        <v>42747.194502314815</v>
      </c>
      <c r="Q1306" s="11" t="str">
        <f t="shared" si="82"/>
        <v>technolog</v>
      </c>
      <c r="R1306" t="str">
        <f t="shared" si="83"/>
        <v>wearables</v>
      </c>
    </row>
    <row r="1307" spans="1:18" ht="43.5" hidden="1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s="14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2016</v>
      </c>
      <c r="P1307" s="10">
        <f t="shared" si="81"/>
        <v>42543.665601851855</v>
      </c>
      <c r="Q1307" s="11" t="str">
        <f t="shared" si="82"/>
        <v>technolog</v>
      </c>
      <c r="R1307" t="str">
        <f t="shared" si="83"/>
        <v>wearables</v>
      </c>
    </row>
    <row r="1308" spans="1:18" ht="58" hidden="1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s="14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2014</v>
      </c>
      <c r="P1308" s="10">
        <f t="shared" si="81"/>
        <v>41947.457569444443</v>
      </c>
      <c r="Q1308" s="11" t="str">
        <f t="shared" si="82"/>
        <v>technolog</v>
      </c>
      <c r="R1308" t="str">
        <f t="shared" si="83"/>
        <v>wearables</v>
      </c>
    </row>
    <row r="1309" spans="1:18" ht="29" hidden="1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s="14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2016</v>
      </c>
      <c r="P1309" s="10">
        <f t="shared" si="81"/>
        <v>42387.503229166665</v>
      </c>
      <c r="Q1309" s="11" t="str">
        <f t="shared" si="82"/>
        <v>technolog</v>
      </c>
      <c r="R1309" t="str">
        <f t="shared" si="83"/>
        <v>wearables</v>
      </c>
    </row>
    <row r="1310" spans="1:18" ht="29" hidden="1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s="14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2016</v>
      </c>
      <c r="P1310" s="10">
        <f t="shared" si="81"/>
        <v>42611.613564814819</v>
      </c>
      <c r="Q1310" s="11" t="str">
        <f t="shared" si="82"/>
        <v>technolog</v>
      </c>
      <c r="R1310" t="str">
        <f t="shared" si="83"/>
        <v>wearables</v>
      </c>
    </row>
    <row r="1311" spans="1:18" ht="43.5" hidden="1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s="14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2015</v>
      </c>
      <c r="P1311" s="10">
        <f t="shared" si="81"/>
        <v>42257.882731481484</v>
      </c>
      <c r="Q1311" s="11" t="str">
        <f t="shared" si="82"/>
        <v>technolog</v>
      </c>
      <c r="R1311" t="str">
        <f t="shared" si="83"/>
        <v>wearables</v>
      </c>
    </row>
    <row r="1312" spans="1:18" ht="43.5" hidden="1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s="14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2016</v>
      </c>
      <c r="P1312" s="10">
        <f t="shared" si="81"/>
        <v>42556.667245370365</v>
      </c>
      <c r="Q1312" s="11" t="str">
        <f t="shared" si="82"/>
        <v>technolog</v>
      </c>
      <c r="R1312" t="str">
        <f t="shared" si="83"/>
        <v>wearables</v>
      </c>
    </row>
    <row r="1313" spans="1:18" ht="58" hidden="1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s="14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2016</v>
      </c>
      <c r="P1313" s="10">
        <f t="shared" si="81"/>
        <v>42669.802303240736</v>
      </c>
      <c r="Q1313" s="11" t="str">
        <f t="shared" si="82"/>
        <v>technolog</v>
      </c>
      <c r="R1313" t="str">
        <f t="shared" si="83"/>
        <v>wearables</v>
      </c>
    </row>
    <row r="1314" spans="1:18" ht="43.5" hidden="1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s="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2015</v>
      </c>
      <c r="P1314" s="10">
        <f t="shared" si="81"/>
        <v>42082.702800925923</v>
      </c>
      <c r="Q1314" s="11" t="str">
        <f t="shared" si="82"/>
        <v>technolog</v>
      </c>
      <c r="R1314" t="str">
        <f t="shared" si="83"/>
        <v>wearables</v>
      </c>
    </row>
    <row r="1315" spans="1:18" ht="43.5" hidden="1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s="14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2016</v>
      </c>
      <c r="P1315" s="10">
        <f t="shared" si="81"/>
        <v>42402.709652777776</v>
      </c>
      <c r="Q1315" s="11" t="str">
        <f t="shared" si="82"/>
        <v>technolog</v>
      </c>
      <c r="R1315" t="str">
        <f t="shared" si="83"/>
        <v>wearables</v>
      </c>
    </row>
    <row r="1316" spans="1:18" ht="58" hidden="1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s="14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2016</v>
      </c>
      <c r="P1316" s="10">
        <f t="shared" si="81"/>
        <v>42604.669675925921</v>
      </c>
      <c r="Q1316" s="11" t="str">
        <f t="shared" si="82"/>
        <v>technolog</v>
      </c>
      <c r="R1316" t="str">
        <f t="shared" si="83"/>
        <v>wearables</v>
      </c>
    </row>
    <row r="1317" spans="1:18" ht="29" hidden="1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s="14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2015</v>
      </c>
      <c r="P1317" s="10">
        <f t="shared" si="81"/>
        <v>42278.498240740737</v>
      </c>
      <c r="Q1317" s="11" t="str">
        <f t="shared" si="82"/>
        <v>technolog</v>
      </c>
      <c r="R1317" t="str">
        <f t="shared" si="83"/>
        <v>wearables</v>
      </c>
    </row>
    <row r="1318" spans="1:18" ht="43.5" hidden="1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s="14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2016</v>
      </c>
      <c r="P1318" s="10">
        <f t="shared" si="81"/>
        <v>42393.961909722217</v>
      </c>
      <c r="Q1318" s="11" t="str">
        <f t="shared" si="82"/>
        <v>technolog</v>
      </c>
      <c r="R1318" t="str">
        <f t="shared" si="83"/>
        <v>wearables</v>
      </c>
    </row>
    <row r="1319" spans="1:18" ht="58" hidden="1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s="14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2016</v>
      </c>
      <c r="P1319" s="10">
        <f t="shared" si="81"/>
        <v>42520.235486111109</v>
      </c>
      <c r="Q1319" s="11" t="str">
        <f t="shared" si="82"/>
        <v>technolog</v>
      </c>
      <c r="R1319" t="str">
        <f t="shared" si="83"/>
        <v>wearables</v>
      </c>
    </row>
    <row r="1320" spans="1:18" ht="43.5" hidden="1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s="14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2014</v>
      </c>
      <c r="P1320" s="10">
        <f t="shared" si="81"/>
        <v>41985.043657407412</v>
      </c>
      <c r="Q1320" s="11" t="str">
        <f t="shared" si="82"/>
        <v>technolog</v>
      </c>
      <c r="R1320" t="str">
        <f t="shared" si="83"/>
        <v>wearables</v>
      </c>
    </row>
    <row r="1321" spans="1:18" ht="43.5" hidden="1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s="14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2014</v>
      </c>
      <c r="P1321" s="10">
        <f t="shared" si="81"/>
        <v>41816.812094907407</v>
      </c>
      <c r="Q1321" s="11" t="str">
        <f t="shared" si="82"/>
        <v>technolog</v>
      </c>
      <c r="R1321" t="str">
        <f t="shared" si="83"/>
        <v>wearables</v>
      </c>
    </row>
    <row r="1322" spans="1:18" ht="43.5" hidden="1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s="14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2016</v>
      </c>
      <c r="P1322" s="10">
        <f t="shared" si="81"/>
        <v>42705.690347222218</v>
      </c>
      <c r="Q1322" s="11" t="str">
        <f t="shared" si="82"/>
        <v>technolog</v>
      </c>
      <c r="R1322" t="str">
        <f t="shared" si="83"/>
        <v>wearables</v>
      </c>
    </row>
    <row r="1323" spans="1:18" ht="58" hidden="1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s="14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2016</v>
      </c>
      <c r="P1323" s="10">
        <f t="shared" si="81"/>
        <v>42697.74927083333</v>
      </c>
      <c r="Q1323" s="11" t="str">
        <f t="shared" si="82"/>
        <v>technolog</v>
      </c>
      <c r="R1323" t="str">
        <f t="shared" si="83"/>
        <v>wearables</v>
      </c>
    </row>
    <row r="1324" spans="1:18" ht="43.5" hidden="1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s="1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2015</v>
      </c>
      <c r="P1324" s="10">
        <f t="shared" si="81"/>
        <v>42115.656539351854</v>
      </c>
      <c r="Q1324" s="11" t="str">
        <f t="shared" si="82"/>
        <v>technolog</v>
      </c>
      <c r="R1324" t="str">
        <f t="shared" si="83"/>
        <v>wearables</v>
      </c>
    </row>
    <row r="1325" spans="1:18" ht="43.5" hidden="1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s="14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2016</v>
      </c>
      <c r="P1325" s="10">
        <f t="shared" si="81"/>
        <v>42451.698449074072</v>
      </c>
      <c r="Q1325" s="11" t="str">
        <f t="shared" si="82"/>
        <v>technolog</v>
      </c>
      <c r="R1325" t="str">
        <f t="shared" si="83"/>
        <v>wearables</v>
      </c>
    </row>
    <row r="1326" spans="1:18" ht="43.5" hidden="1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s="14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2016</v>
      </c>
      <c r="P1326" s="10">
        <f t="shared" si="81"/>
        <v>42626.633703703701</v>
      </c>
      <c r="Q1326" s="11" t="str">
        <f t="shared" si="82"/>
        <v>technolog</v>
      </c>
      <c r="R1326" t="str">
        <f t="shared" si="83"/>
        <v>wearables</v>
      </c>
    </row>
    <row r="1327" spans="1:18" ht="43.5" hidden="1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s="14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2016</v>
      </c>
      <c r="P1327" s="10">
        <f t="shared" si="81"/>
        <v>42704.086053240739</v>
      </c>
      <c r="Q1327" s="11" t="str">
        <f t="shared" si="82"/>
        <v>technolog</v>
      </c>
      <c r="R1327" t="str">
        <f t="shared" si="83"/>
        <v>wearables</v>
      </c>
    </row>
    <row r="1328" spans="1:18" ht="43.5" hidden="1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s="14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2014</v>
      </c>
      <c r="P1328" s="10">
        <f t="shared" si="81"/>
        <v>41974.791990740734</v>
      </c>
      <c r="Q1328" s="11" t="str">
        <f t="shared" si="82"/>
        <v>technolog</v>
      </c>
      <c r="R1328" t="str">
        <f t="shared" si="83"/>
        <v>wearables</v>
      </c>
    </row>
    <row r="1329" spans="1:18" ht="43.5" hidden="1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s="14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2015</v>
      </c>
      <c r="P1329" s="10">
        <f t="shared" si="81"/>
        <v>42123.678645833337</v>
      </c>
      <c r="Q1329" s="11" t="str">
        <f t="shared" si="82"/>
        <v>technolog</v>
      </c>
      <c r="R1329" t="str">
        <f t="shared" si="83"/>
        <v>wearables</v>
      </c>
    </row>
    <row r="1330" spans="1:18" ht="58" hidden="1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s="14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2016</v>
      </c>
      <c r="P1330" s="10">
        <f t="shared" si="81"/>
        <v>42612.642754629633</v>
      </c>
      <c r="Q1330" s="11" t="str">
        <f t="shared" si="82"/>
        <v>technolog</v>
      </c>
      <c r="R1330" t="str">
        <f t="shared" si="83"/>
        <v>wearables</v>
      </c>
    </row>
    <row r="1331" spans="1:18" ht="43.5" hidden="1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s="14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2014</v>
      </c>
      <c r="P1331" s="10">
        <f t="shared" si="81"/>
        <v>41935.221585648149</v>
      </c>
      <c r="Q1331" s="11" t="str">
        <f t="shared" si="82"/>
        <v>technolog</v>
      </c>
      <c r="R1331" t="str">
        <f t="shared" si="83"/>
        <v>wearables</v>
      </c>
    </row>
    <row r="1332" spans="1:18" ht="43.5" hidden="1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s="14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2016</v>
      </c>
      <c r="P1332" s="10">
        <f t="shared" si="81"/>
        <v>42522.276724537034</v>
      </c>
      <c r="Q1332" s="11" t="str">
        <f t="shared" si="82"/>
        <v>technolog</v>
      </c>
      <c r="R1332" t="str">
        <f t="shared" si="83"/>
        <v>wearables</v>
      </c>
    </row>
    <row r="1333" spans="1:18" ht="43.5" hidden="1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s="14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2016</v>
      </c>
      <c r="P1333" s="10">
        <f t="shared" si="81"/>
        <v>42569.50409722222</v>
      </c>
      <c r="Q1333" s="11" t="str">
        <f t="shared" si="82"/>
        <v>technolog</v>
      </c>
      <c r="R1333" t="str">
        <f t="shared" si="83"/>
        <v>wearables</v>
      </c>
    </row>
    <row r="1334" spans="1:18" ht="58" hidden="1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s="1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2016</v>
      </c>
      <c r="P1334" s="10">
        <f t="shared" si="81"/>
        <v>42732.060277777782</v>
      </c>
      <c r="Q1334" s="11" t="str">
        <f t="shared" si="82"/>
        <v>technolog</v>
      </c>
      <c r="R1334" t="str">
        <f t="shared" si="83"/>
        <v>wearables</v>
      </c>
    </row>
    <row r="1335" spans="1:18" ht="43.5" hidden="1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s="14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2014</v>
      </c>
      <c r="P1335" s="10">
        <f t="shared" si="81"/>
        <v>41806.106770833336</v>
      </c>
      <c r="Q1335" s="11" t="str">
        <f t="shared" si="82"/>
        <v>technolog</v>
      </c>
      <c r="R1335" t="str">
        <f t="shared" si="83"/>
        <v>wearables</v>
      </c>
    </row>
    <row r="1336" spans="1:18" ht="43.5" hidden="1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s="14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2016</v>
      </c>
      <c r="P1336" s="10">
        <f t="shared" si="81"/>
        <v>42410.774155092593</v>
      </c>
      <c r="Q1336" s="11" t="str">
        <f t="shared" si="82"/>
        <v>technolog</v>
      </c>
      <c r="R1336" t="str">
        <f t="shared" si="83"/>
        <v>wearables</v>
      </c>
    </row>
    <row r="1337" spans="1:18" ht="58" hidden="1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s="14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2015</v>
      </c>
      <c r="P1337" s="10">
        <f t="shared" si="81"/>
        <v>42313.936365740738</v>
      </c>
      <c r="Q1337" s="11" t="str">
        <f t="shared" si="82"/>
        <v>technolog</v>
      </c>
      <c r="R1337" t="str">
        <f t="shared" si="83"/>
        <v>wearables</v>
      </c>
    </row>
    <row r="1338" spans="1:18" ht="43.5" hidden="1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s="14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2014</v>
      </c>
      <c r="P1338" s="10">
        <f t="shared" si="81"/>
        <v>41955.863750000004</v>
      </c>
      <c r="Q1338" s="11" t="str">
        <f t="shared" si="82"/>
        <v>technolog</v>
      </c>
      <c r="R1338" t="str">
        <f t="shared" si="83"/>
        <v>wearables</v>
      </c>
    </row>
    <row r="1339" spans="1:18" ht="43.5" hidden="1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s="14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2017</v>
      </c>
      <c r="P1339" s="10">
        <f t="shared" si="81"/>
        <v>42767.577303240745</v>
      </c>
      <c r="Q1339" s="11" t="str">
        <f t="shared" si="82"/>
        <v>technolog</v>
      </c>
      <c r="R1339" t="str">
        <f t="shared" si="83"/>
        <v>wearables</v>
      </c>
    </row>
    <row r="1340" spans="1:18" ht="58" hidden="1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s="14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2015</v>
      </c>
      <c r="P1340" s="10">
        <f t="shared" si="81"/>
        <v>42188.803622685184</v>
      </c>
      <c r="Q1340" s="11" t="str">
        <f t="shared" si="82"/>
        <v>technolog</v>
      </c>
      <c r="R1340" t="str">
        <f t="shared" si="83"/>
        <v>wearables</v>
      </c>
    </row>
    <row r="1341" spans="1:18" ht="29" hidden="1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s="14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2014</v>
      </c>
      <c r="P1341" s="10">
        <f t="shared" si="81"/>
        <v>41936.647164351853</v>
      </c>
      <c r="Q1341" s="11" t="str">
        <f t="shared" si="82"/>
        <v>technolog</v>
      </c>
      <c r="R1341" t="str">
        <f t="shared" si="83"/>
        <v>wearables</v>
      </c>
    </row>
    <row r="1342" spans="1:18" ht="43.5" hidden="1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s="14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2014</v>
      </c>
      <c r="P1342" s="10">
        <f t="shared" si="81"/>
        <v>41836.595520833333</v>
      </c>
      <c r="Q1342" s="11" t="str">
        <f t="shared" si="82"/>
        <v>technolog</v>
      </c>
      <c r="R1342" t="str">
        <f t="shared" si="83"/>
        <v>wearables</v>
      </c>
    </row>
    <row r="1343" spans="1:18" ht="58" hidden="1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s="14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2016</v>
      </c>
      <c r="P1343" s="10">
        <f t="shared" si="81"/>
        <v>42612.624039351853</v>
      </c>
      <c r="Q1343" s="11" t="str">
        <f t="shared" si="82"/>
        <v>technolog</v>
      </c>
      <c r="R1343" t="str">
        <f t="shared" si="83"/>
        <v>wearables</v>
      </c>
    </row>
    <row r="1344" spans="1:18" ht="43.5" hidden="1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s="1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2015</v>
      </c>
      <c r="P1344" s="10">
        <f t="shared" si="81"/>
        <v>42172.816423611104</v>
      </c>
      <c r="Q1344" s="11" t="str">
        <f t="shared" si="82"/>
        <v>technolog</v>
      </c>
      <c r="R1344" t="str">
        <f t="shared" si="83"/>
        <v>wearables</v>
      </c>
    </row>
    <row r="1345" spans="1:18" ht="58" hidden="1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s="14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2016</v>
      </c>
      <c r="P1345" s="10">
        <f t="shared" si="81"/>
        <v>42542.526423611111</v>
      </c>
      <c r="Q1345" s="11" t="str">
        <f t="shared" si="82"/>
        <v>technolog</v>
      </c>
      <c r="R1345" t="str">
        <f t="shared" si="83"/>
        <v>wearables</v>
      </c>
    </row>
    <row r="1346" spans="1:18" ht="43.5" hidden="1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s="14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2016</v>
      </c>
      <c r="P1346" s="10">
        <f t="shared" si="81"/>
        <v>42522.789803240739</v>
      </c>
      <c r="Q1346" s="11" t="str">
        <f t="shared" si="82"/>
        <v>publishing</v>
      </c>
      <c r="R1346" t="str">
        <f t="shared" si="83"/>
        <v>nonfiction</v>
      </c>
    </row>
    <row r="1347" spans="1:18" ht="43.5" hidden="1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s="14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YEAR(P1347)</f>
        <v>2014</v>
      </c>
      <c r="P1347" s="10">
        <f t="shared" ref="P1347:P1410" si="85">(((J1347/60)/60)/24)+DATE(1970,1,1)</f>
        <v>41799.814340277779</v>
      </c>
      <c r="Q1347" s="11" t="str">
        <f t="shared" ref="Q1347:Q1410" si="86">LEFT(N1347,LEN(N1347)-SEARCH("/",N1347))</f>
        <v>publishing</v>
      </c>
      <c r="R1347" t="str">
        <f t="shared" ref="R1347:R1410" si="87">RIGHT(N1347,LEN(N1347)-SEARCH("/",N1347))</f>
        <v>nonfiction</v>
      </c>
    </row>
    <row r="1348" spans="1:18" ht="43.5" hidden="1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s="14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2013</v>
      </c>
      <c r="P1348" s="10">
        <f t="shared" si="85"/>
        <v>41422.075821759259</v>
      </c>
      <c r="Q1348" s="11" t="str">
        <f t="shared" si="86"/>
        <v>publishing</v>
      </c>
      <c r="R1348" t="str">
        <f t="shared" si="87"/>
        <v>nonfiction</v>
      </c>
    </row>
    <row r="1349" spans="1:18" ht="43.5" hidden="1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s="14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2015</v>
      </c>
      <c r="P1349" s="10">
        <f t="shared" si="85"/>
        <v>42040.638020833328</v>
      </c>
      <c r="Q1349" s="11" t="str">
        <f t="shared" si="86"/>
        <v>publishing</v>
      </c>
      <c r="R1349" t="str">
        <f t="shared" si="87"/>
        <v>nonfiction</v>
      </c>
    </row>
    <row r="1350" spans="1:18" ht="43.5" hidden="1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s="14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2014</v>
      </c>
      <c r="P1350" s="10">
        <f t="shared" si="85"/>
        <v>41963.506168981476</v>
      </c>
      <c r="Q1350" s="11" t="str">
        <f t="shared" si="86"/>
        <v>publishing</v>
      </c>
      <c r="R1350" t="str">
        <f t="shared" si="87"/>
        <v>nonfiction</v>
      </c>
    </row>
    <row r="1351" spans="1:18" ht="43.5" hidden="1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s="14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2015</v>
      </c>
      <c r="P1351" s="10">
        <f t="shared" si="85"/>
        <v>42317.33258101852</v>
      </c>
      <c r="Q1351" s="11" t="str">
        <f t="shared" si="86"/>
        <v>publishing</v>
      </c>
      <c r="R1351" t="str">
        <f t="shared" si="87"/>
        <v>nonfiction</v>
      </c>
    </row>
    <row r="1352" spans="1:18" ht="43.5" hidden="1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s="14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2015</v>
      </c>
      <c r="P1352" s="10">
        <f t="shared" si="85"/>
        <v>42334.013124999998</v>
      </c>
      <c r="Q1352" s="11" t="str">
        <f t="shared" si="86"/>
        <v>publishing</v>
      </c>
      <c r="R1352" t="str">
        <f t="shared" si="87"/>
        <v>nonfiction</v>
      </c>
    </row>
    <row r="1353" spans="1:18" ht="29" hidden="1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s="14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2016</v>
      </c>
      <c r="P1353" s="10">
        <f t="shared" si="85"/>
        <v>42382.74009259259</v>
      </c>
      <c r="Q1353" s="11" t="str">
        <f t="shared" si="86"/>
        <v>publishing</v>
      </c>
      <c r="R1353" t="str">
        <f t="shared" si="87"/>
        <v>nonfiction</v>
      </c>
    </row>
    <row r="1354" spans="1:18" ht="58" hidden="1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s="1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2015</v>
      </c>
      <c r="P1354" s="10">
        <f t="shared" si="85"/>
        <v>42200.578310185185</v>
      </c>
      <c r="Q1354" s="11" t="str">
        <f t="shared" si="86"/>
        <v>publishing</v>
      </c>
      <c r="R1354" t="str">
        <f t="shared" si="87"/>
        <v>nonfiction</v>
      </c>
    </row>
    <row r="1355" spans="1:18" ht="43.5" hidden="1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s="14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2013</v>
      </c>
      <c r="P1355" s="10">
        <f t="shared" si="85"/>
        <v>41309.11791666667</v>
      </c>
      <c r="Q1355" s="11" t="str">
        <f t="shared" si="86"/>
        <v>publishing</v>
      </c>
      <c r="R1355" t="str">
        <f t="shared" si="87"/>
        <v>nonfiction</v>
      </c>
    </row>
    <row r="1356" spans="1:18" ht="43.5" hidden="1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s="14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2016</v>
      </c>
      <c r="P1356" s="10">
        <f t="shared" si="85"/>
        <v>42502.807627314818</v>
      </c>
      <c r="Q1356" s="11" t="str">
        <f t="shared" si="86"/>
        <v>publishing</v>
      </c>
      <c r="R1356" t="str">
        <f t="shared" si="87"/>
        <v>nonfiction</v>
      </c>
    </row>
    <row r="1357" spans="1:18" ht="58" hidden="1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s="14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2012</v>
      </c>
      <c r="P1357" s="10">
        <f t="shared" si="85"/>
        <v>41213.254687499997</v>
      </c>
      <c r="Q1357" s="11" t="str">
        <f t="shared" si="86"/>
        <v>publishing</v>
      </c>
      <c r="R1357" t="str">
        <f t="shared" si="87"/>
        <v>nonfiction</v>
      </c>
    </row>
    <row r="1358" spans="1:18" ht="43.5" hidden="1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s="14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2013</v>
      </c>
      <c r="P1358" s="10">
        <f t="shared" si="85"/>
        <v>41430.038888888892</v>
      </c>
      <c r="Q1358" s="11" t="str">
        <f t="shared" si="86"/>
        <v>publishing</v>
      </c>
      <c r="R1358" t="str">
        <f t="shared" si="87"/>
        <v>nonfiction</v>
      </c>
    </row>
    <row r="1359" spans="1:18" ht="43.5" hidden="1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s="14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2013</v>
      </c>
      <c r="P1359" s="10">
        <f t="shared" si="85"/>
        <v>41304.962233796294</v>
      </c>
      <c r="Q1359" s="11" t="str">
        <f t="shared" si="86"/>
        <v>publishing</v>
      </c>
      <c r="R1359" t="str">
        <f t="shared" si="87"/>
        <v>nonfiction</v>
      </c>
    </row>
    <row r="1360" spans="1:18" ht="43.5" hidden="1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s="14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2011</v>
      </c>
      <c r="P1360" s="10">
        <f t="shared" si="85"/>
        <v>40689.570868055554</v>
      </c>
      <c r="Q1360" s="11" t="str">
        <f t="shared" si="86"/>
        <v>publishing</v>
      </c>
      <c r="R1360" t="str">
        <f t="shared" si="87"/>
        <v>nonfiction</v>
      </c>
    </row>
    <row r="1361" spans="1:18" ht="43.5" hidden="1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s="14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2011</v>
      </c>
      <c r="P1361" s="10">
        <f t="shared" si="85"/>
        <v>40668.814699074072</v>
      </c>
      <c r="Q1361" s="11" t="str">
        <f t="shared" si="86"/>
        <v>publishing</v>
      </c>
      <c r="R1361" t="str">
        <f t="shared" si="87"/>
        <v>nonfiction</v>
      </c>
    </row>
    <row r="1362" spans="1:18" ht="29" hidden="1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s="14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2012</v>
      </c>
      <c r="P1362" s="10">
        <f t="shared" si="85"/>
        <v>41095.900694444441</v>
      </c>
      <c r="Q1362" s="11" t="str">
        <f t="shared" si="86"/>
        <v>publishing</v>
      </c>
      <c r="R1362" t="str">
        <f t="shared" si="87"/>
        <v>nonfiction</v>
      </c>
    </row>
    <row r="1363" spans="1:18" ht="43.5" hidden="1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s="14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2014</v>
      </c>
      <c r="P1363" s="10">
        <f t="shared" si="85"/>
        <v>41781.717268518521</v>
      </c>
      <c r="Q1363" s="11" t="str">
        <f t="shared" si="86"/>
        <v>publishing</v>
      </c>
      <c r="R1363" t="str">
        <f t="shared" si="87"/>
        <v>nonfiction</v>
      </c>
    </row>
    <row r="1364" spans="1:18" ht="43.5" hidden="1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s="1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2013</v>
      </c>
      <c r="P1364" s="10">
        <f t="shared" si="85"/>
        <v>41464.934386574074</v>
      </c>
      <c r="Q1364" s="11" t="str">
        <f t="shared" si="86"/>
        <v>publishing</v>
      </c>
      <c r="R1364" t="str">
        <f t="shared" si="87"/>
        <v>nonfiction</v>
      </c>
    </row>
    <row r="1365" spans="1:18" ht="43.5" hidden="1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s="14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2016</v>
      </c>
      <c r="P1365" s="10">
        <f t="shared" si="85"/>
        <v>42396.8440625</v>
      </c>
      <c r="Q1365" s="11" t="str">
        <f t="shared" si="86"/>
        <v>publishing</v>
      </c>
      <c r="R1365" t="str">
        <f t="shared" si="87"/>
        <v>nonfiction</v>
      </c>
    </row>
    <row r="1366" spans="1:18" ht="58" hidden="1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s="14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2014</v>
      </c>
      <c r="P1366" s="10">
        <f t="shared" si="85"/>
        <v>41951.695671296293</v>
      </c>
      <c r="Q1366" s="11" t="str">
        <f t="shared" si="86"/>
        <v>musi</v>
      </c>
      <c r="R1366" t="str">
        <f t="shared" si="87"/>
        <v>rock</v>
      </c>
    </row>
    <row r="1367" spans="1:18" ht="43.5" hidden="1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s="14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2015</v>
      </c>
      <c r="P1367" s="10">
        <f t="shared" si="85"/>
        <v>42049.733240740738</v>
      </c>
      <c r="Q1367" s="11" t="str">
        <f t="shared" si="86"/>
        <v>musi</v>
      </c>
      <c r="R1367" t="str">
        <f t="shared" si="87"/>
        <v>rock</v>
      </c>
    </row>
    <row r="1368" spans="1:18" hidden="1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s="14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2014</v>
      </c>
      <c r="P1368" s="10">
        <f t="shared" si="85"/>
        <v>41924.996099537035</v>
      </c>
      <c r="Q1368" s="11" t="str">
        <f t="shared" si="86"/>
        <v>musi</v>
      </c>
      <c r="R1368" t="str">
        <f t="shared" si="87"/>
        <v>rock</v>
      </c>
    </row>
    <row r="1369" spans="1:18" ht="43.5" hidden="1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s="14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2015</v>
      </c>
      <c r="P1369" s="10">
        <f t="shared" si="85"/>
        <v>42292.002893518518</v>
      </c>
      <c r="Q1369" s="11" t="str">
        <f t="shared" si="86"/>
        <v>musi</v>
      </c>
      <c r="R1369" t="str">
        <f t="shared" si="87"/>
        <v>rock</v>
      </c>
    </row>
    <row r="1370" spans="1:18" ht="43.5" hidden="1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s="14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2015</v>
      </c>
      <c r="P1370" s="10">
        <f t="shared" si="85"/>
        <v>42146.190902777773</v>
      </c>
      <c r="Q1370" s="11" t="str">
        <f t="shared" si="86"/>
        <v>musi</v>
      </c>
      <c r="R1370" t="str">
        <f t="shared" si="87"/>
        <v>rock</v>
      </c>
    </row>
    <row r="1371" spans="1:18" ht="43.5" hidden="1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s="14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2014</v>
      </c>
      <c r="P1371" s="10">
        <f t="shared" si="85"/>
        <v>41710.594282407408</v>
      </c>
      <c r="Q1371" s="11" t="str">
        <f t="shared" si="86"/>
        <v>musi</v>
      </c>
      <c r="R1371" t="str">
        <f t="shared" si="87"/>
        <v>rock</v>
      </c>
    </row>
    <row r="1372" spans="1:18" ht="29" hidden="1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s="14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2013</v>
      </c>
      <c r="P1372" s="10">
        <f t="shared" si="85"/>
        <v>41548.00335648148</v>
      </c>
      <c r="Q1372" s="11" t="str">
        <f t="shared" si="86"/>
        <v>musi</v>
      </c>
      <c r="R1372" t="str">
        <f t="shared" si="87"/>
        <v>rock</v>
      </c>
    </row>
    <row r="1373" spans="1:18" ht="58" hidden="1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s="14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2015</v>
      </c>
      <c r="P1373" s="10">
        <f t="shared" si="85"/>
        <v>42101.758587962962</v>
      </c>
      <c r="Q1373" s="11" t="str">
        <f t="shared" si="86"/>
        <v>musi</v>
      </c>
      <c r="R1373" t="str">
        <f t="shared" si="87"/>
        <v>rock</v>
      </c>
    </row>
    <row r="1374" spans="1:18" ht="29" hidden="1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s="1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2012</v>
      </c>
      <c r="P1374" s="10">
        <f t="shared" si="85"/>
        <v>41072.739953703705</v>
      </c>
      <c r="Q1374" s="11" t="str">
        <f t="shared" si="86"/>
        <v>musi</v>
      </c>
      <c r="R1374" t="str">
        <f t="shared" si="87"/>
        <v>rock</v>
      </c>
    </row>
    <row r="1375" spans="1:18" ht="29" hidden="1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s="14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2016</v>
      </c>
      <c r="P1375" s="10">
        <f t="shared" si="85"/>
        <v>42704.95177083333</v>
      </c>
      <c r="Q1375" s="11" t="str">
        <f t="shared" si="86"/>
        <v>musi</v>
      </c>
      <c r="R1375" t="str">
        <f t="shared" si="87"/>
        <v>rock</v>
      </c>
    </row>
    <row r="1376" spans="1:18" ht="43.5" hidden="1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s="14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2016</v>
      </c>
      <c r="P1376" s="10">
        <f t="shared" si="85"/>
        <v>42424.161898148144</v>
      </c>
      <c r="Q1376" s="11" t="str">
        <f t="shared" si="86"/>
        <v>musi</v>
      </c>
      <c r="R1376" t="str">
        <f t="shared" si="87"/>
        <v>rock</v>
      </c>
    </row>
    <row r="1377" spans="1:18" ht="58" hidden="1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s="14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2016</v>
      </c>
      <c r="P1377" s="10">
        <f t="shared" si="85"/>
        <v>42720.066192129627</v>
      </c>
      <c r="Q1377" s="11" t="str">
        <f t="shared" si="86"/>
        <v>musi</v>
      </c>
      <c r="R1377" t="str">
        <f t="shared" si="87"/>
        <v>rock</v>
      </c>
    </row>
    <row r="1378" spans="1:18" ht="29" hidden="1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s="14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2016</v>
      </c>
      <c r="P1378" s="10">
        <f t="shared" si="85"/>
        <v>42677.669050925921</v>
      </c>
      <c r="Q1378" s="11" t="str">
        <f t="shared" si="86"/>
        <v>musi</v>
      </c>
      <c r="R1378" t="str">
        <f t="shared" si="87"/>
        <v>rock</v>
      </c>
    </row>
    <row r="1379" spans="1:18" ht="43.5" hidden="1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s="14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2017</v>
      </c>
      <c r="P1379" s="10">
        <f t="shared" si="85"/>
        <v>42747.219560185185</v>
      </c>
      <c r="Q1379" s="11" t="str">
        <f t="shared" si="86"/>
        <v>musi</v>
      </c>
      <c r="R1379" t="str">
        <f t="shared" si="87"/>
        <v>rock</v>
      </c>
    </row>
    <row r="1380" spans="1:18" hidden="1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s="14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2016</v>
      </c>
      <c r="P1380" s="10">
        <f t="shared" si="85"/>
        <v>42568.759374999994</v>
      </c>
      <c r="Q1380" s="11" t="str">
        <f t="shared" si="86"/>
        <v>musi</v>
      </c>
      <c r="R1380" t="str">
        <f t="shared" si="87"/>
        <v>rock</v>
      </c>
    </row>
    <row r="1381" spans="1:18" ht="29" hidden="1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s="14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2015</v>
      </c>
      <c r="P1381" s="10">
        <f t="shared" si="85"/>
        <v>42130.491620370376</v>
      </c>
      <c r="Q1381" s="11" t="str">
        <f t="shared" si="86"/>
        <v>musi</v>
      </c>
      <c r="R1381" t="str">
        <f t="shared" si="87"/>
        <v>rock</v>
      </c>
    </row>
    <row r="1382" spans="1:18" ht="43.5" hidden="1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s="14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2015</v>
      </c>
      <c r="P1382" s="10">
        <f t="shared" si="85"/>
        <v>42141.762800925921</v>
      </c>
      <c r="Q1382" s="11" t="str">
        <f t="shared" si="86"/>
        <v>musi</v>
      </c>
      <c r="R1382" t="str">
        <f t="shared" si="87"/>
        <v>rock</v>
      </c>
    </row>
    <row r="1383" spans="1:18" ht="58" hidden="1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s="14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2016</v>
      </c>
      <c r="P1383" s="10">
        <f t="shared" si="85"/>
        <v>42703.214409722219</v>
      </c>
      <c r="Q1383" s="11" t="str">
        <f t="shared" si="86"/>
        <v>musi</v>
      </c>
      <c r="R1383" t="str">
        <f t="shared" si="87"/>
        <v>rock</v>
      </c>
    </row>
    <row r="1384" spans="1:18" ht="43.5" hidden="1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s="1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2013</v>
      </c>
      <c r="P1384" s="10">
        <f t="shared" si="85"/>
        <v>41370.800185185188</v>
      </c>
      <c r="Q1384" s="11" t="str">
        <f t="shared" si="86"/>
        <v>musi</v>
      </c>
      <c r="R1384" t="str">
        <f t="shared" si="87"/>
        <v>rock</v>
      </c>
    </row>
    <row r="1385" spans="1:18" ht="43.5" hidden="1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s="14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2016</v>
      </c>
      <c r="P1385" s="10">
        <f t="shared" si="85"/>
        <v>42707.074976851851</v>
      </c>
      <c r="Q1385" s="11" t="str">
        <f t="shared" si="86"/>
        <v>musi</v>
      </c>
      <c r="R1385" t="str">
        <f t="shared" si="87"/>
        <v>rock</v>
      </c>
    </row>
    <row r="1386" spans="1:18" ht="43.5" hidden="1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s="14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2015</v>
      </c>
      <c r="P1386" s="10">
        <f t="shared" si="85"/>
        <v>42160.735208333332</v>
      </c>
      <c r="Q1386" s="11" t="str">
        <f t="shared" si="86"/>
        <v>musi</v>
      </c>
      <c r="R1386" t="str">
        <f t="shared" si="87"/>
        <v>rock</v>
      </c>
    </row>
    <row r="1387" spans="1:18" ht="43.5" hidden="1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s="14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2016</v>
      </c>
      <c r="P1387" s="10">
        <f t="shared" si="85"/>
        <v>42433.688900462963</v>
      </c>
      <c r="Q1387" s="11" t="str">
        <f t="shared" si="86"/>
        <v>musi</v>
      </c>
      <c r="R1387" t="str">
        <f t="shared" si="87"/>
        <v>rock</v>
      </c>
    </row>
    <row r="1388" spans="1:18" ht="29" hidden="1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s="14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2015</v>
      </c>
      <c r="P1388" s="10">
        <f t="shared" si="85"/>
        <v>42184.646863425922</v>
      </c>
      <c r="Q1388" s="11" t="str">
        <f t="shared" si="86"/>
        <v>musi</v>
      </c>
      <c r="R1388" t="str">
        <f t="shared" si="87"/>
        <v>rock</v>
      </c>
    </row>
    <row r="1389" spans="1:18" ht="43.5" hidden="1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s="14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2015</v>
      </c>
      <c r="P1389" s="10">
        <f t="shared" si="85"/>
        <v>42126.92123842593</v>
      </c>
      <c r="Q1389" s="11" t="str">
        <f t="shared" si="86"/>
        <v>musi</v>
      </c>
      <c r="R1389" t="str">
        <f t="shared" si="87"/>
        <v>rock</v>
      </c>
    </row>
    <row r="1390" spans="1:18" ht="43.5" hidden="1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s="14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2016</v>
      </c>
      <c r="P1390" s="10">
        <f t="shared" si="85"/>
        <v>42634.614780092597</v>
      </c>
      <c r="Q1390" s="11" t="str">
        <f t="shared" si="86"/>
        <v>musi</v>
      </c>
      <c r="R1390" t="str">
        <f t="shared" si="87"/>
        <v>rock</v>
      </c>
    </row>
    <row r="1391" spans="1:18" ht="29" hidden="1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s="14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2016</v>
      </c>
      <c r="P1391" s="10">
        <f t="shared" si="85"/>
        <v>42565.480983796297</v>
      </c>
      <c r="Q1391" s="11" t="str">
        <f t="shared" si="86"/>
        <v>musi</v>
      </c>
      <c r="R1391" t="str">
        <f t="shared" si="87"/>
        <v>rock</v>
      </c>
    </row>
    <row r="1392" spans="1:18" ht="43.5" hidden="1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s="14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2015</v>
      </c>
      <c r="P1392" s="10">
        <f t="shared" si="85"/>
        <v>42087.803310185183</v>
      </c>
      <c r="Q1392" s="11" t="str">
        <f t="shared" si="86"/>
        <v>musi</v>
      </c>
      <c r="R1392" t="str">
        <f t="shared" si="87"/>
        <v>rock</v>
      </c>
    </row>
    <row r="1393" spans="1:18" ht="43.5" hidden="1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s="14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2015</v>
      </c>
      <c r="P1393" s="10">
        <f t="shared" si="85"/>
        <v>42193.650671296295</v>
      </c>
      <c r="Q1393" s="11" t="str">
        <f t="shared" si="86"/>
        <v>musi</v>
      </c>
      <c r="R1393" t="str">
        <f t="shared" si="87"/>
        <v>rock</v>
      </c>
    </row>
    <row r="1394" spans="1:18" ht="43.5" hidden="1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s="1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2016</v>
      </c>
      <c r="P1394" s="10">
        <f t="shared" si="85"/>
        <v>42401.154930555553</v>
      </c>
      <c r="Q1394" s="11" t="str">
        <f t="shared" si="86"/>
        <v>musi</v>
      </c>
      <c r="R1394" t="str">
        <f t="shared" si="87"/>
        <v>rock</v>
      </c>
    </row>
    <row r="1395" spans="1:18" hidden="1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s="14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2016</v>
      </c>
      <c r="P1395" s="10">
        <f t="shared" si="85"/>
        <v>42553.681979166664</v>
      </c>
      <c r="Q1395" s="11" t="str">
        <f t="shared" si="86"/>
        <v>musi</v>
      </c>
      <c r="R1395" t="str">
        <f t="shared" si="87"/>
        <v>rock</v>
      </c>
    </row>
    <row r="1396" spans="1:18" ht="43.5" hidden="1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s="14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2017</v>
      </c>
      <c r="P1396" s="10">
        <f t="shared" si="85"/>
        <v>42752.144976851851</v>
      </c>
      <c r="Q1396" s="11" t="str">
        <f t="shared" si="86"/>
        <v>musi</v>
      </c>
      <c r="R1396" t="str">
        <f t="shared" si="87"/>
        <v>rock</v>
      </c>
    </row>
    <row r="1397" spans="1:18" hidden="1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s="14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2016</v>
      </c>
      <c r="P1397" s="10">
        <f t="shared" si="85"/>
        <v>42719.90834490741</v>
      </c>
      <c r="Q1397" s="11" t="str">
        <f t="shared" si="86"/>
        <v>musi</v>
      </c>
      <c r="R1397" t="str">
        <f t="shared" si="87"/>
        <v>rock</v>
      </c>
    </row>
    <row r="1398" spans="1:18" ht="58" hidden="1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s="14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2015</v>
      </c>
      <c r="P1398" s="10">
        <f t="shared" si="85"/>
        <v>42018.99863425926</v>
      </c>
      <c r="Q1398" s="11" t="str">
        <f t="shared" si="86"/>
        <v>musi</v>
      </c>
      <c r="R1398" t="str">
        <f t="shared" si="87"/>
        <v>rock</v>
      </c>
    </row>
    <row r="1399" spans="1:18" ht="43.5" hidden="1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s="14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2016</v>
      </c>
      <c r="P1399" s="10">
        <f t="shared" si="85"/>
        <v>42640.917939814812</v>
      </c>
      <c r="Q1399" s="11" t="str">
        <f t="shared" si="86"/>
        <v>musi</v>
      </c>
      <c r="R1399" t="str">
        <f t="shared" si="87"/>
        <v>rock</v>
      </c>
    </row>
    <row r="1400" spans="1:18" ht="43.5" hidden="1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s="14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2016</v>
      </c>
      <c r="P1400" s="10">
        <f t="shared" si="85"/>
        <v>42526.874236111107</v>
      </c>
      <c r="Q1400" s="11" t="str">
        <f t="shared" si="86"/>
        <v>musi</v>
      </c>
      <c r="R1400" t="str">
        <f t="shared" si="87"/>
        <v>rock</v>
      </c>
    </row>
    <row r="1401" spans="1:18" ht="43.5" hidden="1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s="14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2014</v>
      </c>
      <c r="P1401" s="10">
        <f t="shared" si="85"/>
        <v>41889.004317129627</v>
      </c>
      <c r="Q1401" s="11" t="str">
        <f t="shared" si="86"/>
        <v>musi</v>
      </c>
      <c r="R1401" t="str">
        <f t="shared" si="87"/>
        <v>rock</v>
      </c>
    </row>
    <row r="1402" spans="1:18" ht="43.5" hidden="1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s="14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2016</v>
      </c>
      <c r="P1402" s="10">
        <f t="shared" si="85"/>
        <v>42498.341122685189</v>
      </c>
      <c r="Q1402" s="11" t="str">
        <f t="shared" si="86"/>
        <v>musi</v>
      </c>
      <c r="R1402" t="str">
        <f t="shared" si="87"/>
        <v>rock</v>
      </c>
    </row>
    <row r="1403" spans="1:18" ht="58" hidden="1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s="14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2013</v>
      </c>
      <c r="P1403" s="10">
        <f t="shared" si="85"/>
        <v>41399.99622685185</v>
      </c>
      <c r="Q1403" s="11" t="str">
        <f t="shared" si="86"/>
        <v>musi</v>
      </c>
      <c r="R1403" t="str">
        <f t="shared" si="87"/>
        <v>rock</v>
      </c>
    </row>
    <row r="1404" spans="1:18" ht="43.5" hidden="1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s="1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2015</v>
      </c>
      <c r="P1404" s="10">
        <f t="shared" si="85"/>
        <v>42065.053368055553</v>
      </c>
      <c r="Q1404" s="11" t="str">
        <f t="shared" si="86"/>
        <v>musi</v>
      </c>
      <c r="R1404" t="str">
        <f t="shared" si="87"/>
        <v>rock</v>
      </c>
    </row>
    <row r="1405" spans="1:18" ht="43.5" hidden="1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s="14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2013</v>
      </c>
      <c r="P1405" s="10">
        <f t="shared" si="85"/>
        <v>41451.062905092593</v>
      </c>
      <c r="Q1405" s="11" t="str">
        <f t="shared" si="86"/>
        <v>musi</v>
      </c>
      <c r="R1405" t="str">
        <f t="shared" si="87"/>
        <v>rock</v>
      </c>
    </row>
    <row r="1406" spans="1:18" ht="43.5" hidden="1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s="14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2015</v>
      </c>
      <c r="P1406" s="10">
        <f t="shared" si="85"/>
        <v>42032.510243055556</v>
      </c>
      <c r="Q1406" s="11" t="str">
        <f t="shared" si="86"/>
        <v>publishing/t</v>
      </c>
      <c r="R1406" t="str">
        <f t="shared" si="87"/>
        <v>translations</v>
      </c>
    </row>
    <row r="1407" spans="1:18" ht="29" hidden="1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s="14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2014</v>
      </c>
      <c r="P1407" s="10">
        <f t="shared" si="85"/>
        <v>41941.680567129632</v>
      </c>
      <c r="Q1407" s="11" t="str">
        <f t="shared" si="86"/>
        <v>publishing/t</v>
      </c>
      <c r="R1407" t="str">
        <f t="shared" si="87"/>
        <v>translations</v>
      </c>
    </row>
    <row r="1408" spans="1:18" hidden="1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s="14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2015</v>
      </c>
      <c r="P1408" s="10">
        <f t="shared" si="85"/>
        <v>42297.432951388888</v>
      </c>
      <c r="Q1408" s="11" t="str">
        <f t="shared" si="86"/>
        <v>publishing/t</v>
      </c>
      <c r="R1408" t="str">
        <f t="shared" si="87"/>
        <v>translations</v>
      </c>
    </row>
    <row r="1409" spans="1:18" ht="43.5" hidden="1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s="14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2014</v>
      </c>
      <c r="P1409" s="10">
        <f t="shared" si="85"/>
        <v>41838.536782407406</v>
      </c>
      <c r="Q1409" s="11" t="str">
        <f t="shared" si="86"/>
        <v>publishing/t</v>
      </c>
      <c r="R1409" t="str">
        <f t="shared" si="87"/>
        <v>translations</v>
      </c>
    </row>
    <row r="1410" spans="1:18" ht="43.5" hidden="1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s="14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2015</v>
      </c>
      <c r="P1410" s="10">
        <f t="shared" si="85"/>
        <v>42291.872175925921</v>
      </c>
      <c r="Q1410" s="11" t="str">
        <f t="shared" si="86"/>
        <v>publishing/t</v>
      </c>
      <c r="R1410" t="str">
        <f t="shared" si="87"/>
        <v>translations</v>
      </c>
    </row>
    <row r="1411" spans="1:18" ht="43.5" hidden="1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s="14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YEAR(P1411)</f>
        <v>2014</v>
      </c>
      <c r="P1411" s="10">
        <f t="shared" ref="P1411:P1474" si="89">(((J1411/60)/60)/24)+DATE(1970,1,1)</f>
        <v>41945.133506944447</v>
      </c>
      <c r="Q1411" s="11" t="str">
        <f t="shared" ref="Q1411:Q1474" si="90">LEFT(N1411,LEN(N1411)-SEARCH("/",N1411))</f>
        <v>publishing/t</v>
      </c>
      <c r="R1411" t="str">
        <f t="shared" ref="R1411:R1474" si="91">RIGHT(N1411,LEN(N1411)-SEARCH("/",N1411))</f>
        <v>translations</v>
      </c>
    </row>
    <row r="1412" spans="1:18" ht="43.5" hidden="1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s="14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2016</v>
      </c>
      <c r="P1412" s="10">
        <f t="shared" si="89"/>
        <v>42479.318518518514</v>
      </c>
      <c r="Q1412" s="11" t="str">
        <f t="shared" si="90"/>
        <v>publishing/t</v>
      </c>
      <c r="R1412" t="str">
        <f t="shared" si="91"/>
        <v>translations</v>
      </c>
    </row>
    <row r="1413" spans="1:18" ht="58" hidden="1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s="14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2015</v>
      </c>
      <c r="P1413" s="10">
        <f t="shared" si="89"/>
        <v>42013.059027777781</v>
      </c>
      <c r="Q1413" s="11" t="str">
        <f t="shared" si="90"/>
        <v>publishing/t</v>
      </c>
      <c r="R1413" t="str">
        <f t="shared" si="91"/>
        <v>translations</v>
      </c>
    </row>
    <row r="1414" spans="1:18" ht="29" hidden="1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s="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2014</v>
      </c>
      <c r="P1414" s="10">
        <f t="shared" si="89"/>
        <v>41947.063645833332</v>
      </c>
      <c r="Q1414" s="11" t="str">
        <f t="shared" si="90"/>
        <v>publishing/t</v>
      </c>
      <c r="R1414" t="str">
        <f t="shared" si="91"/>
        <v>translations</v>
      </c>
    </row>
    <row r="1415" spans="1:18" ht="58" hidden="1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s="14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2015</v>
      </c>
      <c r="P1415" s="10">
        <f t="shared" si="89"/>
        <v>42360.437152777777</v>
      </c>
      <c r="Q1415" s="11" t="str">
        <f t="shared" si="90"/>
        <v>publishing/t</v>
      </c>
      <c r="R1415" t="str">
        <f t="shared" si="91"/>
        <v>translations</v>
      </c>
    </row>
    <row r="1416" spans="1:18" ht="43.5" hidden="1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s="14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2016</v>
      </c>
      <c r="P1416" s="10">
        <f t="shared" si="89"/>
        <v>42708.25309027778</v>
      </c>
      <c r="Q1416" s="11" t="str">
        <f t="shared" si="90"/>
        <v>publishing/t</v>
      </c>
      <c r="R1416" t="str">
        <f t="shared" si="91"/>
        <v>translations</v>
      </c>
    </row>
    <row r="1417" spans="1:18" ht="43.5" hidden="1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s="14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2015</v>
      </c>
      <c r="P1417" s="10">
        <f t="shared" si="89"/>
        <v>42192.675821759258</v>
      </c>
      <c r="Q1417" s="11" t="str">
        <f t="shared" si="90"/>
        <v>publishing/t</v>
      </c>
      <c r="R1417" t="str">
        <f t="shared" si="91"/>
        <v>translations</v>
      </c>
    </row>
    <row r="1418" spans="1:18" ht="43.5" hidden="1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s="14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2015</v>
      </c>
      <c r="P1418" s="10">
        <f t="shared" si="89"/>
        <v>42299.926145833335</v>
      </c>
      <c r="Q1418" s="11" t="str">
        <f t="shared" si="90"/>
        <v>publishing/t</v>
      </c>
      <c r="R1418" t="str">
        <f t="shared" si="91"/>
        <v>translations</v>
      </c>
    </row>
    <row r="1419" spans="1:18" ht="43.5" hidden="1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s="14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2015</v>
      </c>
      <c r="P1419" s="10">
        <f t="shared" si="89"/>
        <v>42232.15016203704</v>
      </c>
      <c r="Q1419" s="11" t="str">
        <f t="shared" si="90"/>
        <v>publishing/t</v>
      </c>
      <c r="R1419" t="str">
        <f t="shared" si="91"/>
        <v>translations</v>
      </c>
    </row>
    <row r="1420" spans="1:18" ht="58" hidden="1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s="14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2016</v>
      </c>
      <c r="P1420" s="10">
        <f t="shared" si="89"/>
        <v>42395.456412037034</v>
      </c>
      <c r="Q1420" s="11" t="str">
        <f t="shared" si="90"/>
        <v>publishing/t</v>
      </c>
      <c r="R1420" t="str">
        <f t="shared" si="91"/>
        <v>translations</v>
      </c>
    </row>
    <row r="1421" spans="1:18" ht="58" hidden="1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s="14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2016</v>
      </c>
      <c r="P1421" s="10">
        <f t="shared" si="89"/>
        <v>42622.456238425926</v>
      </c>
      <c r="Q1421" s="11" t="str">
        <f t="shared" si="90"/>
        <v>publishing/t</v>
      </c>
      <c r="R1421" t="str">
        <f t="shared" si="91"/>
        <v>translations</v>
      </c>
    </row>
    <row r="1422" spans="1:18" ht="29" hidden="1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s="14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2016</v>
      </c>
      <c r="P1422" s="10">
        <f t="shared" si="89"/>
        <v>42524.667662037042</v>
      </c>
      <c r="Q1422" s="11" t="str">
        <f t="shared" si="90"/>
        <v>publishing/t</v>
      </c>
      <c r="R1422" t="str">
        <f t="shared" si="91"/>
        <v>translations</v>
      </c>
    </row>
    <row r="1423" spans="1:18" ht="58" hidden="1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s="14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2015</v>
      </c>
      <c r="P1423" s="10">
        <f t="shared" si="89"/>
        <v>42013.915613425925</v>
      </c>
      <c r="Q1423" s="11" t="str">
        <f t="shared" si="90"/>
        <v>publishing/t</v>
      </c>
      <c r="R1423" t="str">
        <f t="shared" si="91"/>
        <v>translations</v>
      </c>
    </row>
    <row r="1424" spans="1:18" ht="43.5" hidden="1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s="1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2016</v>
      </c>
      <c r="P1424" s="10">
        <f t="shared" si="89"/>
        <v>42604.239629629628</v>
      </c>
      <c r="Q1424" s="11" t="str">
        <f t="shared" si="90"/>
        <v>publishing/t</v>
      </c>
      <c r="R1424" t="str">
        <f t="shared" si="91"/>
        <v>translations</v>
      </c>
    </row>
    <row r="1425" spans="1:18" ht="43.5" hidden="1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s="14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2015</v>
      </c>
      <c r="P1425" s="10">
        <f t="shared" si="89"/>
        <v>42340.360312500001</v>
      </c>
      <c r="Q1425" s="11" t="str">
        <f t="shared" si="90"/>
        <v>publishing/t</v>
      </c>
      <c r="R1425" t="str">
        <f t="shared" si="91"/>
        <v>translations</v>
      </c>
    </row>
    <row r="1426" spans="1:18" ht="43.5" hidden="1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s="14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2016</v>
      </c>
      <c r="P1426" s="10">
        <f t="shared" si="89"/>
        <v>42676.717615740738</v>
      </c>
      <c r="Q1426" s="11" t="str">
        <f t="shared" si="90"/>
        <v>publishing/t</v>
      </c>
      <c r="R1426" t="str">
        <f t="shared" si="91"/>
        <v>translations</v>
      </c>
    </row>
    <row r="1427" spans="1:18" ht="43.5" hidden="1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s="14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2015</v>
      </c>
      <c r="P1427" s="10">
        <f t="shared" si="89"/>
        <v>42093.131469907406</v>
      </c>
      <c r="Q1427" s="11" t="str">
        <f t="shared" si="90"/>
        <v>publishing/t</v>
      </c>
      <c r="R1427" t="str">
        <f t="shared" si="91"/>
        <v>translations</v>
      </c>
    </row>
    <row r="1428" spans="1:18" ht="43.5" hidden="1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s="14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2015</v>
      </c>
      <c r="P1428" s="10">
        <f t="shared" si="89"/>
        <v>42180.390277777777</v>
      </c>
      <c r="Q1428" s="11" t="str">
        <f t="shared" si="90"/>
        <v>publishing/t</v>
      </c>
      <c r="R1428" t="str">
        <f t="shared" si="91"/>
        <v>translations</v>
      </c>
    </row>
    <row r="1429" spans="1:18" ht="58" hidden="1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s="14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2016</v>
      </c>
      <c r="P1429" s="10">
        <f t="shared" si="89"/>
        <v>42601.851678240739</v>
      </c>
      <c r="Q1429" s="11" t="str">
        <f t="shared" si="90"/>
        <v>publishing/t</v>
      </c>
      <c r="R1429" t="str">
        <f t="shared" si="91"/>
        <v>translations</v>
      </c>
    </row>
    <row r="1430" spans="1:18" ht="43.5" hidden="1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s="14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2016</v>
      </c>
      <c r="P1430" s="10">
        <f t="shared" si="89"/>
        <v>42432.379826388889</v>
      </c>
      <c r="Q1430" s="11" t="str">
        <f t="shared" si="90"/>
        <v>publishing/t</v>
      </c>
      <c r="R1430" t="str">
        <f t="shared" si="91"/>
        <v>translations</v>
      </c>
    </row>
    <row r="1431" spans="1:18" ht="43.5" hidden="1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s="14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2015</v>
      </c>
      <c r="P1431" s="10">
        <f t="shared" si="89"/>
        <v>42074.060671296291</v>
      </c>
      <c r="Q1431" s="11" t="str">
        <f t="shared" si="90"/>
        <v>publishing/t</v>
      </c>
      <c r="R1431" t="str">
        <f t="shared" si="91"/>
        <v>translations</v>
      </c>
    </row>
    <row r="1432" spans="1:18" ht="43.5" hidden="1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s="14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2014</v>
      </c>
      <c r="P1432" s="10">
        <f t="shared" si="89"/>
        <v>41961.813518518517</v>
      </c>
      <c r="Q1432" s="11" t="str">
        <f t="shared" si="90"/>
        <v>publishing/t</v>
      </c>
      <c r="R1432" t="str">
        <f t="shared" si="91"/>
        <v>translations</v>
      </c>
    </row>
    <row r="1433" spans="1:18" ht="58" hidden="1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s="14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2015</v>
      </c>
      <c r="P1433" s="10">
        <f t="shared" si="89"/>
        <v>42304.210833333331</v>
      </c>
      <c r="Q1433" s="11" t="str">
        <f t="shared" si="90"/>
        <v>publishing/t</v>
      </c>
      <c r="R1433" t="str">
        <f t="shared" si="91"/>
        <v>translations</v>
      </c>
    </row>
    <row r="1434" spans="1:18" ht="58" hidden="1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s="1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2015</v>
      </c>
      <c r="P1434" s="10">
        <f t="shared" si="89"/>
        <v>42175.780416666668</v>
      </c>
      <c r="Q1434" s="11" t="str">
        <f t="shared" si="90"/>
        <v>publishing/t</v>
      </c>
      <c r="R1434" t="str">
        <f t="shared" si="91"/>
        <v>translations</v>
      </c>
    </row>
    <row r="1435" spans="1:18" ht="43.5" hidden="1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s="14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2016</v>
      </c>
      <c r="P1435" s="10">
        <f t="shared" si="89"/>
        <v>42673.625868055555</v>
      </c>
      <c r="Q1435" s="11" t="str">
        <f t="shared" si="90"/>
        <v>publishing/t</v>
      </c>
      <c r="R1435" t="str">
        <f t="shared" si="91"/>
        <v>translations</v>
      </c>
    </row>
    <row r="1436" spans="1:18" ht="43.5" hidden="1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s="14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2015</v>
      </c>
      <c r="P1436" s="10">
        <f t="shared" si="89"/>
        <v>42142.767106481479</v>
      </c>
      <c r="Q1436" s="11" t="str">
        <f t="shared" si="90"/>
        <v>publishing/t</v>
      </c>
      <c r="R1436" t="str">
        <f t="shared" si="91"/>
        <v>translations</v>
      </c>
    </row>
    <row r="1437" spans="1:18" ht="43.5" hidden="1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s="14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2015</v>
      </c>
      <c r="P1437" s="10">
        <f t="shared" si="89"/>
        <v>42258.780324074076</v>
      </c>
      <c r="Q1437" s="11" t="str">
        <f t="shared" si="90"/>
        <v>publishing/t</v>
      </c>
      <c r="R1437" t="str">
        <f t="shared" si="91"/>
        <v>translations</v>
      </c>
    </row>
    <row r="1438" spans="1:18" ht="58" hidden="1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s="14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2016</v>
      </c>
      <c r="P1438" s="10">
        <f t="shared" si="89"/>
        <v>42391.35019675926</v>
      </c>
      <c r="Q1438" s="11" t="str">
        <f t="shared" si="90"/>
        <v>publishing/t</v>
      </c>
      <c r="R1438" t="str">
        <f t="shared" si="91"/>
        <v>translations</v>
      </c>
    </row>
    <row r="1439" spans="1:18" ht="58" hidden="1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s="14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2014</v>
      </c>
      <c r="P1439" s="10">
        <f t="shared" si="89"/>
        <v>41796.531701388885</v>
      </c>
      <c r="Q1439" s="11" t="str">
        <f t="shared" si="90"/>
        <v>publishing/t</v>
      </c>
      <c r="R1439" t="str">
        <f t="shared" si="91"/>
        <v>translations</v>
      </c>
    </row>
    <row r="1440" spans="1:18" ht="43.5" hidden="1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s="14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2016</v>
      </c>
      <c r="P1440" s="10">
        <f t="shared" si="89"/>
        <v>42457.871516203704</v>
      </c>
      <c r="Q1440" s="11" t="str">
        <f t="shared" si="90"/>
        <v>publishing/t</v>
      </c>
      <c r="R1440" t="str">
        <f t="shared" si="91"/>
        <v>translations</v>
      </c>
    </row>
    <row r="1441" spans="1:18" ht="43.5" hidden="1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s="14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2015</v>
      </c>
      <c r="P1441" s="10">
        <f t="shared" si="89"/>
        <v>42040.829872685179</v>
      </c>
      <c r="Q1441" s="11" t="str">
        <f t="shared" si="90"/>
        <v>publishing/t</v>
      </c>
      <c r="R1441" t="str">
        <f t="shared" si="91"/>
        <v>translations</v>
      </c>
    </row>
    <row r="1442" spans="1:18" ht="43.5" hidden="1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s="14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2016</v>
      </c>
      <c r="P1442" s="10">
        <f t="shared" si="89"/>
        <v>42486.748414351852</v>
      </c>
      <c r="Q1442" s="11" t="str">
        <f t="shared" si="90"/>
        <v>publishing/t</v>
      </c>
      <c r="R1442" t="str">
        <f t="shared" si="91"/>
        <v>translations</v>
      </c>
    </row>
    <row r="1443" spans="1:18" ht="58" hidden="1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s="14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2015</v>
      </c>
      <c r="P1443" s="10">
        <f t="shared" si="89"/>
        <v>42198.765844907408</v>
      </c>
      <c r="Q1443" s="11" t="str">
        <f t="shared" si="90"/>
        <v>publishing/t</v>
      </c>
      <c r="R1443" t="str">
        <f t="shared" si="91"/>
        <v>translations</v>
      </c>
    </row>
    <row r="1444" spans="1:18" ht="43.5" hidden="1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s="1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2016</v>
      </c>
      <c r="P1444" s="10">
        <f t="shared" si="89"/>
        <v>42485.64534722222</v>
      </c>
      <c r="Q1444" s="11" t="str">
        <f t="shared" si="90"/>
        <v>publishing/t</v>
      </c>
      <c r="R1444" t="str">
        <f t="shared" si="91"/>
        <v>translations</v>
      </c>
    </row>
    <row r="1445" spans="1:18" ht="43.5" hidden="1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s="14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2016</v>
      </c>
      <c r="P1445" s="10">
        <f t="shared" si="89"/>
        <v>42707.926030092596</v>
      </c>
      <c r="Q1445" s="11" t="str">
        <f t="shared" si="90"/>
        <v>publishing/t</v>
      </c>
      <c r="R1445" t="str">
        <f t="shared" si="91"/>
        <v>translations</v>
      </c>
    </row>
    <row r="1446" spans="1:18" ht="43.5" hidden="1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s="14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2015</v>
      </c>
      <c r="P1446" s="10">
        <f t="shared" si="89"/>
        <v>42199.873402777783</v>
      </c>
      <c r="Q1446" s="11" t="str">
        <f t="shared" si="90"/>
        <v>publishing/t</v>
      </c>
      <c r="R1446" t="str">
        <f t="shared" si="91"/>
        <v>translations</v>
      </c>
    </row>
    <row r="1447" spans="1:18" ht="43.5" hidden="1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s="14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2015</v>
      </c>
      <c r="P1447" s="10">
        <f t="shared" si="89"/>
        <v>42139.542303240742</v>
      </c>
      <c r="Q1447" s="11" t="str">
        <f t="shared" si="90"/>
        <v>publishing/t</v>
      </c>
      <c r="R1447" t="str">
        <f t="shared" si="91"/>
        <v>translations</v>
      </c>
    </row>
    <row r="1448" spans="1:18" ht="43.5" hidden="1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s="14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2016</v>
      </c>
      <c r="P1448" s="10">
        <f t="shared" si="89"/>
        <v>42461.447662037041</v>
      </c>
      <c r="Q1448" s="11" t="str">
        <f t="shared" si="90"/>
        <v>publishing/t</v>
      </c>
      <c r="R1448" t="str">
        <f t="shared" si="91"/>
        <v>translations</v>
      </c>
    </row>
    <row r="1449" spans="1:18" ht="29" hidden="1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s="14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2016</v>
      </c>
      <c r="P1449" s="10">
        <f t="shared" si="89"/>
        <v>42529.730717592596</v>
      </c>
      <c r="Q1449" s="11" t="str">
        <f t="shared" si="90"/>
        <v>publishing/t</v>
      </c>
      <c r="R1449" t="str">
        <f t="shared" si="91"/>
        <v>translations</v>
      </c>
    </row>
    <row r="1450" spans="1:18" ht="58" hidden="1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s="14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2015</v>
      </c>
      <c r="P1450" s="10">
        <f t="shared" si="89"/>
        <v>42115.936550925922</v>
      </c>
      <c r="Q1450" s="11" t="str">
        <f t="shared" si="90"/>
        <v>publishing/t</v>
      </c>
      <c r="R1450" t="str">
        <f t="shared" si="91"/>
        <v>translations</v>
      </c>
    </row>
    <row r="1451" spans="1:18" ht="43.5" hidden="1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s="14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2015</v>
      </c>
      <c r="P1451" s="10">
        <f t="shared" si="89"/>
        <v>42086.811400462961</v>
      </c>
      <c r="Q1451" s="11" t="str">
        <f t="shared" si="90"/>
        <v>publishing/t</v>
      </c>
      <c r="R1451" t="str">
        <f t="shared" si="91"/>
        <v>translations</v>
      </c>
    </row>
    <row r="1452" spans="1:18" ht="58" hidden="1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s="14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2016</v>
      </c>
      <c r="P1452" s="10">
        <f t="shared" si="89"/>
        <v>42390.171261574069</v>
      </c>
      <c r="Q1452" s="11" t="str">
        <f t="shared" si="90"/>
        <v>publishing/t</v>
      </c>
      <c r="R1452" t="str">
        <f t="shared" si="91"/>
        <v>translations</v>
      </c>
    </row>
    <row r="1453" spans="1:18" ht="43.5" hidden="1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s="14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2014</v>
      </c>
      <c r="P1453" s="10">
        <f t="shared" si="89"/>
        <v>41931.959016203706</v>
      </c>
      <c r="Q1453" s="11" t="str">
        <f t="shared" si="90"/>
        <v>publishing/t</v>
      </c>
      <c r="R1453" t="str">
        <f t="shared" si="91"/>
        <v>translations</v>
      </c>
    </row>
    <row r="1454" spans="1:18" ht="29" hidden="1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s="1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2014</v>
      </c>
      <c r="P1454" s="10">
        <f t="shared" si="89"/>
        <v>41818.703275462962</v>
      </c>
      <c r="Q1454" s="11" t="str">
        <f t="shared" si="90"/>
        <v>publishing/t</v>
      </c>
      <c r="R1454" t="str">
        <f t="shared" si="91"/>
        <v>translations</v>
      </c>
    </row>
    <row r="1455" spans="1:18" ht="43.5" hidden="1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s="14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2017</v>
      </c>
      <c r="P1455" s="10">
        <f t="shared" si="89"/>
        <v>42795.696145833332</v>
      </c>
      <c r="Q1455" s="11" t="str">
        <f t="shared" si="90"/>
        <v>publishing/t</v>
      </c>
      <c r="R1455" t="str">
        <f t="shared" si="91"/>
        <v>translations</v>
      </c>
    </row>
    <row r="1456" spans="1:18" ht="43.5" hidden="1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s="14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2016</v>
      </c>
      <c r="P1456" s="10">
        <f t="shared" si="89"/>
        <v>42463.866666666669</v>
      </c>
      <c r="Q1456" s="11" t="str">
        <f t="shared" si="90"/>
        <v>publishing/t</v>
      </c>
      <c r="R1456" t="str">
        <f t="shared" si="91"/>
        <v>translations</v>
      </c>
    </row>
    <row r="1457" spans="1:18" ht="58" hidden="1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s="14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2014</v>
      </c>
      <c r="P1457" s="10">
        <f t="shared" si="89"/>
        <v>41832.672685185185</v>
      </c>
      <c r="Q1457" s="11" t="str">
        <f t="shared" si="90"/>
        <v>publishing/t</v>
      </c>
      <c r="R1457" t="str">
        <f t="shared" si="91"/>
        <v>translations</v>
      </c>
    </row>
    <row r="1458" spans="1:18" hidden="1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s="14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2016</v>
      </c>
      <c r="P1458" s="10">
        <f t="shared" si="89"/>
        <v>42708.668576388889</v>
      </c>
      <c r="Q1458" s="11" t="str">
        <f t="shared" si="90"/>
        <v>publishing/t</v>
      </c>
      <c r="R1458" t="str">
        <f t="shared" si="91"/>
        <v>translations</v>
      </c>
    </row>
    <row r="1459" spans="1:18" ht="29" hidden="1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s="14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2015</v>
      </c>
      <c r="P1459" s="10">
        <f t="shared" si="89"/>
        <v>42289.89634259259</v>
      </c>
      <c r="Q1459" s="11" t="str">
        <f t="shared" si="90"/>
        <v>publishing/t</v>
      </c>
      <c r="R1459" t="str">
        <f t="shared" si="91"/>
        <v>translations</v>
      </c>
    </row>
    <row r="1460" spans="1:18" ht="58" hidden="1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s="14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2014</v>
      </c>
      <c r="P1460" s="10">
        <f t="shared" si="89"/>
        <v>41831.705555555556</v>
      </c>
      <c r="Q1460" s="11" t="str">
        <f t="shared" si="90"/>
        <v>publishing/t</v>
      </c>
      <c r="R1460" t="str">
        <f t="shared" si="91"/>
        <v>translations</v>
      </c>
    </row>
    <row r="1461" spans="1:18" ht="43.5" hidden="1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s="14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2015</v>
      </c>
      <c r="P1461" s="10">
        <f t="shared" si="89"/>
        <v>42312.204814814817</v>
      </c>
      <c r="Q1461" s="11" t="str">
        <f t="shared" si="90"/>
        <v>publishing/t</v>
      </c>
      <c r="R1461" t="str">
        <f t="shared" si="91"/>
        <v>translations</v>
      </c>
    </row>
    <row r="1462" spans="1:18" ht="43.5" hidden="1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s="14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2014</v>
      </c>
      <c r="P1462" s="10">
        <f t="shared" si="89"/>
        <v>41915.896967592591</v>
      </c>
      <c r="Q1462" s="11" t="str">
        <f t="shared" si="90"/>
        <v>publishing/t</v>
      </c>
      <c r="R1462" t="str">
        <f t="shared" si="91"/>
        <v>translations</v>
      </c>
    </row>
    <row r="1463" spans="1:18" ht="29" hidden="1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s="14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2014</v>
      </c>
      <c r="P1463" s="10">
        <f t="shared" si="89"/>
        <v>41899.645300925928</v>
      </c>
      <c r="Q1463" s="11" t="str">
        <f t="shared" si="90"/>
        <v>publishing/radio</v>
      </c>
      <c r="R1463" t="str">
        <f t="shared" si="91"/>
        <v>radio &amp; podcasts</v>
      </c>
    </row>
    <row r="1464" spans="1:18" ht="29" hidden="1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s="1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2013</v>
      </c>
      <c r="P1464" s="10">
        <f t="shared" si="89"/>
        <v>41344.662858796299</v>
      </c>
      <c r="Q1464" s="11" t="str">
        <f t="shared" si="90"/>
        <v>publishing/radio</v>
      </c>
      <c r="R1464" t="str">
        <f t="shared" si="91"/>
        <v>radio &amp; podcasts</v>
      </c>
    </row>
    <row r="1465" spans="1:18" ht="43.5" hidden="1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s="14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2013</v>
      </c>
      <c r="P1465" s="10">
        <f t="shared" si="89"/>
        <v>41326.911319444444</v>
      </c>
      <c r="Q1465" s="11" t="str">
        <f t="shared" si="90"/>
        <v>publishing/radio</v>
      </c>
      <c r="R1465" t="str">
        <f t="shared" si="91"/>
        <v>radio &amp; podcasts</v>
      </c>
    </row>
    <row r="1466" spans="1:18" hidden="1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s="14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2013</v>
      </c>
      <c r="P1466" s="10">
        <f t="shared" si="89"/>
        <v>41291.661550925928</v>
      </c>
      <c r="Q1466" s="11" t="str">
        <f t="shared" si="90"/>
        <v>publishing/radio</v>
      </c>
      <c r="R1466" t="str">
        <f t="shared" si="91"/>
        <v>radio &amp; podcasts</v>
      </c>
    </row>
    <row r="1467" spans="1:18" ht="43.5" hidden="1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s="14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2012</v>
      </c>
      <c r="P1467" s="10">
        <f t="shared" si="89"/>
        <v>40959.734398148146</v>
      </c>
      <c r="Q1467" s="11" t="str">
        <f t="shared" si="90"/>
        <v>publishing/radio</v>
      </c>
      <c r="R1467" t="str">
        <f t="shared" si="91"/>
        <v>radio &amp; podcasts</v>
      </c>
    </row>
    <row r="1468" spans="1:18" ht="43.5" hidden="1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s="14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2015</v>
      </c>
      <c r="P1468" s="10">
        <f t="shared" si="89"/>
        <v>42340.172060185185</v>
      </c>
      <c r="Q1468" s="11" t="str">
        <f t="shared" si="90"/>
        <v>publishing/radio</v>
      </c>
      <c r="R1468" t="str">
        <f t="shared" si="91"/>
        <v>radio &amp; podcasts</v>
      </c>
    </row>
    <row r="1469" spans="1:18" ht="29" hidden="1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s="14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2012</v>
      </c>
      <c r="P1469" s="10">
        <f t="shared" si="89"/>
        <v>40933.80190972222</v>
      </c>
      <c r="Q1469" s="11" t="str">
        <f t="shared" si="90"/>
        <v>publishing/radio</v>
      </c>
      <c r="R1469" t="str">
        <f t="shared" si="91"/>
        <v>radio &amp; podcasts</v>
      </c>
    </row>
    <row r="1470" spans="1:18" ht="43.5" hidden="1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s="14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2011</v>
      </c>
      <c r="P1470" s="10">
        <f t="shared" si="89"/>
        <v>40646.014456018522</v>
      </c>
      <c r="Q1470" s="11" t="str">
        <f t="shared" si="90"/>
        <v>publishing/radio</v>
      </c>
      <c r="R1470" t="str">
        <f t="shared" si="91"/>
        <v>radio &amp; podcasts</v>
      </c>
    </row>
    <row r="1471" spans="1:18" ht="43.5" hidden="1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s="14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2013</v>
      </c>
      <c r="P1471" s="10">
        <f t="shared" si="89"/>
        <v>41290.598483796297</v>
      </c>
      <c r="Q1471" s="11" t="str">
        <f t="shared" si="90"/>
        <v>publishing/radio</v>
      </c>
      <c r="R1471" t="str">
        <f t="shared" si="91"/>
        <v>radio &amp; podcasts</v>
      </c>
    </row>
    <row r="1472" spans="1:18" ht="58" hidden="1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s="14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2012</v>
      </c>
      <c r="P1472" s="10">
        <f t="shared" si="89"/>
        <v>41250.827118055553</v>
      </c>
      <c r="Q1472" s="11" t="str">
        <f t="shared" si="90"/>
        <v>publishing/radio</v>
      </c>
      <c r="R1472" t="str">
        <f t="shared" si="91"/>
        <v>radio &amp; podcasts</v>
      </c>
    </row>
    <row r="1473" spans="1:18" ht="43.5" hidden="1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s="14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2015</v>
      </c>
      <c r="P1473" s="10">
        <f t="shared" si="89"/>
        <v>42073.957569444443</v>
      </c>
      <c r="Q1473" s="11" t="str">
        <f t="shared" si="90"/>
        <v>publishing/radio</v>
      </c>
      <c r="R1473" t="str">
        <f t="shared" si="91"/>
        <v>radio &amp; podcasts</v>
      </c>
    </row>
    <row r="1474" spans="1:18" ht="58" hidden="1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s="1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2013</v>
      </c>
      <c r="P1474" s="10">
        <f t="shared" si="89"/>
        <v>41533.542858796296</v>
      </c>
      <c r="Q1474" s="11" t="str">
        <f t="shared" si="90"/>
        <v>publishing/radio</v>
      </c>
      <c r="R1474" t="str">
        <f t="shared" si="91"/>
        <v>radio &amp; podcasts</v>
      </c>
    </row>
    <row r="1475" spans="1:18" hidden="1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s="14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YEAR(P1475)</f>
        <v>2012</v>
      </c>
      <c r="P1475" s="10">
        <f t="shared" ref="P1475:P1538" si="93">(((J1475/60)/60)/24)+DATE(1970,1,1)</f>
        <v>40939.979618055557</v>
      </c>
      <c r="Q1475" s="11" t="str">
        <f t="shared" ref="Q1475:Q1538" si="94">LEFT(N1475,LEN(N1475)-SEARCH("/",N1475))</f>
        <v>publishing/radio</v>
      </c>
      <c r="R1475" t="str">
        <f t="shared" ref="R1475:R1538" si="95">RIGHT(N1475,LEN(N1475)-SEARCH("/",N1475))</f>
        <v>radio &amp; podcasts</v>
      </c>
    </row>
    <row r="1476" spans="1:18" ht="43.5" hidden="1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s="14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2013</v>
      </c>
      <c r="P1476" s="10">
        <f t="shared" si="93"/>
        <v>41500.727916666663</v>
      </c>
      <c r="Q1476" s="11" t="str">
        <f t="shared" si="94"/>
        <v>publishing/radio</v>
      </c>
      <c r="R1476" t="str">
        <f t="shared" si="95"/>
        <v>radio &amp; podcasts</v>
      </c>
    </row>
    <row r="1477" spans="1:18" ht="43.5" hidden="1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s="14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2014</v>
      </c>
      <c r="P1477" s="10">
        <f t="shared" si="93"/>
        <v>41960.722951388889</v>
      </c>
      <c r="Q1477" s="11" t="str">
        <f t="shared" si="94"/>
        <v>publishing/radio</v>
      </c>
      <c r="R1477" t="str">
        <f t="shared" si="95"/>
        <v>radio &amp; podcasts</v>
      </c>
    </row>
    <row r="1478" spans="1:18" ht="29" hidden="1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s="14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2011</v>
      </c>
      <c r="P1478" s="10">
        <f t="shared" si="93"/>
        <v>40766.041921296295</v>
      </c>
      <c r="Q1478" s="11" t="str">
        <f t="shared" si="94"/>
        <v>publishing/radio</v>
      </c>
      <c r="R1478" t="str">
        <f t="shared" si="95"/>
        <v>radio &amp; podcasts</v>
      </c>
    </row>
    <row r="1479" spans="1:18" ht="43.5" hidden="1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s="14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2011</v>
      </c>
      <c r="P1479" s="10">
        <f t="shared" si="93"/>
        <v>40840.615787037037</v>
      </c>
      <c r="Q1479" s="11" t="str">
        <f t="shared" si="94"/>
        <v>publishing/radio</v>
      </c>
      <c r="R1479" t="str">
        <f t="shared" si="95"/>
        <v>radio &amp; podcasts</v>
      </c>
    </row>
    <row r="1480" spans="1:18" ht="43.5" hidden="1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s="14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2013</v>
      </c>
      <c r="P1480" s="10">
        <f t="shared" si="93"/>
        <v>41394.871678240743</v>
      </c>
      <c r="Q1480" s="11" t="str">
        <f t="shared" si="94"/>
        <v>publishing/radio</v>
      </c>
      <c r="R1480" t="str">
        <f t="shared" si="95"/>
        <v>radio &amp; podcasts</v>
      </c>
    </row>
    <row r="1481" spans="1:18" ht="43.5" hidden="1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s="14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2014</v>
      </c>
      <c r="P1481" s="10">
        <f t="shared" si="93"/>
        <v>41754.745243055557</v>
      </c>
      <c r="Q1481" s="11" t="str">
        <f t="shared" si="94"/>
        <v>publishing/radio</v>
      </c>
      <c r="R1481" t="str">
        <f t="shared" si="95"/>
        <v>radio &amp; podcasts</v>
      </c>
    </row>
    <row r="1482" spans="1:18" ht="43.5" hidden="1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s="14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2013</v>
      </c>
      <c r="P1482" s="10">
        <f t="shared" si="93"/>
        <v>41464.934016203704</v>
      </c>
      <c r="Q1482" s="11" t="str">
        <f t="shared" si="94"/>
        <v>publishing/radio</v>
      </c>
      <c r="R1482" t="str">
        <f t="shared" si="95"/>
        <v>radio &amp; podcasts</v>
      </c>
    </row>
    <row r="1483" spans="1:18" ht="43.5" hidden="1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s="14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2013</v>
      </c>
      <c r="P1483" s="10">
        <f t="shared" si="93"/>
        <v>41550.922974537039</v>
      </c>
      <c r="Q1483" s="11" t="str">
        <f t="shared" si="94"/>
        <v>publish</v>
      </c>
      <c r="R1483" t="str">
        <f t="shared" si="95"/>
        <v>fiction</v>
      </c>
    </row>
    <row r="1484" spans="1:18" ht="43.5" hidden="1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s="1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2012</v>
      </c>
      <c r="P1484" s="10">
        <f t="shared" si="93"/>
        <v>41136.85805555556</v>
      </c>
      <c r="Q1484" s="11" t="str">
        <f t="shared" si="94"/>
        <v>publish</v>
      </c>
      <c r="R1484" t="str">
        <f t="shared" si="95"/>
        <v>fiction</v>
      </c>
    </row>
    <row r="1485" spans="1:18" ht="43.5" hidden="1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s="14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2016</v>
      </c>
      <c r="P1485" s="10">
        <f t="shared" si="93"/>
        <v>42548.192997685182</v>
      </c>
      <c r="Q1485" s="11" t="str">
        <f t="shared" si="94"/>
        <v>publish</v>
      </c>
      <c r="R1485" t="str">
        <f t="shared" si="95"/>
        <v>fiction</v>
      </c>
    </row>
    <row r="1486" spans="1:18" hidden="1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s="14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2012</v>
      </c>
      <c r="P1486" s="10">
        <f t="shared" si="93"/>
        <v>41053.200960648144</v>
      </c>
      <c r="Q1486" s="11" t="str">
        <f t="shared" si="94"/>
        <v>publish</v>
      </c>
      <c r="R1486" t="str">
        <f t="shared" si="95"/>
        <v>fiction</v>
      </c>
    </row>
    <row r="1487" spans="1:18" ht="43.5" hidden="1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s="14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2015</v>
      </c>
      <c r="P1487" s="10">
        <f t="shared" si="93"/>
        <v>42130.795983796299</v>
      </c>
      <c r="Q1487" s="11" t="str">
        <f t="shared" si="94"/>
        <v>publish</v>
      </c>
      <c r="R1487" t="str">
        <f t="shared" si="95"/>
        <v>fiction</v>
      </c>
    </row>
    <row r="1488" spans="1:18" ht="58" hidden="1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s="14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2015</v>
      </c>
      <c r="P1488" s="10">
        <f t="shared" si="93"/>
        <v>42032.168530092589</v>
      </c>
      <c r="Q1488" s="11" t="str">
        <f t="shared" si="94"/>
        <v>publish</v>
      </c>
      <c r="R1488" t="str">
        <f t="shared" si="95"/>
        <v>fiction</v>
      </c>
    </row>
    <row r="1489" spans="1:18" ht="43.5" hidden="1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s="14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2016</v>
      </c>
      <c r="P1489" s="10">
        <f t="shared" si="93"/>
        <v>42554.917488425926</v>
      </c>
      <c r="Q1489" s="11" t="str">
        <f t="shared" si="94"/>
        <v>publish</v>
      </c>
      <c r="R1489" t="str">
        <f t="shared" si="95"/>
        <v>fiction</v>
      </c>
    </row>
    <row r="1490" spans="1:18" ht="43.5" hidden="1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s="14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2013</v>
      </c>
      <c r="P1490" s="10">
        <f t="shared" si="93"/>
        <v>41614.563194444447</v>
      </c>
      <c r="Q1490" s="11" t="str">
        <f t="shared" si="94"/>
        <v>publish</v>
      </c>
      <c r="R1490" t="str">
        <f t="shared" si="95"/>
        <v>fiction</v>
      </c>
    </row>
    <row r="1491" spans="1:18" ht="43.5" hidden="1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s="14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2012</v>
      </c>
      <c r="P1491" s="10">
        <f t="shared" si="93"/>
        <v>41198.611712962964</v>
      </c>
      <c r="Q1491" s="11" t="str">
        <f t="shared" si="94"/>
        <v>publish</v>
      </c>
      <c r="R1491" t="str">
        <f t="shared" si="95"/>
        <v>fiction</v>
      </c>
    </row>
    <row r="1492" spans="1:18" ht="43.5" hidden="1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s="14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2013</v>
      </c>
      <c r="P1492" s="10">
        <f t="shared" si="93"/>
        <v>41520.561041666668</v>
      </c>
      <c r="Q1492" s="11" t="str">
        <f t="shared" si="94"/>
        <v>publish</v>
      </c>
      <c r="R1492" t="str">
        <f t="shared" si="95"/>
        <v>fiction</v>
      </c>
    </row>
    <row r="1493" spans="1:18" ht="43.5" hidden="1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s="14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2014</v>
      </c>
      <c r="P1493" s="10">
        <f t="shared" si="93"/>
        <v>41991.713460648149</v>
      </c>
      <c r="Q1493" s="11" t="str">
        <f t="shared" si="94"/>
        <v>publish</v>
      </c>
      <c r="R1493" t="str">
        <f t="shared" si="95"/>
        <v>fiction</v>
      </c>
    </row>
    <row r="1494" spans="1:18" ht="58" hidden="1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s="1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2011</v>
      </c>
      <c r="P1494" s="10">
        <f t="shared" si="93"/>
        <v>40682.884791666671</v>
      </c>
      <c r="Q1494" s="11" t="str">
        <f t="shared" si="94"/>
        <v>publish</v>
      </c>
      <c r="R1494" t="str">
        <f t="shared" si="95"/>
        <v>fiction</v>
      </c>
    </row>
    <row r="1495" spans="1:18" ht="29" hidden="1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s="14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2013</v>
      </c>
      <c r="P1495" s="10">
        <f t="shared" si="93"/>
        <v>41411.866608796299</v>
      </c>
      <c r="Q1495" s="11" t="str">
        <f t="shared" si="94"/>
        <v>publish</v>
      </c>
      <c r="R1495" t="str">
        <f t="shared" si="95"/>
        <v>fiction</v>
      </c>
    </row>
    <row r="1496" spans="1:18" ht="58" hidden="1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s="14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2015</v>
      </c>
      <c r="P1496" s="10">
        <f t="shared" si="93"/>
        <v>42067.722372685181</v>
      </c>
      <c r="Q1496" s="11" t="str">
        <f t="shared" si="94"/>
        <v>publish</v>
      </c>
      <c r="R1496" t="str">
        <f t="shared" si="95"/>
        <v>fiction</v>
      </c>
    </row>
    <row r="1497" spans="1:18" ht="29" hidden="1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s="14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2011</v>
      </c>
      <c r="P1497" s="10">
        <f t="shared" si="93"/>
        <v>40752.789710648147</v>
      </c>
      <c r="Q1497" s="11" t="str">
        <f t="shared" si="94"/>
        <v>publish</v>
      </c>
      <c r="R1497" t="str">
        <f t="shared" si="95"/>
        <v>fiction</v>
      </c>
    </row>
    <row r="1498" spans="1:18" ht="43.5" hidden="1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s="14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2014</v>
      </c>
      <c r="P1498" s="10">
        <f t="shared" si="93"/>
        <v>41838.475219907406</v>
      </c>
      <c r="Q1498" s="11" t="str">
        <f t="shared" si="94"/>
        <v>publish</v>
      </c>
      <c r="R1498" t="str">
        <f t="shared" si="95"/>
        <v>fiction</v>
      </c>
    </row>
    <row r="1499" spans="1:18" ht="58" hidden="1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s="14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2013</v>
      </c>
      <c r="P1499" s="10">
        <f t="shared" si="93"/>
        <v>41444.64261574074</v>
      </c>
      <c r="Q1499" s="11" t="str">
        <f t="shared" si="94"/>
        <v>publish</v>
      </c>
      <c r="R1499" t="str">
        <f t="shared" si="95"/>
        <v>fiction</v>
      </c>
    </row>
    <row r="1500" spans="1:18" ht="43.5" hidden="1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s="14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2014</v>
      </c>
      <c r="P1500" s="10">
        <f t="shared" si="93"/>
        <v>41840.983541666668</v>
      </c>
      <c r="Q1500" s="11" t="str">
        <f t="shared" si="94"/>
        <v>publish</v>
      </c>
      <c r="R1500" t="str">
        <f t="shared" si="95"/>
        <v>fiction</v>
      </c>
    </row>
    <row r="1501" spans="1:18" ht="58" hidden="1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s="14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2016</v>
      </c>
      <c r="P1501" s="10">
        <f t="shared" si="93"/>
        <v>42527.007326388892</v>
      </c>
      <c r="Q1501" s="11" t="str">
        <f t="shared" si="94"/>
        <v>publish</v>
      </c>
      <c r="R1501" t="str">
        <f t="shared" si="95"/>
        <v>fiction</v>
      </c>
    </row>
    <row r="1502" spans="1:18" ht="43.5" hidden="1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s="14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2013</v>
      </c>
      <c r="P1502" s="10">
        <f t="shared" si="93"/>
        <v>41365.904594907406</v>
      </c>
      <c r="Q1502" s="11" t="str">
        <f t="shared" si="94"/>
        <v>publish</v>
      </c>
      <c r="R1502" t="str">
        <f t="shared" si="95"/>
        <v>fiction</v>
      </c>
    </row>
    <row r="1503" spans="1:18" ht="29" hidden="1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s="14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2015</v>
      </c>
      <c r="P1503" s="10">
        <f t="shared" si="93"/>
        <v>42163.583599537036</v>
      </c>
      <c r="Q1503" s="11" t="str">
        <f t="shared" si="94"/>
        <v>photograph</v>
      </c>
      <c r="R1503" t="str">
        <f t="shared" si="95"/>
        <v>photobooks</v>
      </c>
    </row>
    <row r="1504" spans="1:18" ht="43.5" hidden="1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s="1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2016</v>
      </c>
      <c r="P1504" s="10">
        <f t="shared" si="93"/>
        <v>42426.542592592596</v>
      </c>
      <c r="Q1504" s="11" t="str">
        <f t="shared" si="94"/>
        <v>photograph</v>
      </c>
      <c r="R1504" t="str">
        <f t="shared" si="95"/>
        <v>photobooks</v>
      </c>
    </row>
    <row r="1505" spans="1:18" ht="43.5" hidden="1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s="14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2016</v>
      </c>
      <c r="P1505" s="10">
        <f t="shared" si="93"/>
        <v>42606.347233796296</v>
      </c>
      <c r="Q1505" s="11" t="str">
        <f t="shared" si="94"/>
        <v>photograph</v>
      </c>
      <c r="R1505" t="str">
        <f t="shared" si="95"/>
        <v>photobooks</v>
      </c>
    </row>
    <row r="1506" spans="1:18" ht="43.5" hidden="1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s="14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2014</v>
      </c>
      <c r="P1506" s="10">
        <f t="shared" si="93"/>
        <v>41772.657685185186</v>
      </c>
      <c r="Q1506" s="11" t="str">
        <f t="shared" si="94"/>
        <v>photograph</v>
      </c>
      <c r="R1506" t="str">
        <f t="shared" si="95"/>
        <v>photobooks</v>
      </c>
    </row>
    <row r="1507" spans="1:18" ht="58" hidden="1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s="14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2016</v>
      </c>
      <c r="P1507" s="10">
        <f t="shared" si="93"/>
        <v>42414.44332175926</v>
      </c>
      <c r="Q1507" s="11" t="str">
        <f t="shared" si="94"/>
        <v>photograph</v>
      </c>
      <c r="R1507" t="str">
        <f t="shared" si="95"/>
        <v>photobooks</v>
      </c>
    </row>
    <row r="1508" spans="1:18" ht="43.5" hidden="1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s="14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2014</v>
      </c>
      <c r="P1508" s="10">
        <f t="shared" si="93"/>
        <v>41814.785925925928</v>
      </c>
      <c r="Q1508" s="11" t="str">
        <f t="shared" si="94"/>
        <v>photograph</v>
      </c>
      <c r="R1508" t="str">
        <f t="shared" si="95"/>
        <v>photobooks</v>
      </c>
    </row>
    <row r="1509" spans="1:18" ht="58" hidden="1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s="14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2010</v>
      </c>
      <c r="P1509" s="10">
        <f t="shared" si="93"/>
        <v>40254.450335648151</v>
      </c>
      <c r="Q1509" s="11" t="str">
        <f t="shared" si="94"/>
        <v>photograph</v>
      </c>
      <c r="R1509" t="str">
        <f t="shared" si="95"/>
        <v>photobooks</v>
      </c>
    </row>
    <row r="1510" spans="1:18" ht="43.5" hidden="1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s="14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2014</v>
      </c>
      <c r="P1510" s="10">
        <f t="shared" si="93"/>
        <v>41786.614363425928</v>
      </c>
      <c r="Q1510" s="11" t="str">
        <f t="shared" si="94"/>
        <v>photograph</v>
      </c>
      <c r="R1510" t="str">
        <f t="shared" si="95"/>
        <v>photobooks</v>
      </c>
    </row>
    <row r="1511" spans="1:18" ht="43.5" hidden="1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s="14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2017</v>
      </c>
      <c r="P1511" s="10">
        <f t="shared" si="93"/>
        <v>42751.533391203702</v>
      </c>
      <c r="Q1511" s="11" t="str">
        <f t="shared" si="94"/>
        <v>photograph</v>
      </c>
      <c r="R1511" t="str">
        <f t="shared" si="95"/>
        <v>photobooks</v>
      </c>
    </row>
    <row r="1512" spans="1:18" ht="43.5" hidden="1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s="14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2014</v>
      </c>
      <c r="P1512" s="10">
        <f t="shared" si="93"/>
        <v>41809.385162037033</v>
      </c>
      <c r="Q1512" s="11" t="str">
        <f t="shared" si="94"/>
        <v>photograph</v>
      </c>
      <c r="R1512" t="str">
        <f t="shared" si="95"/>
        <v>photobooks</v>
      </c>
    </row>
    <row r="1513" spans="1:18" ht="58" hidden="1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s="14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2015</v>
      </c>
      <c r="P1513" s="10">
        <f t="shared" si="93"/>
        <v>42296.583379629628</v>
      </c>
      <c r="Q1513" s="11" t="str">
        <f t="shared" si="94"/>
        <v>photograph</v>
      </c>
      <c r="R1513" t="str">
        <f t="shared" si="95"/>
        <v>photobooks</v>
      </c>
    </row>
    <row r="1514" spans="1:18" ht="43.5" hidden="1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s="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2017</v>
      </c>
      <c r="P1514" s="10">
        <f t="shared" si="93"/>
        <v>42741.684479166666</v>
      </c>
      <c r="Q1514" s="11" t="str">
        <f t="shared" si="94"/>
        <v>photograph</v>
      </c>
      <c r="R1514" t="str">
        <f t="shared" si="95"/>
        <v>photobooks</v>
      </c>
    </row>
    <row r="1515" spans="1:18" ht="43.5" hidden="1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s="14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2014</v>
      </c>
      <c r="P1515" s="10">
        <f t="shared" si="93"/>
        <v>41806.637337962966</v>
      </c>
      <c r="Q1515" s="11" t="str">
        <f t="shared" si="94"/>
        <v>photograph</v>
      </c>
      <c r="R1515" t="str">
        <f t="shared" si="95"/>
        <v>photobooks</v>
      </c>
    </row>
    <row r="1516" spans="1:18" ht="43.5" hidden="1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s="14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2015</v>
      </c>
      <c r="P1516" s="10">
        <f t="shared" si="93"/>
        <v>42234.597685185188</v>
      </c>
      <c r="Q1516" s="11" t="str">
        <f t="shared" si="94"/>
        <v>photograph</v>
      </c>
      <c r="R1516" t="str">
        <f t="shared" si="95"/>
        <v>photobooks</v>
      </c>
    </row>
    <row r="1517" spans="1:18" ht="43.5" hidden="1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s="14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2016</v>
      </c>
      <c r="P1517" s="10">
        <f t="shared" si="93"/>
        <v>42415.253437499996</v>
      </c>
      <c r="Q1517" s="11" t="str">
        <f t="shared" si="94"/>
        <v>photograph</v>
      </c>
      <c r="R1517" t="str">
        <f t="shared" si="95"/>
        <v>photobooks</v>
      </c>
    </row>
    <row r="1518" spans="1:18" ht="43.5" hidden="1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s="14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2016</v>
      </c>
      <c r="P1518" s="10">
        <f t="shared" si="93"/>
        <v>42619.466342592597</v>
      </c>
      <c r="Q1518" s="11" t="str">
        <f t="shared" si="94"/>
        <v>photograph</v>
      </c>
      <c r="R1518" t="str">
        <f t="shared" si="95"/>
        <v>photobooks</v>
      </c>
    </row>
    <row r="1519" spans="1:18" ht="43.5" hidden="1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s="14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2014</v>
      </c>
      <c r="P1519" s="10">
        <f t="shared" si="93"/>
        <v>41948.56658564815</v>
      </c>
      <c r="Q1519" s="11" t="str">
        <f t="shared" si="94"/>
        <v>photograph</v>
      </c>
      <c r="R1519" t="str">
        <f t="shared" si="95"/>
        <v>photobooks</v>
      </c>
    </row>
    <row r="1520" spans="1:18" ht="29" hidden="1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s="14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2014</v>
      </c>
      <c r="P1520" s="10">
        <f t="shared" si="93"/>
        <v>41760.8200462963</v>
      </c>
      <c r="Q1520" s="11" t="str">
        <f t="shared" si="94"/>
        <v>photograph</v>
      </c>
      <c r="R1520" t="str">
        <f t="shared" si="95"/>
        <v>photobooks</v>
      </c>
    </row>
    <row r="1521" spans="1:18" ht="43.5" hidden="1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s="14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2014</v>
      </c>
      <c r="P1521" s="10">
        <f t="shared" si="93"/>
        <v>41782.741701388892</v>
      </c>
      <c r="Q1521" s="11" t="str">
        <f t="shared" si="94"/>
        <v>photograph</v>
      </c>
      <c r="R1521" t="str">
        <f t="shared" si="95"/>
        <v>photobooks</v>
      </c>
    </row>
    <row r="1522" spans="1:18" ht="29" hidden="1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s="14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2014</v>
      </c>
      <c r="P1522" s="10">
        <f t="shared" si="93"/>
        <v>41955.857789351852</v>
      </c>
      <c r="Q1522" s="11" t="str">
        <f t="shared" si="94"/>
        <v>photograph</v>
      </c>
      <c r="R1522" t="str">
        <f t="shared" si="95"/>
        <v>photobooks</v>
      </c>
    </row>
    <row r="1523" spans="1:18" ht="43.5" hidden="1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s="14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2016</v>
      </c>
      <c r="P1523" s="10">
        <f t="shared" si="93"/>
        <v>42493.167719907404</v>
      </c>
      <c r="Q1523" s="11" t="str">
        <f t="shared" si="94"/>
        <v>photograph</v>
      </c>
      <c r="R1523" t="str">
        <f t="shared" si="95"/>
        <v>photobooks</v>
      </c>
    </row>
    <row r="1524" spans="1:18" ht="58" hidden="1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s="1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2014</v>
      </c>
      <c r="P1524" s="10">
        <f t="shared" si="93"/>
        <v>41899.830312500002</v>
      </c>
      <c r="Q1524" s="11" t="str">
        <f t="shared" si="94"/>
        <v>photograph</v>
      </c>
      <c r="R1524" t="str">
        <f t="shared" si="95"/>
        <v>photobooks</v>
      </c>
    </row>
    <row r="1525" spans="1:18" ht="43.5" hidden="1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s="14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2014</v>
      </c>
      <c r="P1525" s="10">
        <f t="shared" si="93"/>
        <v>41964.751342592594</v>
      </c>
      <c r="Q1525" s="11" t="str">
        <f t="shared" si="94"/>
        <v>photograph</v>
      </c>
      <c r="R1525" t="str">
        <f t="shared" si="95"/>
        <v>photobooks</v>
      </c>
    </row>
    <row r="1526" spans="1:18" ht="43.5" hidden="1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s="14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2017</v>
      </c>
      <c r="P1526" s="10">
        <f t="shared" si="93"/>
        <v>42756.501041666663</v>
      </c>
      <c r="Q1526" s="11" t="str">
        <f t="shared" si="94"/>
        <v>photograph</v>
      </c>
      <c r="R1526" t="str">
        <f t="shared" si="95"/>
        <v>photobooks</v>
      </c>
    </row>
    <row r="1527" spans="1:18" ht="43.5" hidden="1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s="14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2016</v>
      </c>
      <c r="P1527" s="10">
        <f t="shared" si="93"/>
        <v>42570.702986111108</v>
      </c>
      <c r="Q1527" s="11" t="str">
        <f t="shared" si="94"/>
        <v>photograph</v>
      </c>
      <c r="R1527" t="str">
        <f t="shared" si="95"/>
        <v>photobooks</v>
      </c>
    </row>
    <row r="1528" spans="1:18" ht="43.5" hidden="1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s="14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2015</v>
      </c>
      <c r="P1528" s="10">
        <f t="shared" si="93"/>
        <v>42339.276006944448</v>
      </c>
      <c r="Q1528" s="11" t="str">
        <f t="shared" si="94"/>
        <v>photograph</v>
      </c>
      <c r="R1528" t="str">
        <f t="shared" si="95"/>
        <v>photobooks</v>
      </c>
    </row>
    <row r="1529" spans="1:18" ht="43.5" hidden="1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s="14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2017</v>
      </c>
      <c r="P1529" s="10">
        <f t="shared" si="93"/>
        <v>42780.600532407407</v>
      </c>
      <c r="Q1529" s="11" t="str">
        <f t="shared" si="94"/>
        <v>photograph</v>
      </c>
      <c r="R1529" t="str">
        <f t="shared" si="95"/>
        <v>photobooks</v>
      </c>
    </row>
    <row r="1530" spans="1:18" ht="29" hidden="1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s="14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2017</v>
      </c>
      <c r="P1530" s="10">
        <f t="shared" si="93"/>
        <v>42736.732893518521</v>
      </c>
      <c r="Q1530" s="11" t="str">
        <f t="shared" si="94"/>
        <v>photograph</v>
      </c>
      <c r="R1530" t="str">
        <f t="shared" si="95"/>
        <v>photobooks</v>
      </c>
    </row>
    <row r="1531" spans="1:18" ht="43.5" hidden="1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s="14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2015</v>
      </c>
      <c r="P1531" s="10">
        <f t="shared" si="93"/>
        <v>42052.628703703704</v>
      </c>
      <c r="Q1531" s="11" t="str">
        <f t="shared" si="94"/>
        <v>photograph</v>
      </c>
      <c r="R1531" t="str">
        <f t="shared" si="95"/>
        <v>photobooks</v>
      </c>
    </row>
    <row r="1532" spans="1:18" ht="58" hidden="1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s="14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2015</v>
      </c>
      <c r="P1532" s="10">
        <f t="shared" si="93"/>
        <v>42275.767303240747</v>
      </c>
      <c r="Q1532" s="11" t="str">
        <f t="shared" si="94"/>
        <v>photograph</v>
      </c>
      <c r="R1532" t="str">
        <f t="shared" si="95"/>
        <v>photobooks</v>
      </c>
    </row>
    <row r="1533" spans="1:18" ht="58" hidden="1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s="14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2014</v>
      </c>
      <c r="P1533" s="10">
        <f t="shared" si="93"/>
        <v>41941.802384259259</v>
      </c>
      <c r="Q1533" s="11" t="str">
        <f t="shared" si="94"/>
        <v>photograph</v>
      </c>
      <c r="R1533" t="str">
        <f t="shared" si="95"/>
        <v>photobooks</v>
      </c>
    </row>
    <row r="1534" spans="1:18" ht="43.5" hidden="1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s="1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2016</v>
      </c>
      <c r="P1534" s="10">
        <f t="shared" si="93"/>
        <v>42391.475289351853</v>
      </c>
      <c r="Q1534" s="11" t="str">
        <f t="shared" si="94"/>
        <v>photograph</v>
      </c>
      <c r="R1534" t="str">
        <f t="shared" si="95"/>
        <v>photobooks</v>
      </c>
    </row>
    <row r="1535" spans="1:18" ht="43.5" hidden="1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s="14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2016</v>
      </c>
      <c r="P1535" s="10">
        <f t="shared" si="93"/>
        <v>42443.00204861111</v>
      </c>
      <c r="Q1535" s="11" t="str">
        <f t="shared" si="94"/>
        <v>photograph</v>
      </c>
      <c r="R1535" t="str">
        <f t="shared" si="95"/>
        <v>photobooks</v>
      </c>
    </row>
    <row r="1536" spans="1:18" ht="43.5" hidden="1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s="14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2015</v>
      </c>
      <c r="P1536" s="10">
        <f t="shared" si="93"/>
        <v>42221.67432870371</v>
      </c>
      <c r="Q1536" s="11" t="str">
        <f t="shared" si="94"/>
        <v>photograph</v>
      </c>
      <c r="R1536" t="str">
        <f t="shared" si="95"/>
        <v>photobooks</v>
      </c>
    </row>
    <row r="1537" spans="1:18" ht="58" hidden="1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s="14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2016</v>
      </c>
      <c r="P1537" s="10">
        <f t="shared" si="93"/>
        <v>42484.829062500001</v>
      </c>
      <c r="Q1537" s="11" t="str">
        <f t="shared" si="94"/>
        <v>photograph</v>
      </c>
      <c r="R1537" t="str">
        <f t="shared" si="95"/>
        <v>photobooks</v>
      </c>
    </row>
    <row r="1538" spans="1:18" ht="58" hidden="1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s="14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2015</v>
      </c>
      <c r="P1538" s="10">
        <f t="shared" si="93"/>
        <v>42213.802199074074</v>
      </c>
      <c r="Q1538" s="11" t="str">
        <f t="shared" si="94"/>
        <v>photograph</v>
      </c>
      <c r="R1538" t="str">
        <f t="shared" si="95"/>
        <v>photobooks</v>
      </c>
    </row>
    <row r="1539" spans="1:18" ht="43.5" hidden="1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s="14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YEAR(P1539)</f>
        <v>2016</v>
      </c>
      <c r="P1539" s="10">
        <f t="shared" ref="P1539:P1602" si="97">(((J1539/60)/60)/24)+DATE(1970,1,1)</f>
        <v>42552.315127314811</v>
      </c>
      <c r="Q1539" s="11" t="str">
        <f t="shared" ref="Q1539:Q1602" si="98">LEFT(N1539,LEN(N1539)-SEARCH("/",N1539))</f>
        <v>photograph</v>
      </c>
      <c r="R1539" t="str">
        <f t="shared" ref="R1539:R1602" si="99">RIGHT(N1539,LEN(N1539)-SEARCH("/",N1539))</f>
        <v>photobooks</v>
      </c>
    </row>
    <row r="1540" spans="1:18" ht="43.5" hidden="1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s="14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2014</v>
      </c>
      <c r="P1540" s="10">
        <f t="shared" si="97"/>
        <v>41981.782060185185</v>
      </c>
      <c r="Q1540" s="11" t="str">
        <f t="shared" si="98"/>
        <v>photograph</v>
      </c>
      <c r="R1540" t="str">
        <f t="shared" si="99"/>
        <v>photobooks</v>
      </c>
    </row>
    <row r="1541" spans="1:18" ht="43.5" hidden="1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s="14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2016</v>
      </c>
      <c r="P1541" s="10">
        <f t="shared" si="97"/>
        <v>42705.919201388882</v>
      </c>
      <c r="Q1541" s="11" t="str">
        <f t="shared" si="98"/>
        <v>photograph</v>
      </c>
      <c r="R1541" t="str">
        <f t="shared" si="99"/>
        <v>photobooks</v>
      </c>
    </row>
    <row r="1542" spans="1:18" ht="43.5" hidden="1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s="14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2014</v>
      </c>
      <c r="P1542" s="10">
        <f t="shared" si="97"/>
        <v>41939.00712962963</v>
      </c>
      <c r="Q1542" s="11" t="str">
        <f t="shared" si="98"/>
        <v>photograph</v>
      </c>
      <c r="R1542" t="str">
        <f t="shared" si="99"/>
        <v>photobooks</v>
      </c>
    </row>
    <row r="1543" spans="1:18" ht="43.5" hidden="1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s="14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2014</v>
      </c>
      <c r="P1543" s="10">
        <f t="shared" si="97"/>
        <v>41974.712245370371</v>
      </c>
      <c r="Q1543" s="11" t="str">
        <f t="shared" si="98"/>
        <v>photog</v>
      </c>
      <c r="R1543" t="str">
        <f t="shared" si="99"/>
        <v>nature</v>
      </c>
    </row>
    <row r="1544" spans="1:18" ht="58" hidden="1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s="1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2015</v>
      </c>
      <c r="P1544" s="10">
        <f t="shared" si="97"/>
        <v>42170.996527777781</v>
      </c>
      <c r="Q1544" s="11" t="str">
        <f t="shared" si="98"/>
        <v>photog</v>
      </c>
      <c r="R1544" t="str">
        <f t="shared" si="99"/>
        <v>nature</v>
      </c>
    </row>
    <row r="1545" spans="1:18" ht="43.5" hidden="1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s="14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2014</v>
      </c>
      <c r="P1545" s="10">
        <f t="shared" si="97"/>
        <v>41935.509652777779</v>
      </c>
      <c r="Q1545" s="11" t="str">
        <f t="shared" si="98"/>
        <v>photog</v>
      </c>
      <c r="R1545" t="str">
        <f t="shared" si="99"/>
        <v>nature</v>
      </c>
    </row>
    <row r="1546" spans="1:18" ht="43.5" hidden="1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s="14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2015</v>
      </c>
      <c r="P1546" s="10">
        <f t="shared" si="97"/>
        <v>42053.051203703704</v>
      </c>
      <c r="Q1546" s="11" t="str">
        <f t="shared" si="98"/>
        <v>photog</v>
      </c>
      <c r="R1546" t="str">
        <f t="shared" si="99"/>
        <v>nature</v>
      </c>
    </row>
    <row r="1547" spans="1:18" ht="43.5" hidden="1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s="14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2015</v>
      </c>
      <c r="P1547" s="10">
        <f t="shared" si="97"/>
        <v>42031.884652777779</v>
      </c>
      <c r="Q1547" s="11" t="str">
        <f t="shared" si="98"/>
        <v>photog</v>
      </c>
      <c r="R1547" t="str">
        <f t="shared" si="99"/>
        <v>nature</v>
      </c>
    </row>
    <row r="1548" spans="1:18" ht="43.5" hidden="1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s="14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2014</v>
      </c>
      <c r="P1548" s="10">
        <f t="shared" si="97"/>
        <v>41839.212951388887</v>
      </c>
      <c r="Q1548" s="11" t="str">
        <f t="shared" si="98"/>
        <v>photog</v>
      </c>
      <c r="R1548" t="str">
        <f t="shared" si="99"/>
        <v>nature</v>
      </c>
    </row>
    <row r="1549" spans="1:18" ht="43.5" hidden="1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s="14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2017</v>
      </c>
      <c r="P1549" s="10">
        <f t="shared" si="97"/>
        <v>42782.426875000005</v>
      </c>
      <c r="Q1549" s="11" t="str">
        <f t="shared" si="98"/>
        <v>photog</v>
      </c>
      <c r="R1549" t="str">
        <f t="shared" si="99"/>
        <v>nature</v>
      </c>
    </row>
    <row r="1550" spans="1:18" ht="29" hidden="1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s="14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2015</v>
      </c>
      <c r="P1550" s="10">
        <f t="shared" si="97"/>
        <v>42286.88217592593</v>
      </c>
      <c r="Q1550" s="11" t="str">
        <f t="shared" si="98"/>
        <v>photog</v>
      </c>
      <c r="R1550" t="str">
        <f t="shared" si="99"/>
        <v>nature</v>
      </c>
    </row>
    <row r="1551" spans="1:18" ht="43.5" hidden="1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s="14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2015</v>
      </c>
      <c r="P1551" s="10">
        <f t="shared" si="97"/>
        <v>42281.136099537034</v>
      </c>
      <c r="Q1551" s="11" t="str">
        <f t="shared" si="98"/>
        <v>photog</v>
      </c>
      <c r="R1551" t="str">
        <f t="shared" si="99"/>
        <v>nature</v>
      </c>
    </row>
    <row r="1552" spans="1:18" ht="58" hidden="1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s="14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2016</v>
      </c>
      <c r="P1552" s="10">
        <f t="shared" si="97"/>
        <v>42472.449467592596</v>
      </c>
      <c r="Q1552" s="11" t="str">
        <f t="shared" si="98"/>
        <v>photog</v>
      </c>
      <c r="R1552" t="str">
        <f t="shared" si="99"/>
        <v>nature</v>
      </c>
    </row>
    <row r="1553" spans="1:18" ht="43.5" hidden="1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s="14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2015</v>
      </c>
      <c r="P1553" s="10">
        <f t="shared" si="97"/>
        <v>42121.824525462958</v>
      </c>
      <c r="Q1553" s="11" t="str">
        <f t="shared" si="98"/>
        <v>photog</v>
      </c>
      <c r="R1553" t="str">
        <f t="shared" si="99"/>
        <v>nature</v>
      </c>
    </row>
    <row r="1554" spans="1:18" ht="43.5" hidden="1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s="1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2014</v>
      </c>
      <c r="P1554" s="10">
        <f t="shared" si="97"/>
        <v>41892.688750000001</v>
      </c>
      <c r="Q1554" s="11" t="str">
        <f t="shared" si="98"/>
        <v>photog</v>
      </c>
      <c r="R1554" t="str">
        <f t="shared" si="99"/>
        <v>nature</v>
      </c>
    </row>
    <row r="1555" spans="1:18" ht="43.5" hidden="1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s="14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2015</v>
      </c>
      <c r="P1555" s="10">
        <f t="shared" si="97"/>
        <v>42219.282951388886</v>
      </c>
      <c r="Q1555" s="11" t="str">
        <f t="shared" si="98"/>
        <v>photog</v>
      </c>
      <c r="R1555" t="str">
        <f t="shared" si="99"/>
        <v>nature</v>
      </c>
    </row>
    <row r="1556" spans="1:18" ht="58" hidden="1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s="14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2015</v>
      </c>
      <c r="P1556" s="10">
        <f t="shared" si="97"/>
        <v>42188.252199074079</v>
      </c>
      <c r="Q1556" s="11" t="str">
        <f t="shared" si="98"/>
        <v>photog</v>
      </c>
      <c r="R1556" t="str">
        <f t="shared" si="99"/>
        <v>nature</v>
      </c>
    </row>
    <row r="1557" spans="1:18" ht="43.5" hidden="1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s="14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2015</v>
      </c>
      <c r="P1557" s="10">
        <f t="shared" si="97"/>
        <v>42241.613796296297</v>
      </c>
      <c r="Q1557" s="11" t="str">
        <f t="shared" si="98"/>
        <v>photog</v>
      </c>
      <c r="R1557" t="str">
        <f t="shared" si="99"/>
        <v>nature</v>
      </c>
    </row>
    <row r="1558" spans="1:18" ht="43.5" hidden="1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s="14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2016</v>
      </c>
      <c r="P1558" s="10">
        <f t="shared" si="97"/>
        <v>42525.153055555551</v>
      </c>
      <c r="Q1558" s="11" t="str">
        <f t="shared" si="98"/>
        <v>photog</v>
      </c>
      <c r="R1558" t="str">
        <f t="shared" si="99"/>
        <v>nature</v>
      </c>
    </row>
    <row r="1559" spans="1:18" ht="43.5" hidden="1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s="14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2014</v>
      </c>
      <c r="P1559" s="10">
        <f t="shared" si="97"/>
        <v>41871.65315972222</v>
      </c>
      <c r="Q1559" s="11" t="str">
        <f t="shared" si="98"/>
        <v>photog</v>
      </c>
      <c r="R1559" t="str">
        <f t="shared" si="99"/>
        <v>nature</v>
      </c>
    </row>
    <row r="1560" spans="1:18" ht="43.5" hidden="1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s="14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2015</v>
      </c>
      <c r="P1560" s="10">
        <f t="shared" si="97"/>
        <v>42185.397673611107</v>
      </c>
      <c r="Q1560" s="11" t="str">
        <f t="shared" si="98"/>
        <v>photog</v>
      </c>
      <c r="R1560" t="str">
        <f t="shared" si="99"/>
        <v>nature</v>
      </c>
    </row>
    <row r="1561" spans="1:18" ht="29" hidden="1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s="14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2015</v>
      </c>
      <c r="P1561" s="10">
        <f t="shared" si="97"/>
        <v>42108.05322916666</v>
      </c>
      <c r="Q1561" s="11" t="str">
        <f t="shared" si="98"/>
        <v>photog</v>
      </c>
      <c r="R1561" t="str">
        <f t="shared" si="99"/>
        <v>nature</v>
      </c>
    </row>
    <row r="1562" spans="1:18" ht="43.5" hidden="1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s="14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2014</v>
      </c>
      <c r="P1562" s="10">
        <f t="shared" si="97"/>
        <v>41936.020752314813</v>
      </c>
      <c r="Q1562" s="11" t="str">
        <f t="shared" si="98"/>
        <v>photog</v>
      </c>
      <c r="R1562" t="str">
        <f t="shared" si="99"/>
        <v>nature</v>
      </c>
    </row>
    <row r="1563" spans="1:18" ht="58" hidden="1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s="14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2013</v>
      </c>
      <c r="P1563" s="10">
        <f t="shared" si="97"/>
        <v>41555.041701388887</v>
      </c>
      <c r="Q1563" s="11" t="str">
        <f t="shared" si="98"/>
        <v>publishin</v>
      </c>
      <c r="R1563" t="str">
        <f t="shared" si="99"/>
        <v>art books</v>
      </c>
    </row>
    <row r="1564" spans="1:18" ht="58" hidden="1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s="1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2009</v>
      </c>
      <c r="P1564" s="10">
        <f t="shared" si="97"/>
        <v>40079.566157407404</v>
      </c>
      <c r="Q1564" s="11" t="str">
        <f t="shared" si="98"/>
        <v>publishin</v>
      </c>
      <c r="R1564" t="str">
        <f t="shared" si="99"/>
        <v>art books</v>
      </c>
    </row>
    <row r="1565" spans="1:18" ht="43.5" hidden="1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s="14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2014</v>
      </c>
      <c r="P1565" s="10">
        <f t="shared" si="97"/>
        <v>41652.742488425924</v>
      </c>
      <c r="Q1565" s="11" t="str">
        <f t="shared" si="98"/>
        <v>publishin</v>
      </c>
      <c r="R1565" t="str">
        <f t="shared" si="99"/>
        <v>art books</v>
      </c>
    </row>
    <row r="1566" spans="1:18" ht="43.5" hidden="1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s="14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2015</v>
      </c>
      <c r="P1566" s="10">
        <f t="shared" si="97"/>
        <v>42121.367002314815</v>
      </c>
      <c r="Q1566" s="11" t="str">
        <f t="shared" si="98"/>
        <v>publishin</v>
      </c>
      <c r="R1566" t="str">
        <f t="shared" si="99"/>
        <v>art books</v>
      </c>
    </row>
    <row r="1567" spans="1:18" ht="43.5" hidden="1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s="14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2011</v>
      </c>
      <c r="P1567" s="10">
        <f t="shared" si="97"/>
        <v>40672.729872685188</v>
      </c>
      <c r="Q1567" s="11" t="str">
        <f t="shared" si="98"/>
        <v>publishin</v>
      </c>
      <c r="R1567" t="str">
        <f t="shared" si="99"/>
        <v>art books</v>
      </c>
    </row>
    <row r="1568" spans="1:18" ht="43.5" hidden="1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s="14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2016</v>
      </c>
      <c r="P1568" s="10">
        <f t="shared" si="97"/>
        <v>42549.916712962964</v>
      </c>
      <c r="Q1568" s="11" t="str">
        <f t="shared" si="98"/>
        <v>publishin</v>
      </c>
      <c r="R1568" t="str">
        <f t="shared" si="99"/>
        <v>art books</v>
      </c>
    </row>
    <row r="1569" spans="1:18" ht="43.5" hidden="1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s="14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2014</v>
      </c>
      <c r="P1569" s="10">
        <f t="shared" si="97"/>
        <v>41671.936863425923</v>
      </c>
      <c r="Q1569" s="11" t="str">
        <f t="shared" si="98"/>
        <v>publishin</v>
      </c>
      <c r="R1569" t="str">
        <f t="shared" si="99"/>
        <v>art books</v>
      </c>
    </row>
    <row r="1570" spans="1:18" ht="43.5" hidden="1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s="14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2014</v>
      </c>
      <c r="P1570" s="10">
        <f t="shared" si="97"/>
        <v>41962.062326388885</v>
      </c>
      <c r="Q1570" s="11" t="str">
        <f t="shared" si="98"/>
        <v>publishin</v>
      </c>
      <c r="R1570" t="str">
        <f t="shared" si="99"/>
        <v>art books</v>
      </c>
    </row>
    <row r="1571" spans="1:18" hidden="1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s="14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2013</v>
      </c>
      <c r="P1571" s="10">
        <f t="shared" si="97"/>
        <v>41389.679560185185</v>
      </c>
      <c r="Q1571" s="11" t="str">
        <f t="shared" si="98"/>
        <v>publishin</v>
      </c>
      <c r="R1571" t="str">
        <f t="shared" si="99"/>
        <v>art books</v>
      </c>
    </row>
    <row r="1572" spans="1:18" ht="29" hidden="1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s="14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2016</v>
      </c>
      <c r="P1572" s="10">
        <f t="shared" si="97"/>
        <v>42438.813449074078</v>
      </c>
      <c r="Q1572" s="11" t="str">
        <f t="shared" si="98"/>
        <v>publishin</v>
      </c>
      <c r="R1572" t="str">
        <f t="shared" si="99"/>
        <v>art books</v>
      </c>
    </row>
    <row r="1573" spans="1:18" ht="58" hidden="1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s="14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2015</v>
      </c>
      <c r="P1573" s="10">
        <f t="shared" si="97"/>
        <v>42144.769479166673</v>
      </c>
      <c r="Q1573" s="11" t="str">
        <f t="shared" si="98"/>
        <v>publishin</v>
      </c>
      <c r="R1573" t="str">
        <f t="shared" si="99"/>
        <v>art books</v>
      </c>
    </row>
    <row r="1574" spans="1:18" ht="43.5" hidden="1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s="1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2016</v>
      </c>
      <c r="P1574" s="10">
        <f t="shared" si="97"/>
        <v>42404.033090277779</v>
      </c>
      <c r="Q1574" s="11" t="str">
        <f t="shared" si="98"/>
        <v>publishin</v>
      </c>
      <c r="R1574" t="str">
        <f t="shared" si="99"/>
        <v>art books</v>
      </c>
    </row>
    <row r="1575" spans="1:18" ht="43.5" hidden="1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s="14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2017</v>
      </c>
      <c r="P1575" s="10">
        <f t="shared" si="97"/>
        <v>42786.000023148154</v>
      </c>
      <c r="Q1575" s="11" t="str">
        <f t="shared" si="98"/>
        <v>publishin</v>
      </c>
      <c r="R1575" t="str">
        <f t="shared" si="99"/>
        <v>art books</v>
      </c>
    </row>
    <row r="1576" spans="1:18" ht="43.5" hidden="1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s="14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2015</v>
      </c>
      <c r="P1576" s="10">
        <f t="shared" si="97"/>
        <v>42017.927418981482</v>
      </c>
      <c r="Q1576" s="11" t="str">
        <f t="shared" si="98"/>
        <v>publishin</v>
      </c>
      <c r="R1576" t="str">
        <f t="shared" si="99"/>
        <v>art books</v>
      </c>
    </row>
    <row r="1577" spans="1:18" ht="43.5" hidden="1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s="14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2014</v>
      </c>
      <c r="P1577" s="10">
        <f t="shared" si="97"/>
        <v>41799.524259259262</v>
      </c>
      <c r="Q1577" s="11" t="str">
        <f t="shared" si="98"/>
        <v>publishin</v>
      </c>
      <c r="R1577" t="str">
        <f t="shared" si="99"/>
        <v>art books</v>
      </c>
    </row>
    <row r="1578" spans="1:18" ht="29" hidden="1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s="14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2015</v>
      </c>
      <c r="P1578" s="10">
        <f t="shared" si="97"/>
        <v>42140.879259259258</v>
      </c>
      <c r="Q1578" s="11" t="str">
        <f t="shared" si="98"/>
        <v>publishin</v>
      </c>
      <c r="R1578" t="str">
        <f t="shared" si="99"/>
        <v>art books</v>
      </c>
    </row>
    <row r="1579" spans="1:18" ht="43.5" hidden="1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s="14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2012</v>
      </c>
      <c r="P1579" s="10">
        <f t="shared" si="97"/>
        <v>41054.847777777781</v>
      </c>
      <c r="Q1579" s="11" t="str">
        <f t="shared" si="98"/>
        <v>publishin</v>
      </c>
      <c r="R1579" t="str">
        <f t="shared" si="99"/>
        <v>art books</v>
      </c>
    </row>
    <row r="1580" spans="1:18" ht="58" hidden="1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s="14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2010</v>
      </c>
      <c r="P1580" s="10">
        <f t="shared" si="97"/>
        <v>40399.065868055557</v>
      </c>
      <c r="Q1580" s="11" t="str">
        <f t="shared" si="98"/>
        <v>publishin</v>
      </c>
      <c r="R1580" t="str">
        <f t="shared" si="99"/>
        <v>art books</v>
      </c>
    </row>
    <row r="1581" spans="1:18" ht="29" hidden="1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s="14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2013</v>
      </c>
      <c r="P1581" s="10">
        <f t="shared" si="97"/>
        <v>41481.996423611112</v>
      </c>
      <c r="Q1581" s="11" t="str">
        <f t="shared" si="98"/>
        <v>publishin</v>
      </c>
      <c r="R1581" t="str">
        <f t="shared" si="99"/>
        <v>art books</v>
      </c>
    </row>
    <row r="1582" spans="1:18" ht="43.5" hidden="1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s="14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2012</v>
      </c>
      <c r="P1582" s="10">
        <f t="shared" si="97"/>
        <v>40990.050069444449</v>
      </c>
      <c r="Q1582" s="11" t="str">
        <f t="shared" si="98"/>
        <v>publishin</v>
      </c>
      <c r="R1582" t="str">
        <f t="shared" si="99"/>
        <v>art books</v>
      </c>
    </row>
    <row r="1583" spans="1:18" ht="43.5" hidden="1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s="14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2015</v>
      </c>
      <c r="P1583" s="10">
        <f t="shared" si="97"/>
        <v>42325.448958333334</v>
      </c>
      <c r="Q1583" s="11" t="str">
        <f t="shared" si="98"/>
        <v>photog</v>
      </c>
      <c r="R1583" t="str">
        <f t="shared" si="99"/>
        <v>places</v>
      </c>
    </row>
    <row r="1584" spans="1:18" ht="29" hidden="1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s="1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2015</v>
      </c>
      <c r="P1584" s="10">
        <f t="shared" si="97"/>
        <v>42246.789965277778</v>
      </c>
      <c r="Q1584" s="11" t="str">
        <f t="shared" si="98"/>
        <v>photog</v>
      </c>
      <c r="R1584" t="str">
        <f t="shared" si="99"/>
        <v>places</v>
      </c>
    </row>
    <row r="1585" spans="1:18" ht="58" hidden="1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s="14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2014</v>
      </c>
      <c r="P1585" s="10">
        <f t="shared" si="97"/>
        <v>41877.904988425929</v>
      </c>
      <c r="Q1585" s="11" t="str">
        <f t="shared" si="98"/>
        <v>photog</v>
      </c>
      <c r="R1585" t="str">
        <f t="shared" si="99"/>
        <v>places</v>
      </c>
    </row>
    <row r="1586" spans="1:18" ht="43.5" hidden="1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s="14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2014</v>
      </c>
      <c r="P1586" s="10">
        <f t="shared" si="97"/>
        <v>41779.649317129632</v>
      </c>
      <c r="Q1586" s="11" t="str">
        <f t="shared" si="98"/>
        <v>photog</v>
      </c>
      <c r="R1586" t="str">
        <f t="shared" si="99"/>
        <v>places</v>
      </c>
    </row>
    <row r="1587" spans="1:18" ht="58" hidden="1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s="14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2016</v>
      </c>
      <c r="P1587" s="10">
        <f t="shared" si="97"/>
        <v>42707.895462962959</v>
      </c>
      <c r="Q1587" s="11" t="str">
        <f t="shared" si="98"/>
        <v>photog</v>
      </c>
      <c r="R1587" t="str">
        <f t="shared" si="99"/>
        <v>places</v>
      </c>
    </row>
    <row r="1588" spans="1:18" ht="29" hidden="1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s="14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2015</v>
      </c>
      <c r="P1588" s="10">
        <f t="shared" si="97"/>
        <v>42069.104421296302</v>
      </c>
      <c r="Q1588" s="11" t="str">
        <f t="shared" si="98"/>
        <v>photog</v>
      </c>
      <c r="R1588" t="str">
        <f t="shared" si="99"/>
        <v>places</v>
      </c>
    </row>
    <row r="1589" spans="1:18" ht="58" hidden="1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s="14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2014</v>
      </c>
      <c r="P1589" s="10">
        <f t="shared" si="97"/>
        <v>41956.950983796298</v>
      </c>
      <c r="Q1589" s="11" t="str">
        <f t="shared" si="98"/>
        <v>photog</v>
      </c>
      <c r="R1589" t="str">
        <f t="shared" si="99"/>
        <v>places</v>
      </c>
    </row>
    <row r="1590" spans="1:18" ht="29" hidden="1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s="14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2015</v>
      </c>
      <c r="P1590" s="10">
        <f t="shared" si="97"/>
        <v>42005.24998842593</v>
      </c>
      <c r="Q1590" s="11" t="str">
        <f t="shared" si="98"/>
        <v>photog</v>
      </c>
      <c r="R1590" t="str">
        <f t="shared" si="99"/>
        <v>places</v>
      </c>
    </row>
    <row r="1591" spans="1:18" ht="43.5" hidden="1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s="14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2015</v>
      </c>
      <c r="P1591" s="10">
        <f t="shared" si="97"/>
        <v>42256.984791666662</v>
      </c>
      <c r="Q1591" s="11" t="str">
        <f t="shared" si="98"/>
        <v>photog</v>
      </c>
      <c r="R1591" t="str">
        <f t="shared" si="99"/>
        <v>places</v>
      </c>
    </row>
    <row r="1592" spans="1:18" hidden="1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s="14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2015</v>
      </c>
      <c r="P1592" s="10">
        <f t="shared" si="97"/>
        <v>42240.857222222221</v>
      </c>
      <c r="Q1592" s="11" t="str">
        <f t="shared" si="98"/>
        <v>photog</v>
      </c>
      <c r="R1592" t="str">
        <f t="shared" si="99"/>
        <v>places</v>
      </c>
    </row>
    <row r="1593" spans="1:18" ht="58" hidden="1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s="14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2016</v>
      </c>
      <c r="P1593" s="10">
        <f t="shared" si="97"/>
        <v>42433.726168981477</v>
      </c>
      <c r="Q1593" s="11" t="str">
        <f t="shared" si="98"/>
        <v>photog</v>
      </c>
      <c r="R1593" t="str">
        <f t="shared" si="99"/>
        <v>places</v>
      </c>
    </row>
    <row r="1594" spans="1:18" ht="29" hidden="1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s="1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2015</v>
      </c>
      <c r="P1594" s="10">
        <f t="shared" si="97"/>
        <v>42046.072743055556</v>
      </c>
      <c r="Q1594" s="11" t="str">
        <f t="shared" si="98"/>
        <v>photog</v>
      </c>
      <c r="R1594" t="str">
        <f t="shared" si="99"/>
        <v>places</v>
      </c>
    </row>
    <row r="1595" spans="1:18" ht="29" hidden="1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s="14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2015</v>
      </c>
      <c r="P1595" s="10">
        <f t="shared" si="97"/>
        <v>42033.845543981486</v>
      </c>
      <c r="Q1595" s="11" t="str">
        <f t="shared" si="98"/>
        <v>photog</v>
      </c>
      <c r="R1595" t="str">
        <f t="shared" si="99"/>
        <v>places</v>
      </c>
    </row>
    <row r="1596" spans="1:18" ht="29" hidden="1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s="14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2016</v>
      </c>
      <c r="P1596" s="10">
        <f t="shared" si="97"/>
        <v>42445.712754629625</v>
      </c>
      <c r="Q1596" s="11" t="str">
        <f t="shared" si="98"/>
        <v>photog</v>
      </c>
      <c r="R1596" t="str">
        <f t="shared" si="99"/>
        <v>places</v>
      </c>
    </row>
    <row r="1597" spans="1:18" ht="43.5" hidden="1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s="14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2014</v>
      </c>
      <c r="P1597" s="10">
        <f t="shared" si="97"/>
        <v>41780.050092592595</v>
      </c>
      <c r="Q1597" s="11" t="str">
        <f t="shared" si="98"/>
        <v>photog</v>
      </c>
      <c r="R1597" t="str">
        <f t="shared" si="99"/>
        <v>places</v>
      </c>
    </row>
    <row r="1598" spans="1:18" ht="43.5" hidden="1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s="14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2014</v>
      </c>
      <c r="P1598" s="10">
        <f t="shared" si="97"/>
        <v>41941.430196759262</v>
      </c>
      <c r="Q1598" s="11" t="str">
        <f t="shared" si="98"/>
        <v>photog</v>
      </c>
      <c r="R1598" t="str">
        <f t="shared" si="99"/>
        <v>places</v>
      </c>
    </row>
    <row r="1599" spans="1:18" ht="43.5" hidden="1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s="14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2016</v>
      </c>
      <c r="P1599" s="10">
        <f t="shared" si="97"/>
        <v>42603.354131944448</v>
      </c>
      <c r="Q1599" s="11" t="str">
        <f t="shared" si="98"/>
        <v>photog</v>
      </c>
      <c r="R1599" t="str">
        <f t="shared" si="99"/>
        <v>places</v>
      </c>
    </row>
    <row r="1600" spans="1:18" ht="58" hidden="1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s="14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2015</v>
      </c>
      <c r="P1600" s="10">
        <f t="shared" si="97"/>
        <v>42151.667337962965</v>
      </c>
      <c r="Q1600" s="11" t="str">
        <f t="shared" si="98"/>
        <v>photog</v>
      </c>
      <c r="R1600" t="str">
        <f t="shared" si="99"/>
        <v>places</v>
      </c>
    </row>
    <row r="1601" spans="1:18" ht="43.5" hidden="1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s="14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2016</v>
      </c>
      <c r="P1601" s="10">
        <f t="shared" si="97"/>
        <v>42438.53907407407</v>
      </c>
      <c r="Q1601" s="11" t="str">
        <f t="shared" si="98"/>
        <v>photog</v>
      </c>
      <c r="R1601" t="str">
        <f t="shared" si="99"/>
        <v>places</v>
      </c>
    </row>
    <row r="1602" spans="1:18" ht="58" hidden="1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s="14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2014</v>
      </c>
      <c r="P1602" s="10">
        <f t="shared" si="97"/>
        <v>41791.057314814818</v>
      </c>
      <c r="Q1602" s="11" t="str">
        <f t="shared" si="98"/>
        <v>photog</v>
      </c>
      <c r="R1602" t="str">
        <f t="shared" si="99"/>
        <v>places</v>
      </c>
    </row>
    <row r="1603" spans="1:18" ht="43.5" hidden="1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s="14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YEAR(P1603)</f>
        <v>2011</v>
      </c>
      <c r="P1603" s="10">
        <f t="shared" ref="P1603:P1666" si="101">(((J1603/60)/60)/24)+DATE(1970,1,1)</f>
        <v>40638.092974537038</v>
      </c>
      <c r="Q1603" s="11" t="str">
        <f t="shared" ref="Q1603:Q1666" si="102">LEFT(N1603,LEN(N1603)-SEARCH("/",N1603))</f>
        <v>musi</v>
      </c>
      <c r="R1603" t="str">
        <f t="shared" ref="R1603:R1666" si="103">RIGHT(N1603,LEN(N1603)-SEARCH("/",N1603))</f>
        <v>rock</v>
      </c>
    </row>
    <row r="1604" spans="1:18" ht="43.5" hidden="1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s="1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2011</v>
      </c>
      <c r="P1604" s="10">
        <f t="shared" si="101"/>
        <v>40788.297650462962</v>
      </c>
      <c r="Q1604" s="11" t="str">
        <f t="shared" si="102"/>
        <v>musi</v>
      </c>
      <c r="R1604" t="str">
        <f t="shared" si="103"/>
        <v>rock</v>
      </c>
    </row>
    <row r="1605" spans="1:18" ht="29" hidden="1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s="14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2011</v>
      </c>
      <c r="P1605" s="10">
        <f t="shared" si="101"/>
        <v>40876.169664351852</v>
      </c>
      <c r="Q1605" s="11" t="str">
        <f t="shared" si="102"/>
        <v>musi</v>
      </c>
      <c r="R1605" t="str">
        <f t="shared" si="103"/>
        <v>rock</v>
      </c>
    </row>
    <row r="1606" spans="1:18" ht="43.5" hidden="1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s="14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2012</v>
      </c>
      <c r="P1606" s="10">
        <f t="shared" si="101"/>
        <v>40945.845312500001</v>
      </c>
      <c r="Q1606" s="11" t="str">
        <f t="shared" si="102"/>
        <v>musi</v>
      </c>
      <c r="R1606" t="str">
        <f t="shared" si="103"/>
        <v>rock</v>
      </c>
    </row>
    <row r="1607" spans="1:18" ht="43.5" hidden="1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s="14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2011</v>
      </c>
      <c r="P1607" s="10">
        <f t="shared" si="101"/>
        <v>40747.012881944444</v>
      </c>
      <c r="Q1607" s="11" t="str">
        <f t="shared" si="102"/>
        <v>musi</v>
      </c>
      <c r="R1607" t="str">
        <f t="shared" si="103"/>
        <v>rock</v>
      </c>
    </row>
    <row r="1608" spans="1:18" ht="58" hidden="1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s="14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2010</v>
      </c>
      <c r="P1608" s="10">
        <f t="shared" si="101"/>
        <v>40536.111550925925</v>
      </c>
      <c r="Q1608" s="11" t="str">
        <f t="shared" si="102"/>
        <v>musi</v>
      </c>
      <c r="R1608" t="str">
        <f t="shared" si="103"/>
        <v>rock</v>
      </c>
    </row>
    <row r="1609" spans="1:18" ht="43.5" hidden="1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s="14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2012</v>
      </c>
      <c r="P1609" s="10">
        <f t="shared" si="101"/>
        <v>41053.80846064815</v>
      </c>
      <c r="Q1609" s="11" t="str">
        <f t="shared" si="102"/>
        <v>musi</v>
      </c>
      <c r="R1609" t="str">
        <f t="shared" si="103"/>
        <v>rock</v>
      </c>
    </row>
    <row r="1610" spans="1:18" ht="29" hidden="1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s="14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2013</v>
      </c>
      <c r="P1610" s="10">
        <f t="shared" si="101"/>
        <v>41607.83085648148</v>
      </c>
      <c r="Q1610" s="11" t="str">
        <f t="shared" si="102"/>
        <v>musi</v>
      </c>
      <c r="R1610" t="str">
        <f t="shared" si="103"/>
        <v>rock</v>
      </c>
    </row>
    <row r="1611" spans="1:18" ht="43.5" hidden="1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s="14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2011</v>
      </c>
      <c r="P1611" s="10">
        <f t="shared" si="101"/>
        <v>40796.001261574071</v>
      </c>
      <c r="Q1611" s="11" t="str">
        <f t="shared" si="102"/>
        <v>musi</v>
      </c>
      <c r="R1611" t="str">
        <f t="shared" si="103"/>
        <v>rock</v>
      </c>
    </row>
    <row r="1612" spans="1:18" ht="29" hidden="1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s="14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2012</v>
      </c>
      <c r="P1612" s="10">
        <f t="shared" si="101"/>
        <v>41228.924884259257</v>
      </c>
      <c r="Q1612" s="11" t="str">
        <f t="shared" si="102"/>
        <v>musi</v>
      </c>
      <c r="R1612" t="str">
        <f t="shared" si="103"/>
        <v>rock</v>
      </c>
    </row>
    <row r="1613" spans="1:18" hidden="1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s="14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2013</v>
      </c>
      <c r="P1613" s="10">
        <f t="shared" si="101"/>
        <v>41409.00037037037</v>
      </c>
      <c r="Q1613" s="11" t="str">
        <f t="shared" si="102"/>
        <v>musi</v>
      </c>
      <c r="R1613" t="str">
        <f t="shared" si="103"/>
        <v>rock</v>
      </c>
    </row>
    <row r="1614" spans="1:18" ht="43.5" hidden="1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s="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2012</v>
      </c>
      <c r="P1614" s="10">
        <f t="shared" si="101"/>
        <v>41246.874814814815</v>
      </c>
      <c r="Q1614" s="11" t="str">
        <f t="shared" si="102"/>
        <v>musi</v>
      </c>
      <c r="R1614" t="str">
        <f t="shared" si="103"/>
        <v>rock</v>
      </c>
    </row>
    <row r="1615" spans="1:18" ht="43.5" hidden="1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s="14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2012</v>
      </c>
      <c r="P1615" s="10">
        <f t="shared" si="101"/>
        <v>41082.069467592592</v>
      </c>
      <c r="Q1615" s="11" t="str">
        <f t="shared" si="102"/>
        <v>musi</v>
      </c>
      <c r="R1615" t="str">
        <f t="shared" si="103"/>
        <v>rock</v>
      </c>
    </row>
    <row r="1616" spans="1:18" ht="43.5" hidden="1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s="14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2014</v>
      </c>
      <c r="P1616" s="10">
        <f t="shared" si="101"/>
        <v>41794.981122685182</v>
      </c>
      <c r="Q1616" s="11" t="str">
        <f t="shared" si="102"/>
        <v>musi</v>
      </c>
      <c r="R1616" t="str">
        <f t="shared" si="103"/>
        <v>rock</v>
      </c>
    </row>
    <row r="1617" spans="1:18" ht="43.5" hidden="1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s="14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2011</v>
      </c>
      <c r="P1617" s="10">
        <f t="shared" si="101"/>
        <v>40845.050879629627</v>
      </c>
      <c r="Q1617" s="11" t="str">
        <f t="shared" si="102"/>
        <v>musi</v>
      </c>
      <c r="R1617" t="str">
        <f t="shared" si="103"/>
        <v>rock</v>
      </c>
    </row>
    <row r="1618" spans="1:18" ht="43.5" hidden="1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s="14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2012</v>
      </c>
      <c r="P1618" s="10">
        <f t="shared" si="101"/>
        <v>41194.715520833335</v>
      </c>
      <c r="Q1618" s="11" t="str">
        <f t="shared" si="102"/>
        <v>musi</v>
      </c>
      <c r="R1618" t="str">
        <f t="shared" si="103"/>
        <v>rock</v>
      </c>
    </row>
    <row r="1619" spans="1:18" ht="29" hidden="1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s="14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2013</v>
      </c>
      <c r="P1619" s="10">
        <f t="shared" si="101"/>
        <v>41546.664212962962</v>
      </c>
      <c r="Q1619" s="11" t="str">
        <f t="shared" si="102"/>
        <v>musi</v>
      </c>
      <c r="R1619" t="str">
        <f t="shared" si="103"/>
        <v>rock</v>
      </c>
    </row>
    <row r="1620" spans="1:18" ht="43.5" hidden="1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s="14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2013</v>
      </c>
      <c r="P1620" s="10">
        <f t="shared" si="101"/>
        <v>41301.654340277775</v>
      </c>
      <c r="Q1620" s="11" t="str">
        <f t="shared" si="102"/>
        <v>musi</v>
      </c>
      <c r="R1620" t="str">
        <f t="shared" si="103"/>
        <v>rock</v>
      </c>
    </row>
    <row r="1621" spans="1:18" ht="43.5" hidden="1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s="14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2014</v>
      </c>
      <c r="P1621" s="10">
        <f t="shared" si="101"/>
        <v>41876.18618055556</v>
      </c>
      <c r="Q1621" s="11" t="str">
        <f t="shared" si="102"/>
        <v>musi</v>
      </c>
      <c r="R1621" t="str">
        <f t="shared" si="103"/>
        <v>rock</v>
      </c>
    </row>
    <row r="1622" spans="1:18" ht="29" hidden="1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s="14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2013</v>
      </c>
      <c r="P1622" s="10">
        <f t="shared" si="101"/>
        <v>41321.339583333334</v>
      </c>
      <c r="Q1622" s="11" t="str">
        <f t="shared" si="102"/>
        <v>musi</v>
      </c>
      <c r="R1622" t="str">
        <f t="shared" si="103"/>
        <v>rock</v>
      </c>
    </row>
    <row r="1623" spans="1:18" ht="43.5" hidden="1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s="14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2012</v>
      </c>
      <c r="P1623" s="10">
        <f t="shared" si="101"/>
        <v>41003.60665509259</v>
      </c>
      <c r="Q1623" s="11" t="str">
        <f t="shared" si="102"/>
        <v>musi</v>
      </c>
      <c r="R1623" t="str">
        <f t="shared" si="103"/>
        <v>rock</v>
      </c>
    </row>
    <row r="1624" spans="1:18" ht="43.5" hidden="1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s="1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2014</v>
      </c>
      <c r="P1624" s="10">
        <f t="shared" si="101"/>
        <v>41950.29483796296</v>
      </c>
      <c r="Q1624" s="11" t="str">
        <f t="shared" si="102"/>
        <v>musi</v>
      </c>
      <c r="R1624" t="str">
        <f t="shared" si="103"/>
        <v>rock</v>
      </c>
    </row>
    <row r="1625" spans="1:18" ht="43.5" hidden="1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s="14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2013</v>
      </c>
      <c r="P1625" s="10">
        <f t="shared" si="101"/>
        <v>41453.688530092593</v>
      </c>
      <c r="Q1625" s="11" t="str">
        <f t="shared" si="102"/>
        <v>musi</v>
      </c>
      <c r="R1625" t="str">
        <f t="shared" si="103"/>
        <v>rock</v>
      </c>
    </row>
    <row r="1626" spans="1:18" ht="43.5" hidden="1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s="14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2012</v>
      </c>
      <c r="P1626" s="10">
        <f t="shared" si="101"/>
        <v>41243.367303240739</v>
      </c>
      <c r="Q1626" s="11" t="str">
        <f t="shared" si="102"/>
        <v>musi</v>
      </c>
      <c r="R1626" t="str">
        <f t="shared" si="103"/>
        <v>rock</v>
      </c>
    </row>
    <row r="1627" spans="1:18" ht="58" hidden="1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s="14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2012</v>
      </c>
      <c r="P1627" s="10">
        <f t="shared" si="101"/>
        <v>41135.699687500004</v>
      </c>
      <c r="Q1627" s="11" t="str">
        <f t="shared" si="102"/>
        <v>musi</v>
      </c>
      <c r="R1627" t="str">
        <f t="shared" si="103"/>
        <v>rock</v>
      </c>
    </row>
    <row r="1628" spans="1:18" ht="43.5" hidden="1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s="14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2013</v>
      </c>
      <c r="P1628" s="10">
        <f t="shared" si="101"/>
        <v>41579.847997685189</v>
      </c>
      <c r="Q1628" s="11" t="str">
        <f t="shared" si="102"/>
        <v>musi</v>
      </c>
      <c r="R1628" t="str">
        <f t="shared" si="103"/>
        <v>rock</v>
      </c>
    </row>
    <row r="1629" spans="1:18" ht="43.5" hidden="1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s="14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2012</v>
      </c>
      <c r="P1629" s="10">
        <f t="shared" si="101"/>
        <v>41205.707048611112</v>
      </c>
      <c r="Q1629" s="11" t="str">
        <f t="shared" si="102"/>
        <v>musi</v>
      </c>
      <c r="R1629" t="str">
        <f t="shared" si="103"/>
        <v>rock</v>
      </c>
    </row>
    <row r="1630" spans="1:18" ht="29" hidden="1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s="14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2014</v>
      </c>
      <c r="P1630" s="10">
        <f t="shared" si="101"/>
        <v>41774.737060185187</v>
      </c>
      <c r="Q1630" s="11" t="str">
        <f t="shared" si="102"/>
        <v>musi</v>
      </c>
      <c r="R1630" t="str">
        <f t="shared" si="103"/>
        <v>rock</v>
      </c>
    </row>
    <row r="1631" spans="1:18" ht="29" hidden="1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s="14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2014</v>
      </c>
      <c r="P1631" s="10">
        <f t="shared" si="101"/>
        <v>41645.867280092592</v>
      </c>
      <c r="Q1631" s="11" t="str">
        <f t="shared" si="102"/>
        <v>musi</v>
      </c>
      <c r="R1631" t="str">
        <f t="shared" si="103"/>
        <v>rock</v>
      </c>
    </row>
    <row r="1632" spans="1:18" ht="43.5" hidden="1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s="14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2012</v>
      </c>
      <c r="P1632" s="10">
        <f t="shared" si="101"/>
        <v>40939.837673611109</v>
      </c>
      <c r="Q1632" s="11" t="str">
        <f t="shared" si="102"/>
        <v>musi</v>
      </c>
      <c r="R1632" t="str">
        <f t="shared" si="103"/>
        <v>rock</v>
      </c>
    </row>
    <row r="1633" spans="1:18" ht="43.5" hidden="1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s="14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2012</v>
      </c>
      <c r="P1633" s="10">
        <f t="shared" si="101"/>
        <v>41164.859502314815</v>
      </c>
      <c r="Q1633" s="11" t="str">
        <f t="shared" si="102"/>
        <v>musi</v>
      </c>
      <c r="R1633" t="str">
        <f t="shared" si="103"/>
        <v>rock</v>
      </c>
    </row>
    <row r="1634" spans="1:18" ht="58" hidden="1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s="1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2011</v>
      </c>
      <c r="P1634" s="10">
        <f t="shared" si="101"/>
        <v>40750.340902777774</v>
      </c>
      <c r="Q1634" s="11" t="str">
        <f t="shared" si="102"/>
        <v>musi</v>
      </c>
      <c r="R1634" t="str">
        <f t="shared" si="103"/>
        <v>rock</v>
      </c>
    </row>
    <row r="1635" spans="1:18" ht="43.5" hidden="1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s="14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2011</v>
      </c>
      <c r="P1635" s="10">
        <f t="shared" si="101"/>
        <v>40896.883750000001</v>
      </c>
      <c r="Q1635" s="11" t="str">
        <f t="shared" si="102"/>
        <v>musi</v>
      </c>
      <c r="R1635" t="str">
        <f t="shared" si="103"/>
        <v>rock</v>
      </c>
    </row>
    <row r="1636" spans="1:18" ht="43.5" hidden="1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s="14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2011</v>
      </c>
      <c r="P1636" s="10">
        <f t="shared" si="101"/>
        <v>40658.189826388887</v>
      </c>
      <c r="Q1636" s="11" t="str">
        <f t="shared" si="102"/>
        <v>musi</v>
      </c>
      <c r="R1636" t="str">
        <f t="shared" si="103"/>
        <v>rock</v>
      </c>
    </row>
    <row r="1637" spans="1:18" ht="58" hidden="1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s="14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2016</v>
      </c>
      <c r="P1637" s="10">
        <f t="shared" si="101"/>
        <v>42502.868761574078</v>
      </c>
      <c r="Q1637" s="11" t="str">
        <f t="shared" si="102"/>
        <v>musi</v>
      </c>
      <c r="R1637" t="str">
        <f t="shared" si="103"/>
        <v>rock</v>
      </c>
    </row>
    <row r="1638" spans="1:18" ht="43.5" hidden="1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s="14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2011</v>
      </c>
      <c r="P1638" s="10">
        <f t="shared" si="101"/>
        <v>40663.08666666667</v>
      </c>
      <c r="Q1638" s="11" t="str">
        <f t="shared" si="102"/>
        <v>musi</v>
      </c>
      <c r="R1638" t="str">
        <f t="shared" si="103"/>
        <v>rock</v>
      </c>
    </row>
    <row r="1639" spans="1:18" ht="43.5" hidden="1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s="14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2009</v>
      </c>
      <c r="P1639" s="10">
        <f t="shared" si="101"/>
        <v>40122.751620370371</v>
      </c>
      <c r="Q1639" s="11" t="str">
        <f t="shared" si="102"/>
        <v>musi</v>
      </c>
      <c r="R1639" t="str">
        <f t="shared" si="103"/>
        <v>rock</v>
      </c>
    </row>
    <row r="1640" spans="1:18" ht="29" hidden="1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s="14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2013</v>
      </c>
      <c r="P1640" s="10">
        <f t="shared" si="101"/>
        <v>41288.68712962963</v>
      </c>
      <c r="Q1640" s="11" t="str">
        <f t="shared" si="102"/>
        <v>musi</v>
      </c>
      <c r="R1640" t="str">
        <f t="shared" si="103"/>
        <v>rock</v>
      </c>
    </row>
    <row r="1641" spans="1:18" ht="43.5" hidden="1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s="14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2012</v>
      </c>
      <c r="P1641" s="10">
        <f t="shared" si="101"/>
        <v>40941.652372685188</v>
      </c>
      <c r="Q1641" s="11" t="str">
        <f t="shared" si="102"/>
        <v>musi</v>
      </c>
      <c r="R1641" t="str">
        <f t="shared" si="103"/>
        <v>rock</v>
      </c>
    </row>
    <row r="1642" spans="1:18" ht="43.5" hidden="1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s="14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2010</v>
      </c>
      <c r="P1642" s="10">
        <f t="shared" si="101"/>
        <v>40379.23096064815</v>
      </c>
      <c r="Q1642" s="11" t="str">
        <f t="shared" si="102"/>
        <v>musi</v>
      </c>
      <c r="R1642" t="str">
        <f t="shared" si="103"/>
        <v>rock</v>
      </c>
    </row>
    <row r="1643" spans="1:18" ht="29" hidden="1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s="14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2014</v>
      </c>
      <c r="P1643" s="10">
        <f t="shared" si="101"/>
        <v>41962.596574074079</v>
      </c>
      <c r="Q1643" s="11" t="str">
        <f t="shared" si="102"/>
        <v>mus</v>
      </c>
      <c r="R1643" t="str">
        <f t="shared" si="103"/>
        <v>pop</v>
      </c>
    </row>
    <row r="1644" spans="1:18" ht="43.5" hidden="1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s="1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2011</v>
      </c>
      <c r="P1644" s="10">
        <f t="shared" si="101"/>
        <v>40688.024618055555</v>
      </c>
      <c r="Q1644" s="11" t="str">
        <f t="shared" si="102"/>
        <v>mus</v>
      </c>
      <c r="R1644" t="str">
        <f t="shared" si="103"/>
        <v>pop</v>
      </c>
    </row>
    <row r="1645" spans="1:18" ht="29" hidden="1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s="14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2012</v>
      </c>
      <c r="P1645" s="10">
        <f t="shared" si="101"/>
        <v>41146.824212962965</v>
      </c>
      <c r="Q1645" s="11" t="str">
        <f t="shared" si="102"/>
        <v>mus</v>
      </c>
      <c r="R1645" t="str">
        <f t="shared" si="103"/>
        <v>pop</v>
      </c>
    </row>
    <row r="1646" spans="1:18" ht="43.5" hidden="1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s="14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2012</v>
      </c>
      <c r="P1646" s="10">
        <f t="shared" si="101"/>
        <v>41175.05972222222</v>
      </c>
      <c r="Q1646" s="11" t="str">
        <f t="shared" si="102"/>
        <v>mus</v>
      </c>
      <c r="R1646" t="str">
        <f t="shared" si="103"/>
        <v>pop</v>
      </c>
    </row>
    <row r="1647" spans="1:18" ht="43.5" hidden="1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s="14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2013</v>
      </c>
      <c r="P1647" s="10">
        <f t="shared" si="101"/>
        <v>41521.617361111108</v>
      </c>
      <c r="Q1647" s="11" t="str">
        <f t="shared" si="102"/>
        <v>mus</v>
      </c>
      <c r="R1647" t="str">
        <f t="shared" si="103"/>
        <v>pop</v>
      </c>
    </row>
    <row r="1648" spans="1:18" ht="58" hidden="1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s="14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2014</v>
      </c>
      <c r="P1648" s="10">
        <f t="shared" si="101"/>
        <v>41833.450266203705</v>
      </c>
      <c r="Q1648" s="11" t="str">
        <f t="shared" si="102"/>
        <v>mus</v>
      </c>
      <c r="R1648" t="str">
        <f t="shared" si="103"/>
        <v>pop</v>
      </c>
    </row>
    <row r="1649" spans="1:18" ht="43.5" hidden="1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s="14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2012</v>
      </c>
      <c r="P1649" s="10">
        <f t="shared" si="101"/>
        <v>41039.409456018519</v>
      </c>
      <c r="Q1649" s="11" t="str">
        <f t="shared" si="102"/>
        <v>mus</v>
      </c>
      <c r="R1649" t="str">
        <f t="shared" si="103"/>
        <v>pop</v>
      </c>
    </row>
    <row r="1650" spans="1:18" ht="43.5" hidden="1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s="14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2011</v>
      </c>
      <c r="P1650" s="10">
        <f t="shared" si="101"/>
        <v>40592.704652777778</v>
      </c>
      <c r="Q1650" s="11" t="str">
        <f t="shared" si="102"/>
        <v>mus</v>
      </c>
      <c r="R1650" t="str">
        <f t="shared" si="103"/>
        <v>pop</v>
      </c>
    </row>
    <row r="1651" spans="1:18" ht="43.5" hidden="1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s="14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2014</v>
      </c>
      <c r="P1651" s="10">
        <f t="shared" si="101"/>
        <v>41737.684664351851</v>
      </c>
      <c r="Q1651" s="11" t="str">
        <f t="shared" si="102"/>
        <v>mus</v>
      </c>
      <c r="R1651" t="str">
        <f t="shared" si="103"/>
        <v>pop</v>
      </c>
    </row>
    <row r="1652" spans="1:18" ht="43.5" hidden="1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s="14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2013</v>
      </c>
      <c r="P1652" s="10">
        <f t="shared" si="101"/>
        <v>41526.435613425929</v>
      </c>
      <c r="Q1652" s="11" t="str">
        <f t="shared" si="102"/>
        <v>mus</v>
      </c>
      <c r="R1652" t="str">
        <f t="shared" si="103"/>
        <v>pop</v>
      </c>
    </row>
    <row r="1653" spans="1:18" ht="43.5" hidden="1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s="14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2011</v>
      </c>
      <c r="P1653" s="10">
        <f t="shared" si="101"/>
        <v>40625.900694444441</v>
      </c>
      <c r="Q1653" s="11" t="str">
        <f t="shared" si="102"/>
        <v>mus</v>
      </c>
      <c r="R1653" t="str">
        <f t="shared" si="103"/>
        <v>pop</v>
      </c>
    </row>
    <row r="1654" spans="1:18" ht="43.5" hidden="1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s="1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2013</v>
      </c>
      <c r="P1654" s="10">
        <f t="shared" si="101"/>
        <v>41572.492974537039</v>
      </c>
      <c r="Q1654" s="11" t="str">
        <f t="shared" si="102"/>
        <v>mus</v>
      </c>
      <c r="R1654" t="str">
        <f t="shared" si="103"/>
        <v>pop</v>
      </c>
    </row>
    <row r="1655" spans="1:18" ht="43.5" hidden="1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s="14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2011</v>
      </c>
      <c r="P1655" s="10">
        <f t="shared" si="101"/>
        <v>40626.834444444445</v>
      </c>
      <c r="Q1655" s="11" t="str">
        <f t="shared" si="102"/>
        <v>mus</v>
      </c>
      <c r="R1655" t="str">
        <f t="shared" si="103"/>
        <v>pop</v>
      </c>
    </row>
    <row r="1656" spans="1:18" ht="43.5" hidden="1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s="14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2012</v>
      </c>
      <c r="P1656" s="10">
        <f t="shared" si="101"/>
        <v>40987.890740740739</v>
      </c>
      <c r="Q1656" s="11" t="str">
        <f t="shared" si="102"/>
        <v>mus</v>
      </c>
      <c r="R1656" t="str">
        <f t="shared" si="103"/>
        <v>pop</v>
      </c>
    </row>
    <row r="1657" spans="1:18" ht="29" hidden="1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s="14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2012</v>
      </c>
      <c r="P1657" s="10">
        <f t="shared" si="101"/>
        <v>40974.791898148149</v>
      </c>
      <c r="Q1657" s="11" t="str">
        <f t="shared" si="102"/>
        <v>mus</v>
      </c>
      <c r="R1657" t="str">
        <f t="shared" si="103"/>
        <v>pop</v>
      </c>
    </row>
    <row r="1658" spans="1:18" ht="58" hidden="1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s="14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2012</v>
      </c>
      <c r="P1658" s="10">
        <f t="shared" si="101"/>
        <v>41226.928842592592</v>
      </c>
      <c r="Q1658" s="11" t="str">
        <f t="shared" si="102"/>
        <v>mus</v>
      </c>
      <c r="R1658" t="str">
        <f t="shared" si="103"/>
        <v>pop</v>
      </c>
    </row>
    <row r="1659" spans="1:18" ht="58" hidden="1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s="14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2012</v>
      </c>
      <c r="P1659" s="10">
        <f t="shared" si="101"/>
        <v>41023.782037037039</v>
      </c>
      <c r="Q1659" s="11" t="str">
        <f t="shared" si="102"/>
        <v>mus</v>
      </c>
      <c r="R1659" t="str">
        <f t="shared" si="103"/>
        <v>pop</v>
      </c>
    </row>
    <row r="1660" spans="1:18" ht="43.5" hidden="1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s="14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2012</v>
      </c>
      <c r="P1660" s="10">
        <f t="shared" si="101"/>
        <v>41223.22184027778</v>
      </c>
      <c r="Q1660" s="11" t="str">
        <f t="shared" si="102"/>
        <v>mus</v>
      </c>
      <c r="R1660" t="str">
        <f t="shared" si="103"/>
        <v>pop</v>
      </c>
    </row>
    <row r="1661" spans="1:18" ht="43.5" hidden="1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s="14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2013</v>
      </c>
      <c r="P1661" s="10">
        <f t="shared" si="101"/>
        <v>41596.913437499999</v>
      </c>
      <c r="Q1661" s="11" t="str">
        <f t="shared" si="102"/>
        <v>mus</v>
      </c>
      <c r="R1661" t="str">
        <f t="shared" si="103"/>
        <v>pop</v>
      </c>
    </row>
    <row r="1662" spans="1:18" ht="58" hidden="1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s="14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2016</v>
      </c>
      <c r="P1662" s="10">
        <f t="shared" si="101"/>
        <v>42459.693865740745</v>
      </c>
      <c r="Q1662" s="11" t="str">
        <f t="shared" si="102"/>
        <v>mus</v>
      </c>
      <c r="R1662" t="str">
        <f t="shared" si="103"/>
        <v>pop</v>
      </c>
    </row>
    <row r="1663" spans="1:18" ht="72.5" hidden="1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s="14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2015</v>
      </c>
      <c r="P1663" s="10">
        <f t="shared" si="101"/>
        <v>42343.998043981483</v>
      </c>
      <c r="Q1663" s="11" t="str">
        <f t="shared" si="102"/>
        <v>mus</v>
      </c>
      <c r="R1663" t="str">
        <f t="shared" si="103"/>
        <v>pop</v>
      </c>
    </row>
    <row r="1664" spans="1:18" ht="58" hidden="1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s="1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2011</v>
      </c>
      <c r="P1664" s="10">
        <f t="shared" si="101"/>
        <v>40848.198333333334</v>
      </c>
      <c r="Q1664" s="11" t="str">
        <f t="shared" si="102"/>
        <v>mus</v>
      </c>
      <c r="R1664" t="str">
        <f t="shared" si="103"/>
        <v>pop</v>
      </c>
    </row>
    <row r="1665" spans="1:18" ht="43.5" hidden="1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s="14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2015</v>
      </c>
      <c r="P1665" s="10">
        <f t="shared" si="101"/>
        <v>42006.02207175926</v>
      </c>
      <c r="Q1665" s="11" t="str">
        <f t="shared" si="102"/>
        <v>mus</v>
      </c>
      <c r="R1665" t="str">
        <f t="shared" si="103"/>
        <v>pop</v>
      </c>
    </row>
    <row r="1666" spans="1:18" ht="43.5" hidden="1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s="14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2012</v>
      </c>
      <c r="P1666" s="10">
        <f t="shared" si="101"/>
        <v>40939.761782407404</v>
      </c>
      <c r="Q1666" s="11" t="str">
        <f t="shared" si="102"/>
        <v>mus</v>
      </c>
      <c r="R1666" t="str">
        <f t="shared" si="103"/>
        <v>pop</v>
      </c>
    </row>
    <row r="1667" spans="1:18" ht="43.5" hidden="1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s="14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YEAR(P1667)</f>
        <v>2011</v>
      </c>
      <c r="P1667" s="10">
        <f t="shared" ref="P1667:P1730" si="105">(((J1667/60)/60)/24)+DATE(1970,1,1)</f>
        <v>40564.649456018517</v>
      </c>
      <c r="Q1667" s="11" t="str">
        <f t="shared" ref="Q1667:Q1730" si="106">LEFT(N1667,LEN(N1667)-SEARCH("/",N1667))</f>
        <v>mus</v>
      </c>
      <c r="R1667" t="str">
        <f t="shared" ref="R1667:R1730" si="107">RIGHT(N1667,LEN(N1667)-SEARCH("/",N1667))</f>
        <v>pop</v>
      </c>
    </row>
    <row r="1668" spans="1:18" ht="43.5" hidden="1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s="14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2013</v>
      </c>
      <c r="P1668" s="10">
        <f t="shared" si="105"/>
        <v>41331.253159722226</v>
      </c>
      <c r="Q1668" s="11" t="str">
        <f t="shared" si="106"/>
        <v>mus</v>
      </c>
      <c r="R1668" t="str">
        <f t="shared" si="107"/>
        <v>pop</v>
      </c>
    </row>
    <row r="1669" spans="1:18" ht="43.5" hidden="1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s="14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2014</v>
      </c>
      <c r="P1669" s="10">
        <f t="shared" si="105"/>
        <v>41682.0705787037</v>
      </c>
      <c r="Q1669" s="11" t="str">
        <f t="shared" si="106"/>
        <v>mus</v>
      </c>
      <c r="R1669" t="str">
        <f t="shared" si="107"/>
        <v>pop</v>
      </c>
    </row>
    <row r="1670" spans="1:18" ht="43.5" hidden="1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s="14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2011</v>
      </c>
      <c r="P1670" s="10">
        <f t="shared" si="105"/>
        <v>40845.14975694444</v>
      </c>
      <c r="Q1670" s="11" t="str">
        <f t="shared" si="106"/>
        <v>mus</v>
      </c>
      <c r="R1670" t="str">
        <f t="shared" si="107"/>
        <v>pop</v>
      </c>
    </row>
    <row r="1671" spans="1:18" ht="58" hidden="1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s="14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2016</v>
      </c>
      <c r="P1671" s="10">
        <f t="shared" si="105"/>
        <v>42461.885138888887</v>
      </c>
      <c r="Q1671" s="11" t="str">
        <f t="shared" si="106"/>
        <v>mus</v>
      </c>
      <c r="R1671" t="str">
        <f t="shared" si="107"/>
        <v>pop</v>
      </c>
    </row>
    <row r="1672" spans="1:18" ht="58" hidden="1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s="14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2010</v>
      </c>
      <c r="P1672" s="10">
        <f t="shared" si="105"/>
        <v>40313.930543981485</v>
      </c>
      <c r="Q1672" s="11" t="str">
        <f t="shared" si="106"/>
        <v>mus</v>
      </c>
      <c r="R1672" t="str">
        <f t="shared" si="107"/>
        <v>pop</v>
      </c>
    </row>
    <row r="1673" spans="1:18" ht="29" hidden="1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s="14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2016</v>
      </c>
      <c r="P1673" s="10">
        <f t="shared" si="105"/>
        <v>42553.54414351852</v>
      </c>
      <c r="Q1673" s="11" t="str">
        <f t="shared" si="106"/>
        <v>mus</v>
      </c>
      <c r="R1673" t="str">
        <f t="shared" si="107"/>
        <v>pop</v>
      </c>
    </row>
    <row r="1674" spans="1:18" ht="43.5" hidden="1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s="1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2012</v>
      </c>
      <c r="P1674" s="10">
        <f t="shared" si="105"/>
        <v>41034.656597222223</v>
      </c>
      <c r="Q1674" s="11" t="str">
        <f t="shared" si="106"/>
        <v>mus</v>
      </c>
      <c r="R1674" t="str">
        <f t="shared" si="107"/>
        <v>pop</v>
      </c>
    </row>
    <row r="1675" spans="1:18" ht="43.5" hidden="1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s="14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2015</v>
      </c>
      <c r="P1675" s="10">
        <f t="shared" si="105"/>
        <v>42039.878379629634</v>
      </c>
      <c r="Q1675" s="11" t="str">
        <f t="shared" si="106"/>
        <v>mus</v>
      </c>
      <c r="R1675" t="str">
        <f t="shared" si="107"/>
        <v>pop</v>
      </c>
    </row>
    <row r="1676" spans="1:18" ht="43.5" hidden="1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s="14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2016</v>
      </c>
      <c r="P1676" s="10">
        <f t="shared" si="105"/>
        <v>42569.605393518519</v>
      </c>
      <c r="Q1676" s="11" t="str">
        <f t="shared" si="106"/>
        <v>mus</v>
      </c>
      <c r="R1676" t="str">
        <f t="shared" si="107"/>
        <v>pop</v>
      </c>
    </row>
    <row r="1677" spans="1:18" ht="29" hidden="1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s="14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2011</v>
      </c>
      <c r="P1677" s="10">
        <f t="shared" si="105"/>
        <v>40802.733101851853</v>
      </c>
      <c r="Q1677" s="11" t="str">
        <f t="shared" si="106"/>
        <v>mus</v>
      </c>
      <c r="R1677" t="str">
        <f t="shared" si="107"/>
        <v>pop</v>
      </c>
    </row>
    <row r="1678" spans="1:18" ht="29" hidden="1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s="14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2012</v>
      </c>
      <c r="P1678" s="10">
        <f t="shared" si="105"/>
        <v>40973.72623842593</v>
      </c>
      <c r="Q1678" s="11" t="str">
        <f t="shared" si="106"/>
        <v>mus</v>
      </c>
      <c r="R1678" t="str">
        <f t="shared" si="107"/>
        <v>pop</v>
      </c>
    </row>
    <row r="1679" spans="1:18" ht="43.5" hidden="1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s="14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2016</v>
      </c>
      <c r="P1679" s="10">
        <f t="shared" si="105"/>
        <v>42416.407129629632</v>
      </c>
      <c r="Q1679" s="11" t="str">
        <f t="shared" si="106"/>
        <v>mus</v>
      </c>
      <c r="R1679" t="str">
        <f t="shared" si="107"/>
        <v>pop</v>
      </c>
    </row>
    <row r="1680" spans="1:18" ht="43.5" hidden="1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s="14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2014</v>
      </c>
      <c r="P1680" s="10">
        <f t="shared" si="105"/>
        <v>41662.854988425926</v>
      </c>
      <c r="Q1680" s="11" t="str">
        <f t="shared" si="106"/>
        <v>mus</v>
      </c>
      <c r="R1680" t="str">
        <f t="shared" si="107"/>
        <v>pop</v>
      </c>
    </row>
    <row r="1681" spans="1:18" ht="58" hidden="1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s="14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2011</v>
      </c>
      <c r="P1681" s="10">
        <f t="shared" si="105"/>
        <v>40723.068807870368</v>
      </c>
      <c r="Q1681" s="11" t="str">
        <f t="shared" si="106"/>
        <v>mus</v>
      </c>
      <c r="R1681" t="str">
        <f t="shared" si="107"/>
        <v>pop</v>
      </c>
    </row>
    <row r="1682" spans="1:18" ht="29" hidden="1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s="14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2014</v>
      </c>
      <c r="P1682" s="10">
        <f t="shared" si="105"/>
        <v>41802.757719907408</v>
      </c>
      <c r="Q1682" s="11" t="str">
        <f t="shared" si="106"/>
        <v>mus</v>
      </c>
      <c r="R1682" t="str">
        <f t="shared" si="107"/>
        <v>pop</v>
      </c>
    </row>
    <row r="1683" spans="1:18" ht="58" hidden="1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s="14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2017</v>
      </c>
      <c r="P1683" s="10">
        <f t="shared" si="105"/>
        <v>42774.121342592596</v>
      </c>
      <c r="Q1683" s="11" t="str">
        <f t="shared" si="106"/>
        <v>music</v>
      </c>
      <c r="R1683" t="str">
        <f t="shared" si="107"/>
        <v>faith</v>
      </c>
    </row>
    <row r="1684" spans="1:18" ht="43.5" hidden="1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s="1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2017</v>
      </c>
      <c r="P1684" s="10">
        <f t="shared" si="105"/>
        <v>42779.21365740741</v>
      </c>
      <c r="Q1684" s="11" t="str">
        <f t="shared" si="106"/>
        <v>music</v>
      </c>
      <c r="R1684" t="str">
        <f t="shared" si="107"/>
        <v>faith</v>
      </c>
    </row>
    <row r="1685" spans="1:18" ht="43.5" hidden="1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s="14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2017</v>
      </c>
      <c r="P1685" s="10">
        <f t="shared" si="105"/>
        <v>42808.781689814816</v>
      </c>
      <c r="Q1685" s="11" t="str">
        <f t="shared" si="106"/>
        <v>music</v>
      </c>
      <c r="R1685" t="str">
        <f t="shared" si="107"/>
        <v>faith</v>
      </c>
    </row>
    <row r="1686" spans="1:18" ht="29" hidden="1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s="14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2017</v>
      </c>
      <c r="P1686" s="10">
        <f t="shared" si="105"/>
        <v>42783.815289351856</v>
      </c>
      <c r="Q1686" s="11" t="str">
        <f t="shared" si="106"/>
        <v>music</v>
      </c>
      <c r="R1686" t="str">
        <f t="shared" si="107"/>
        <v>faith</v>
      </c>
    </row>
    <row r="1687" spans="1:18" ht="43.5" hidden="1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s="14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2017</v>
      </c>
      <c r="P1687" s="10">
        <f t="shared" si="105"/>
        <v>42788.2502662037</v>
      </c>
      <c r="Q1687" s="11" t="str">
        <f t="shared" si="106"/>
        <v>music</v>
      </c>
      <c r="R1687" t="str">
        <f t="shared" si="107"/>
        <v>faith</v>
      </c>
    </row>
    <row r="1688" spans="1:18" ht="43.5" hidden="1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s="14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2017</v>
      </c>
      <c r="P1688" s="10">
        <f t="shared" si="105"/>
        <v>42792.843969907408</v>
      </c>
      <c r="Q1688" s="11" t="str">
        <f t="shared" si="106"/>
        <v>music</v>
      </c>
      <c r="R1688" t="str">
        <f t="shared" si="107"/>
        <v>faith</v>
      </c>
    </row>
    <row r="1689" spans="1:18" ht="43.5" hidden="1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s="14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2017</v>
      </c>
      <c r="P1689" s="10">
        <f t="shared" si="105"/>
        <v>42802.046817129631</v>
      </c>
      <c r="Q1689" s="11" t="str">
        <f t="shared" si="106"/>
        <v>music</v>
      </c>
      <c r="R1689" t="str">
        <f t="shared" si="107"/>
        <v>faith</v>
      </c>
    </row>
    <row r="1690" spans="1:18" ht="58" hidden="1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s="14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2017</v>
      </c>
      <c r="P1690" s="10">
        <f t="shared" si="105"/>
        <v>42804.534652777773</v>
      </c>
      <c r="Q1690" s="11" t="str">
        <f t="shared" si="106"/>
        <v>music</v>
      </c>
      <c r="R1690" t="str">
        <f t="shared" si="107"/>
        <v>faith</v>
      </c>
    </row>
    <row r="1691" spans="1:18" ht="29" hidden="1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s="14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2017</v>
      </c>
      <c r="P1691" s="10">
        <f t="shared" si="105"/>
        <v>42780.942476851851</v>
      </c>
      <c r="Q1691" s="11" t="str">
        <f t="shared" si="106"/>
        <v>music</v>
      </c>
      <c r="R1691" t="str">
        <f t="shared" si="107"/>
        <v>faith</v>
      </c>
    </row>
    <row r="1692" spans="1:18" ht="43.5" hidden="1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s="14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2017</v>
      </c>
      <c r="P1692" s="10">
        <f t="shared" si="105"/>
        <v>42801.43104166667</v>
      </c>
      <c r="Q1692" s="11" t="str">
        <f t="shared" si="106"/>
        <v>music</v>
      </c>
      <c r="R1692" t="str">
        <f t="shared" si="107"/>
        <v>faith</v>
      </c>
    </row>
    <row r="1693" spans="1:18" ht="43.5" hidden="1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s="14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2017</v>
      </c>
      <c r="P1693" s="10">
        <f t="shared" si="105"/>
        <v>42795.701481481476</v>
      </c>
      <c r="Q1693" s="11" t="str">
        <f t="shared" si="106"/>
        <v>music</v>
      </c>
      <c r="R1693" t="str">
        <f t="shared" si="107"/>
        <v>faith</v>
      </c>
    </row>
    <row r="1694" spans="1:18" ht="43.5" hidden="1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s="1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2017</v>
      </c>
      <c r="P1694" s="10">
        <f t="shared" si="105"/>
        <v>42788.151238425926</v>
      </c>
      <c r="Q1694" s="11" t="str">
        <f t="shared" si="106"/>
        <v>music</v>
      </c>
      <c r="R1694" t="str">
        <f t="shared" si="107"/>
        <v>faith</v>
      </c>
    </row>
    <row r="1695" spans="1:18" ht="43.5" hidden="1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s="14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2017</v>
      </c>
      <c r="P1695" s="10">
        <f t="shared" si="105"/>
        <v>42803.920277777783</v>
      </c>
      <c r="Q1695" s="11" t="str">
        <f t="shared" si="106"/>
        <v>music</v>
      </c>
      <c r="R1695" t="str">
        <f t="shared" si="107"/>
        <v>faith</v>
      </c>
    </row>
    <row r="1696" spans="1:18" ht="43.5" hidden="1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s="14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2017</v>
      </c>
      <c r="P1696" s="10">
        <f t="shared" si="105"/>
        <v>42791.669837962967</v>
      </c>
      <c r="Q1696" s="11" t="str">
        <f t="shared" si="106"/>
        <v>music</v>
      </c>
      <c r="R1696" t="str">
        <f t="shared" si="107"/>
        <v>faith</v>
      </c>
    </row>
    <row r="1697" spans="1:18" ht="58" hidden="1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s="14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2017</v>
      </c>
      <c r="P1697" s="10">
        <f t="shared" si="105"/>
        <v>42801.031412037039</v>
      </c>
      <c r="Q1697" s="11" t="str">
        <f t="shared" si="106"/>
        <v>music</v>
      </c>
      <c r="R1697" t="str">
        <f t="shared" si="107"/>
        <v>faith</v>
      </c>
    </row>
    <row r="1698" spans="1:18" ht="58" hidden="1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s="14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2017</v>
      </c>
      <c r="P1698" s="10">
        <f t="shared" si="105"/>
        <v>42796.069571759261</v>
      </c>
      <c r="Q1698" s="11" t="str">
        <f t="shared" si="106"/>
        <v>music</v>
      </c>
      <c r="R1698" t="str">
        <f t="shared" si="107"/>
        <v>faith</v>
      </c>
    </row>
    <row r="1699" spans="1:18" ht="43.5" hidden="1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s="14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2017</v>
      </c>
      <c r="P1699" s="10">
        <f t="shared" si="105"/>
        <v>42805.032962962956</v>
      </c>
      <c r="Q1699" s="11" t="str">
        <f t="shared" si="106"/>
        <v>music</v>
      </c>
      <c r="R1699" t="str">
        <f t="shared" si="107"/>
        <v>faith</v>
      </c>
    </row>
    <row r="1700" spans="1:18" ht="72.5" hidden="1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s="14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2017</v>
      </c>
      <c r="P1700" s="10">
        <f t="shared" si="105"/>
        <v>42796.207870370374</v>
      </c>
      <c r="Q1700" s="11" t="str">
        <f t="shared" si="106"/>
        <v>music</v>
      </c>
      <c r="R1700" t="str">
        <f t="shared" si="107"/>
        <v>faith</v>
      </c>
    </row>
    <row r="1701" spans="1:18" ht="58" hidden="1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s="14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2017</v>
      </c>
      <c r="P1701" s="10">
        <f t="shared" si="105"/>
        <v>42806.863946759258</v>
      </c>
      <c r="Q1701" s="11" t="str">
        <f t="shared" si="106"/>
        <v>music</v>
      </c>
      <c r="R1701" t="str">
        <f t="shared" si="107"/>
        <v>faith</v>
      </c>
    </row>
    <row r="1702" spans="1:18" ht="43.5" hidden="1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s="14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2017</v>
      </c>
      <c r="P1702" s="10">
        <f t="shared" si="105"/>
        <v>42796.071643518517</v>
      </c>
      <c r="Q1702" s="11" t="str">
        <f t="shared" si="106"/>
        <v>music</v>
      </c>
      <c r="R1702" t="str">
        <f t="shared" si="107"/>
        <v>faith</v>
      </c>
    </row>
    <row r="1703" spans="1:18" ht="43.5" hidden="1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s="14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2014</v>
      </c>
      <c r="P1703" s="10">
        <f t="shared" si="105"/>
        <v>41989.664409722223</v>
      </c>
      <c r="Q1703" s="11" t="str">
        <f t="shared" si="106"/>
        <v>music</v>
      </c>
      <c r="R1703" t="str">
        <f t="shared" si="107"/>
        <v>faith</v>
      </c>
    </row>
    <row r="1704" spans="1:18" ht="29" hidden="1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s="1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2015</v>
      </c>
      <c r="P1704" s="10">
        <f t="shared" si="105"/>
        <v>42063.869791666672</v>
      </c>
      <c r="Q1704" s="11" t="str">
        <f t="shared" si="106"/>
        <v>music</v>
      </c>
      <c r="R1704" t="str">
        <f t="shared" si="107"/>
        <v>faith</v>
      </c>
    </row>
    <row r="1705" spans="1:18" ht="43.5" hidden="1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s="14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2015</v>
      </c>
      <c r="P1705" s="10">
        <f t="shared" si="105"/>
        <v>42187.281678240746</v>
      </c>
      <c r="Q1705" s="11" t="str">
        <f t="shared" si="106"/>
        <v>music</v>
      </c>
      <c r="R1705" t="str">
        <f t="shared" si="107"/>
        <v>faith</v>
      </c>
    </row>
    <row r="1706" spans="1:18" ht="43.5" hidden="1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s="14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2015</v>
      </c>
      <c r="P1706" s="10">
        <f t="shared" si="105"/>
        <v>42021.139733796299</v>
      </c>
      <c r="Q1706" s="11" t="str">
        <f t="shared" si="106"/>
        <v>music</v>
      </c>
      <c r="R1706" t="str">
        <f t="shared" si="107"/>
        <v>faith</v>
      </c>
    </row>
    <row r="1707" spans="1:18" ht="43.5" hidden="1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s="14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2015</v>
      </c>
      <c r="P1707" s="10">
        <f t="shared" si="105"/>
        <v>42245.016736111109</v>
      </c>
      <c r="Q1707" s="11" t="str">
        <f t="shared" si="106"/>
        <v>music</v>
      </c>
      <c r="R1707" t="str">
        <f t="shared" si="107"/>
        <v>faith</v>
      </c>
    </row>
    <row r="1708" spans="1:18" ht="43.5" hidden="1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s="14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2015</v>
      </c>
      <c r="P1708" s="10">
        <f t="shared" si="105"/>
        <v>42179.306388888886</v>
      </c>
      <c r="Q1708" s="11" t="str">
        <f t="shared" si="106"/>
        <v>music</v>
      </c>
      <c r="R1708" t="str">
        <f t="shared" si="107"/>
        <v>faith</v>
      </c>
    </row>
    <row r="1709" spans="1:18" ht="43.5" hidden="1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s="14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2016</v>
      </c>
      <c r="P1709" s="10">
        <f t="shared" si="105"/>
        <v>42427.721006944441</v>
      </c>
      <c r="Q1709" s="11" t="str">
        <f t="shared" si="106"/>
        <v>music</v>
      </c>
      <c r="R1709" t="str">
        <f t="shared" si="107"/>
        <v>faith</v>
      </c>
    </row>
    <row r="1710" spans="1:18" ht="58" hidden="1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s="14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2016</v>
      </c>
      <c r="P1710" s="10">
        <f t="shared" si="105"/>
        <v>42451.866967592592</v>
      </c>
      <c r="Q1710" s="11" t="str">
        <f t="shared" si="106"/>
        <v>music</v>
      </c>
      <c r="R1710" t="str">
        <f t="shared" si="107"/>
        <v>faith</v>
      </c>
    </row>
    <row r="1711" spans="1:18" ht="43.5" hidden="1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s="14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2014</v>
      </c>
      <c r="P1711" s="10">
        <f t="shared" si="105"/>
        <v>41841.56381944444</v>
      </c>
      <c r="Q1711" s="11" t="str">
        <f t="shared" si="106"/>
        <v>music</v>
      </c>
      <c r="R1711" t="str">
        <f t="shared" si="107"/>
        <v>faith</v>
      </c>
    </row>
    <row r="1712" spans="1:18" ht="29" hidden="1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s="14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2015</v>
      </c>
      <c r="P1712" s="10">
        <f t="shared" si="105"/>
        <v>42341.59129629629</v>
      </c>
      <c r="Q1712" s="11" t="str">
        <f t="shared" si="106"/>
        <v>music</v>
      </c>
      <c r="R1712" t="str">
        <f t="shared" si="107"/>
        <v>faith</v>
      </c>
    </row>
    <row r="1713" spans="1:18" ht="43.5" hidden="1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s="14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2014</v>
      </c>
      <c r="P1713" s="10">
        <f t="shared" si="105"/>
        <v>41852.646226851852</v>
      </c>
      <c r="Q1713" s="11" t="str">
        <f t="shared" si="106"/>
        <v>music</v>
      </c>
      <c r="R1713" t="str">
        <f t="shared" si="107"/>
        <v>faith</v>
      </c>
    </row>
    <row r="1714" spans="1:18" ht="58" hidden="1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s="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2015</v>
      </c>
      <c r="P1714" s="10">
        <f t="shared" si="105"/>
        <v>42125.913807870369</v>
      </c>
      <c r="Q1714" s="11" t="str">
        <f t="shared" si="106"/>
        <v>music</v>
      </c>
      <c r="R1714" t="str">
        <f t="shared" si="107"/>
        <v>faith</v>
      </c>
    </row>
    <row r="1715" spans="1:18" ht="58" hidden="1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s="14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2014</v>
      </c>
      <c r="P1715" s="10">
        <f t="shared" si="105"/>
        <v>41887.801064814819</v>
      </c>
      <c r="Q1715" s="11" t="str">
        <f t="shared" si="106"/>
        <v>music</v>
      </c>
      <c r="R1715" t="str">
        <f t="shared" si="107"/>
        <v>faith</v>
      </c>
    </row>
    <row r="1716" spans="1:18" ht="43.5" hidden="1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s="14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2015</v>
      </c>
      <c r="P1716" s="10">
        <f t="shared" si="105"/>
        <v>42095.918530092589</v>
      </c>
      <c r="Q1716" s="11" t="str">
        <f t="shared" si="106"/>
        <v>music</v>
      </c>
      <c r="R1716" t="str">
        <f t="shared" si="107"/>
        <v>faith</v>
      </c>
    </row>
    <row r="1717" spans="1:18" ht="43.5" hidden="1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s="14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2015</v>
      </c>
      <c r="P1717" s="10">
        <f t="shared" si="105"/>
        <v>42064.217418981483</v>
      </c>
      <c r="Q1717" s="11" t="str">
        <f t="shared" si="106"/>
        <v>music</v>
      </c>
      <c r="R1717" t="str">
        <f t="shared" si="107"/>
        <v>faith</v>
      </c>
    </row>
    <row r="1718" spans="1:18" ht="58" hidden="1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s="14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2016</v>
      </c>
      <c r="P1718" s="10">
        <f t="shared" si="105"/>
        <v>42673.577534722222</v>
      </c>
      <c r="Q1718" s="11" t="str">
        <f t="shared" si="106"/>
        <v>music</v>
      </c>
      <c r="R1718" t="str">
        <f t="shared" si="107"/>
        <v>faith</v>
      </c>
    </row>
    <row r="1719" spans="1:18" ht="43.5" hidden="1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s="14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2016</v>
      </c>
      <c r="P1719" s="10">
        <f t="shared" si="105"/>
        <v>42460.98192129629</v>
      </c>
      <c r="Q1719" s="11" t="str">
        <f t="shared" si="106"/>
        <v>music</v>
      </c>
      <c r="R1719" t="str">
        <f t="shared" si="107"/>
        <v>faith</v>
      </c>
    </row>
    <row r="1720" spans="1:18" hidden="1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s="14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2016</v>
      </c>
      <c r="P1720" s="10">
        <f t="shared" si="105"/>
        <v>42460.610520833332</v>
      </c>
      <c r="Q1720" s="11" t="str">
        <f t="shared" si="106"/>
        <v>music</v>
      </c>
      <c r="R1720" t="str">
        <f t="shared" si="107"/>
        <v>faith</v>
      </c>
    </row>
    <row r="1721" spans="1:18" ht="43.5" hidden="1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s="14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2014</v>
      </c>
      <c r="P1721" s="10">
        <f t="shared" si="105"/>
        <v>41869.534618055557</v>
      </c>
      <c r="Q1721" s="11" t="str">
        <f t="shared" si="106"/>
        <v>music</v>
      </c>
      <c r="R1721" t="str">
        <f t="shared" si="107"/>
        <v>faith</v>
      </c>
    </row>
    <row r="1722" spans="1:18" ht="43.5" hidden="1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s="14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2014</v>
      </c>
      <c r="P1722" s="10">
        <f t="shared" si="105"/>
        <v>41922.783229166671</v>
      </c>
      <c r="Q1722" s="11" t="str">
        <f t="shared" si="106"/>
        <v>music</v>
      </c>
      <c r="R1722" t="str">
        <f t="shared" si="107"/>
        <v>faith</v>
      </c>
    </row>
    <row r="1723" spans="1:18" ht="43.5" hidden="1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s="14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2015</v>
      </c>
      <c r="P1723" s="10">
        <f t="shared" si="105"/>
        <v>42319.461377314816</v>
      </c>
      <c r="Q1723" s="11" t="str">
        <f t="shared" si="106"/>
        <v>music</v>
      </c>
      <c r="R1723" t="str">
        <f t="shared" si="107"/>
        <v>faith</v>
      </c>
    </row>
    <row r="1724" spans="1:18" ht="43.5" hidden="1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s="1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2016</v>
      </c>
      <c r="P1724" s="10">
        <f t="shared" si="105"/>
        <v>42425.960983796293</v>
      </c>
      <c r="Q1724" s="11" t="str">
        <f t="shared" si="106"/>
        <v>music</v>
      </c>
      <c r="R1724" t="str">
        <f t="shared" si="107"/>
        <v>faith</v>
      </c>
    </row>
    <row r="1725" spans="1:18" ht="58" hidden="1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s="14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2015</v>
      </c>
      <c r="P1725" s="10">
        <f t="shared" si="105"/>
        <v>42129.82540509259</v>
      </c>
      <c r="Q1725" s="11" t="str">
        <f t="shared" si="106"/>
        <v>music</v>
      </c>
      <c r="R1725" t="str">
        <f t="shared" si="107"/>
        <v>faith</v>
      </c>
    </row>
    <row r="1726" spans="1:18" ht="43.5" hidden="1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s="14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2014</v>
      </c>
      <c r="P1726" s="10">
        <f t="shared" si="105"/>
        <v>41912.932430555556</v>
      </c>
      <c r="Q1726" s="11" t="str">
        <f t="shared" si="106"/>
        <v>music</v>
      </c>
      <c r="R1726" t="str">
        <f t="shared" si="107"/>
        <v>faith</v>
      </c>
    </row>
    <row r="1727" spans="1:18" ht="43.5" hidden="1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s="14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2014</v>
      </c>
      <c r="P1727" s="10">
        <f t="shared" si="105"/>
        <v>41845.968159722222</v>
      </c>
      <c r="Q1727" s="11" t="str">
        <f t="shared" si="106"/>
        <v>music</v>
      </c>
      <c r="R1727" t="str">
        <f t="shared" si="107"/>
        <v>faith</v>
      </c>
    </row>
    <row r="1728" spans="1:18" ht="29" hidden="1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s="14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2014</v>
      </c>
      <c r="P1728" s="10">
        <f t="shared" si="105"/>
        <v>41788.919722222221</v>
      </c>
      <c r="Q1728" s="11" t="str">
        <f t="shared" si="106"/>
        <v>music</v>
      </c>
      <c r="R1728" t="str">
        <f t="shared" si="107"/>
        <v>faith</v>
      </c>
    </row>
    <row r="1729" spans="1:18" ht="43.5" hidden="1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s="14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2015</v>
      </c>
      <c r="P1729" s="10">
        <f t="shared" si="105"/>
        <v>42044.927974537044</v>
      </c>
      <c r="Q1729" s="11" t="str">
        <f t="shared" si="106"/>
        <v>music</v>
      </c>
      <c r="R1729" t="str">
        <f t="shared" si="107"/>
        <v>faith</v>
      </c>
    </row>
    <row r="1730" spans="1:18" ht="43.5" hidden="1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s="14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2015</v>
      </c>
      <c r="P1730" s="10">
        <f t="shared" si="105"/>
        <v>42268.625856481478</v>
      </c>
      <c r="Q1730" s="11" t="str">
        <f t="shared" si="106"/>
        <v>music</v>
      </c>
      <c r="R1730" t="str">
        <f t="shared" si="107"/>
        <v>faith</v>
      </c>
    </row>
    <row r="1731" spans="1:18" ht="43.5" hidden="1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s="14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YEAR(P1731)</f>
        <v>2016</v>
      </c>
      <c r="P1731" s="10">
        <f t="shared" ref="P1731:P1794" si="109">(((J1731/60)/60)/24)+DATE(1970,1,1)</f>
        <v>42471.052152777775</v>
      </c>
      <c r="Q1731" s="11" t="str">
        <f t="shared" ref="Q1731:Q1794" si="110">LEFT(N1731,LEN(N1731)-SEARCH("/",N1731))</f>
        <v>music</v>
      </c>
      <c r="R1731" t="str">
        <f t="shared" ref="R1731:R1794" si="111">RIGHT(N1731,LEN(N1731)-SEARCH("/",N1731))</f>
        <v>faith</v>
      </c>
    </row>
    <row r="1732" spans="1:18" ht="43.5" hidden="1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s="14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2015</v>
      </c>
      <c r="P1732" s="10">
        <f t="shared" si="109"/>
        <v>42272.087766203709</v>
      </c>
      <c r="Q1732" s="11" t="str">
        <f t="shared" si="110"/>
        <v>music</v>
      </c>
      <c r="R1732" t="str">
        <f t="shared" si="111"/>
        <v>faith</v>
      </c>
    </row>
    <row r="1733" spans="1:18" ht="29" hidden="1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s="14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2015</v>
      </c>
      <c r="P1733" s="10">
        <f t="shared" si="109"/>
        <v>42152.906851851847</v>
      </c>
      <c r="Q1733" s="11" t="str">
        <f t="shared" si="110"/>
        <v>music</v>
      </c>
      <c r="R1733" t="str">
        <f t="shared" si="111"/>
        <v>faith</v>
      </c>
    </row>
    <row r="1734" spans="1:18" ht="43.5" hidden="1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s="1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2015</v>
      </c>
      <c r="P1734" s="10">
        <f t="shared" si="109"/>
        <v>42325.683807870373</v>
      </c>
      <c r="Q1734" s="11" t="str">
        <f t="shared" si="110"/>
        <v>music</v>
      </c>
      <c r="R1734" t="str">
        <f t="shared" si="111"/>
        <v>faith</v>
      </c>
    </row>
    <row r="1735" spans="1:18" ht="43.5" hidden="1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s="14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2016</v>
      </c>
      <c r="P1735" s="10">
        <f t="shared" si="109"/>
        <v>42614.675625000003</v>
      </c>
      <c r="Q1735" s="11" t="str">
        <f t="shared" si="110"/>
        <v>music</v>
      </c>
      <c r="R1735" t="str">
        <f t="shared" si="111"/>
        <v>faith</v>
      </c>
    </row>
    <row r="1736" spans="1:18" ht="43.5" hidden="1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s="14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2015</v>
      </c>
      <c r="P1736" s="10">
        <f t="shared" si="109"/>
        <v>42102.036527777775</v>
      </c>
      <c r="Q1736" s="11" t="str">
        <f t="shared" si="110"/>
        <v>music</v>
      </c>
      <c r="R1736" t="str">
        <f t="shared" si="111"/>
        <v>faith</v>
      </c>
    </row>
    <row r="1737" spans="1:18" ht="43.5" hidden="1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s="14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2016</v>
      </c>
      <c r="P1737" s="10">
        <f t="shared" si="109"/>
        <v>42559.814178240747</v>
      </c>
      <c r="Q1737" s="11" t="str">
        <f t="shared" si="110"/>
        <v>music</v>
      </c>
      <c r="R1737" t="str">
        <f t="shared" si="111"/>
        <v>faith</v>
      </c>
    </row>
    <row r="1738" spans="1:18" ht="29" hidden="1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s="14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2015</v>
      </c>
      <c r="P1738" s="10">
        <f t="shared" si="109"/>
        <v>42286.861493055556</v>
      </c>
      <c r="Q1738" s="11" t="str">
        <f t="shared" si="110"/>
        <v>music</v>
      </c>
      <c r="R1738" t="str">
        <f t="shared" si="111"/>
        <v>faith</v>
      </c>
    </row>
    <row r="1739" spans="1:18" ht="43.5" hidden="1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s="14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2015</v>
      </c>
      <c r="P1739" s="10">
        <f t="shared" si="109"/>
        <v>42175.948981481488</v>
      </c>
      <c r="Q1739" s="11" t="str">
        <f t="shared" si="110"/>
        <v>music</v>
      </c>
      <c r="R1739" t="str">
        <f t="shared" si="111"/>
        <v>faith</v>
      </c>
    </row>
    <row r="1740" spans="1:18" ht="29" hidden="1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s="14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2014</v>
      </c>
      <c r="P1740" s="10">
        <f t="shared" si="109"/>
        <v>41884.874328703707</v>
      </c>
      <c r="Q1740" s="11" t="str">
        <f t="shared" si="110"/>
        <v>music</v>
      </c>
      <c r="R1740" t="str">
        <f t="shared" si="111"/>
        <v>faith</v>
      </c>
    </row>
    <row r="1741" spans="1:18" ht="43.5" hidden="1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s="14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2016</v>
      </c>
      <c r="P1741" s="10">
        <f t="shared" si="109"/>
        <v>42435.874212962968</v>
      </c>
      <c r="Q1741" s="11" t="str">
        <f t="shared" si="110"/>
        <v>music</v>
      </c>
      <c r="R1741" t="str">
        <f t="shared" si="111"/>
        <v>faith</v>
      </c>
    </row>
    <row r="1742" spans="1:18" ht="43.5" hidden="1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s="14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2015</v>
      </c>
      <c r="P1742" s="10">
        <f t="shared" si="109"/>
        <v>42171.817384259266</v>
      </c>
      <c r="Q1742" s="11" t="str">
        <f t="shared" si="110"/>
        <v>music</v>
      </c>
      <c r="R1742" t="str">
        <f t="shared" si="111"/>
        <v>faith</v>
      </c>
    </row>
    <row r="1743" spans="1:18" ht="29" hidden="1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s="14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2015</v>
      </c>
      <c r="P1743" s="10">
        <f t="shared" si="109"/>
        <v>42120.628136574072</v>
      </c>
      <c r="Q1743" s="11" t="str">
        <f t="shared" si="110"/>
        <v>photograph</v>
      </c>
      <c r="R1743" t="str">
        <f t="shared" si="111"/>
        <v>photobooks</v>
      </c>
    </row>
    <row r="1744" spans="1:18" ht="43.5" hidden="1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s="1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2016</v>
      </c>
      <c r="P1744" s="10">
        <f t="shared" si="109"/>
        <v>42710.876967592587</v>
      </c>
      <c r="Q1744" s="11" t="str">
        <f t="shared" si="110"/>
        <v>photograph</v>
      </c>
      <c r="R1744" t="str">
        <f t="shared" si="111"/>
        <v>photobooks</v>
      </c>
    </row>
    <row r="1745" spans="1:18" ht="43.5" hidden="1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s="14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2016</v>
      </c>
      <c r="P1745" s="10">
        <f t="shared" si="109"/>
        <v>42586.925636574073</v>
      </c>
      <c r="Q1745" s="11" t="str">
        <f t="shared" si="110"/>
        <v>photograph</v>
      </c>
      <c r="R1745" t="str">
        <f t="shared" si="111"/>
        <v>photobooks</v>
      </c>
    </row>
    <row r="1746" spans="1:18" ht="58" hidden="1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s="14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2015</v>
      </c>
      <c r="P1746" s="10">
        <f t="shared" si="109"/>
        <v>42026.605057870373</v>
      </c>
      <c r="Q1746" s="11" t="str">
        <f t="shared" si="110"/>
        <v>photograph</v>
      </c>
      <c r="R1746" t="str">
        <f t="shared" si="111"/>
        <v>photobooks</v>
      </c>
    </row>
    <row r="1747" spans="1:18" ht="43.5" hidden="1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s="14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2016</v>
      </c>
      <c r="P1747" s="10">
        <f t="shared" si="109"/>
        <v>42690.259699074071</v>
      </c>
      <c r="Q1747" s="11" t="str">
        <f t="shared" si="110"/>
        <v>photograph</v>
      </c>
      <c r="R1747" t="str">
        <f t="shared" si="111"/>
        <v>photobooks</v>
      </c>
    </row>
    <row r="1748" spans="1:18" ht="58" hidden="1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s="14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2016</v>
      </c>
      <c r="P1748" s="10">
        <f t="shared" si="109"/>
        <v>42668.176701388889</v>
      </c>
      <c r="Q1748" s="11" t="str">
        <f t="shared" si="110"/>
        <v>photograph</v>
      </c>
      <c r="R1748" t="str">
        <f t="shared" si="111"/>
        <v>photobooks</v>
      </c>
    </row>
    <row r="1749" spans="1:18" ht="43.5" hidden="1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s="14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2015</v>
      </c>
      <c r="P1749" s="10">
        <f t="shared" si="109"/>
        <v>42292.435532407413</v>
      </c>
      <c r="Q1749" s="11" t="str">
        <f t="shared" si="110"/>
        <v>photograph</v>
      </c>
      <c r="R1749" t="str">
        <f t="shared" si="111"/>
        <v>photobooks</v>
      </c>
    </row>
    <row r="1750" spans="1:18" ht="29" hidden="1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s="14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2015</v>
      </c>
      <c r="P1750" s="10">
        <f t="shared" si="109"/>
        <v>42219.950729166667</v>
      </c>
      <c r="Q1750" s="11" t="str">
        <f t="shared" si="110"/>
        <v>photograph</v>
      </c>
      <c r="R1750" t="str">
        <f t="shared" si="111"/>
        <v>photobooks</v>
      </c>
    </row>
    <row r="1751" spans="1:18" ht="29" hidden="1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s="14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2017</v>
      </c>
      <c r="P1751" s="10">
        <f t="shared" si="109"/>
        <v>42758.975937499999</v>
      </c>
      <c r="Q1751" s="11" t="str">
        <f t="shared" si="110"/>
        <v>photograph</v>
      </c>
      <c r="R1751" t="str">
        <f t="shared" si="111"/>
        <v>photobooks</v>
      </c>
    </row>
    <row r="1752" spans="1:18" ht="43.5" hidden="1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s="14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2016</v>
      </c>
      <c r="P1752" s="10">
        <f t="shared" si="109"/>
        <v>42454.836851851855</v>
      </c>
      <c r="Q1752" s="11" t="str">
        <f t="shared" si="110"/>
        <v>photograph</v>
      </c>
      <c r="R1752" t="str">
        <f t="shared" si="111"/>
        <v>photobooks</v>
      </c>
    </row>
    <row r="1753" spans="1:18" ht="29" hidden="1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s="14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2015</v>
      </c>
      <c r="P1753" s="10">
        <f t="shared" si="109"/>
        <v>42052.7815162037</v>
      </c>
      <c r="Q1753" s="11" t="str">
        <f t="shared" si="110"/>
        <v>photograph</v>
      </c>
      <c r="R1753" t="str">
        <f t="shared" si="111"/>
        <v>photobooks</v>
      </c>
    </row>
    <row r="1754" spans="1:18" ht="29" hidden="1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s="1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2016</v>
      </c>
      <c r="P1754" s="10">
        <f t="shared" si="109"/>
        <v>42627.253263888888</v>
      </c>
      <c r="Q1754" s="11" t="str">
        <f t="shared" si="110"/>
        <v>photograph</v>
      </c>
      <c r="R1754" t="str">
        <f t="shared" si="111"/>
        <v>photobooks</v>
      </c>
    </row>
    <row r="1755" spans="1:18" ht="43.5" hidden="1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s="14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2016</v>
      </c>
      <c r="P1755" s="10">
        <f t="shared" si="109"/>
        <v>42420.74962962963</v>
      </c>
      <c r="Q1755" s="11" t="str">
        <f t="shared" si="110"/>
        <v>photograph</v>
      </c>
      <c r="R1755" t="str">
        <f t="shared" si="111"/>
        <v>photobooks</v>
      </c>
    </row>
    <row r="1756" spans="1:18" ht="43.5" hidden="1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s="14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2015</v>
      </c>
      <c r="P1756" s="10">
        <f t="shared" si="109"/>
        <v>42067.876770833333</v>
      </c>
      <c r="Q1756" s="11" t="str">
        <f t="shared" si="110"/>
        <v>photograph</v>
      </c>
      <c r="R1756" t="str">
        <f t="shared" si="111"/>
        <v>photobooks</v>
      </c>
    </row>
    <row r="1757" spans="1:18" ht="43.5" hidden="1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s="14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2015</v>
      </c>
      <c r="P1757" s="10">
        <f t="shared" si="109"/>
        <v>42252.788900462961</v>
      </c>
      <c r="Q1757" s="11" t="str">
        <f t="shared" si="110"/>
        <v>photograph</v>
      </c>
      <c r="R1757" t="str">
        <f t="shared" si="111"/>
        <v>photobooks</v>
      </c>
    </row>
    <row r="1758" spans="1:18" ht="43.5" hidden="1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s="14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2016</v>
      </c>
      <c r="P1758" s="10">
        <f t="shared" si="109"/>
        <v>42571.167465277773</v>
      </c>
      <c r="Q1758" s="11" t="str">
        <f t="shared" si="110"/>
        <v>photograph</v>
      </c>
      <c r="R1758" t="str">
        <f t="shared" si="111"/>
        <v>photobooks</v>
      </c>
    </row>
    <row r="1759" spans="1:18" ht="43.5" hidden="1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s="14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2016</v>
      </c>
      <c r="P1759" s="10">
        <f t="shared" si="109"/>
        <v>42733.827349537038</v>
      </c>
      <c r="Q1759" s="11" t="str">
        <f t="shared" si="110"/>
        <v>photograph</v>
      </c>
      <c r="R1759" t="str">
        <f t="shared" si="111"/>
        <v>photobooks</v>
      </c>
    </row>
    <row r="1760" spans="1:18" ht="58" hidden="1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s="14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2016</v>
      </c>
      <c r="P1760" s="10">
        <f t="shared" si="109"/>
        <v>42505.955925925926</v>
      </c>
      <c r="Q1760" s="11" t="str">
        <f t="shared" si="110"/>
        <v>photograph</v>
      </c>
      <c r="R1760" t="str">
        <f t="shared" si="111"/>
        <v>photobooks</v>
      </c>
    </row>
    <row r="1761" spans="1:18" ht="29" hidden="1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s="14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2015</v>
      </c>
      <c r="P1761" s="10">
        <f t="shared" si="109"/>
        <v>42068.829039351855</v>
      </c>
      <c r="Q1761" s="11" t="str">
        <f t="shared" si="110"/>
        <v>photograph</v>
      </c>
      <c r="R1761" t="str">
        <f t="shared" si="111"/>
        <v>photobooks</v>
      </c>
    </row>
    <row r="1762" spans="1:18" ht="58" hidden="1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s="14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2016</v>
      </c>
      <c r="P1762" s="10">
        <f t="shared" si="109"/>
        <v>42405.67260416667</v>
      </c>
      <c r="Q1762" s="11" t="str">
        <f t="shared" si="110"/>
        <v>photograph</v>
      </c>
      <c r="R1762" t="str">
        <f t="shared" si="111"/>
        <v>photobooks</v>
      </c>
    </row>
    <row r="1763" spans="1:18" ht="29" hidden="1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s="14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2015</v>
      </c>
      <c r="P1763" s="10">
        <f t="shared" si="109"/>
        <v>42209.567824074074</v>
      </c>
      <c r="Q1763" s="11" t="str">
        <f t="shared" si="110"/>
        <v>photograph</v>
      </c>
      <c r="R1763" t="str">
        <f t="shared" si="111"/>
        <v>photobooks</v>
      </c>
    </row>
    <row r="1764" spans="1:18" ht="29" hidden="1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s="1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2016</v>
      </c>
      <c r="P1764" s="10">
        <f t="shared" si="109"/>
        <v>42410.982002314813</v>
      </c>
      <c r="Q1764" s="11" t="str">
        <f t="shared" si="110"/>
        <v>photograph</v>
      </c>
      <c r="R1764" t="str">
        <f t="shared" si="111"/>
        <v>photobooks</v>
      </c>
    </row>
    <row r="1765" spans="1:18" ht="58" hidden="1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s="14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2016</v>
      </c>
      <c r="P1765" s="10">
        <f t="shared" si="109"/>
        <v>42636.868518518517</v>
      </c>
      <c r="Q1765" s="11" t="str">
        <f t="shared" si="110"/>
        <v>photograph</v>
      </c>
      <c r="R1765" t="str">
        <f t="shared" si="111"/>
        <v>photobooks</v>
      </c>
    </row>
    <row r="1766" spans="1:18" ht="43.5" hidden="1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s="14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2014</v>
      </c>
      <c r="P1766" s="10">
        <f t="shared" si="109"/>
        <v>41825.485868055555</v>
      </c>
      <c r="Q1766" s="11" t="str">
        <f t="shared" si="110"/>
        <v>photograph</v>
      </c>
      <c r="R1766" t="str">
        <f t="shared" si="111"/>
        <v>photobooks</v>
      </c>
    </row>
    <row r="1767" spans="1:18" ht="43.5" hidden="1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s="14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2014</v>
      </c>
      <c r="P1767" s="10">
        <f t="shared" si="109"/>
        <v>41834.980462962965</v>
      </c>
      <c r="Q1767" s="11" t="str">
        <f t="shared" si="110"/>
        <v>photograph</v>
      </c>
      <c r="R1767" t="str">
        <f t="shared" si="111"/>
        <v>photobooks</v>
      </c>
    </row>
    <row r="1768" spans="1:18" ht="29" hidden="1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s="14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2014</v>
      </c>
      <c r="P1768" s="10">
        <f t="shared" si="109"/>
        <v>41855.859814814816</v>
      </c>
      <c r="Q1768" s="11" t="str">
        <f t="shared" si="110"/>
        <v>photograph</v>
      </c>
      <c r="R1768" t="str">
        <f t="shared" si="111"/>
        <v>photobooks</v>
      </c>
    </row>
    <row r="1769" spans="1:18" ht="29" hidden="1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s="14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2014</v>
      </c>
      <c r="P1769" s="10">
        <f t="shared" si="109"/>
        <v>41824.658379629633</v>
      </c>
      <c r="Q1769" s="11" t="str">
        <f t="shared" si="110"/>
        <v>photograph</v>
      </c>
      <c r="R1769" t="str">
        <f t="shared" si="111"/>
        <v>photobooks</v>
      </c>
    </row>
    <row r="1770" spans="1:18" ht="43.5" hidden="1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s="14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2014</v>
      </c>
      <c r="P1770" s="10">
        <f t="shared" si="109"/>
        <v>41849.560694444444</v>
      </c>
      <c r="Q1770" s="11" t="str">
        <f t="shared" si="110"/>
        <v>photograph</v>
      </c>
      <c r="R1770" t="str">
        <f t="shared" si="111"/>
        <v>photobooks</v>
      </c>
    </row>
    <row r="1771" spans="1:18" ht="43.5" hidden="1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s="14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2014</v>
      </c>
      <c r="P1771" s="10">
        <f t="shared" si="109"/>
        <v>41987.818969907406</v>
      </c>
      <c r="Q1771" s="11" t="str">
        <f t="shared" si="110"/>
        <v>photograph</v>
      </c>
      <c r="R1771" t="str">
        <f t="shared" si="111"/>
        <v>photobooks</v>
      </c>
    </row>
    <row r="1772" spans="1:18" ht="43.5" hidden="1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s="14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2014</v>
      </c>
      <c r="P1772" s="10">
        <f t="shared" si="109"/>
        <v>41891.780023148152</v>
      </c>
      <c r="Q1772" s="11" t="str">
        <f t="shared" si="110"/>
        <v>photograph</v>
      </c>
      <c r="R1772" t="str">
        <f t="shared" si="111"/>
        <v>photobooks</v>
      </c>
    </row>
    <row r="1773" spans="1:18" ht="43.5" hidden="1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s="14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2014</v>
      </c>
      <c r="P1773" s="10">
        <f t="shared" si="109"/>
        <v>41905.979629629634</v>
      </c>
      <c r="Q1773" s="11" t="str">
        <f t="shared" si="110"/>
        <v>photograph</v>
      </c>
      <c r="R1773" t="str">
        <f t="shared" si="111"/>
        <v>photobooks</v>
      </c>
    </row>
    <row r="1774" spans="1:18" ht="43.5" hidden="1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s="1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2014</v>
      </c>
      <c r="P1774" s="10">
        <f t="shared" si="109"/>
        <v>41766.718009259261</v>
      </c>
      <c r="Q1774" s="11" t="str">
        <f t="shared" si="110"/>
        <v>photograph</v>
      </c>
      <c r="R1774" t="str">
        <f t="shared" si="111"/>
        <v>photobooks</v>
      </c>
    </row>
    <row r="1775" spans="1:18" ht="43.5" hidden="1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s="14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2014</v>
      </c>
      <c r="P1775" s="10">
        <f t="shared" si="109"/>
        <v>41978.760393518518</v>
      </c>
      <c r="Q1775" s="11" t="str">
        <f t="shared" si="110"/>
        <v>photograph</v>
      </c>
      <c r="R1775" t="str">
        <f t="shared" si="111"/>
        <v>photobooks</v>
      </c>
    </row>
    <row r="1776" spans="1:18" ht="43.5" hidden="1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s="14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2014</v>
      </c>
      <c r="P1776" s="10">
        <f t="shared" si="109"/>
        <v>41930.218657407408</v>
      </c>
      <c r="Q1776" s="11" t="str">
        <f t="shared" si="110"/>
        <v>photograph</v>
      </c>
      <c r="R1776" t="str">
        <f t="shared" si="111"/>
        <v>photobooks</v>
      </c>
    </row>
    <row r="1777" spans="1:18" ht="43.5" hidden="1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s="14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2014</v>
      </c>
      <c r="P1777" s="10">
        <f t="shared" si="109"/>
        <v>41891.976388888892</v>
      </c>
      <c r="Q1777" s="11" t="str">
        <f t="shared" si="110"/>
        <v>photograph</v>
      </c>
      <c r="R1777" t="str">
        <f t="shared" si="111"/>
        <v>photobooks</v>
      </c>
    </row>
    <row r="1778" spans="1:18" ht="43.5" hidden="1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s="14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2014</v>
      </c>
      <c r="P1778" s="10">
        <f t="shared" si="109"/>
        <v>41905.95684027778</v>
      </c>
      <c r="Q1778" s="11" t="str">
        <f t="shared" si="110"/>
        <v>photograph</v>
      </c>
      <c r="R1778" t="str">
        <f t="shared" si="111"/>
        <v>photobooks</v>
      </c>
    </row>
    <row r="1779" spans="1:18" ht="58" hidden="1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s="14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2015</v>
      </c>
      <c r="P1779" s="10">
        <f t="shared" si="109"/>
        <v>42025.357094907406</v>
      </c>
      <c r="Q1779" s="11" t="str">
        <f t="shared" si="110"/>
        <v>photograph</v>
      </c>
      <c r="R1779" t="str">
        <f t="shared" si="111"/>
        <v>photobooks</v>
      </c>
    </row>
    <row r="1780" spans="1:18" ht="43.5" hidden="1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s="14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2015</v>
      </c>
      <c r="P1780" s="10">
        <f t="shared" si="109"/>
        <v>42045.86336805555</v>
      </c>
      <c r="Q1780" s="11" t="str">
        <f t="shared" si="110"/>
        <v>photograph</v>
      </c>
      <c r="R1780" t="str">
        <f t="shared" si="111"/>
        <v>photobooks</v>
      </c>
    </row>
    <row r="1781" spans="1:18" ht="43.5" hidden="1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s="14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2016</v>
      </c>
      <c r="P1781" s="10">
        <f t="shared" si="109"/>
        <v>42585.691898148143</v>
      </c>
      <c r="Q1781" s="11" t="str">
        <f t="shared" si="110"/>
        <v>photograph</v>
      </c>
      <c r="R1781" t="str">
        <f t="shared" si="111"/>
        <v>photobooks</v>
      </c>
    </row>
    <row r="1782" spans="1:18" ht="43.5" hidden="1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s="14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2016</v>
      </c>
      <c r="P1782" s="10">
        <f t="shared" si="109"/>
        <v>42493.600810185191</v>
      </c>
      <c r="Q1782" s="11" t="str">
        <f t="shared" si="110"/>
        <v>photograph</v>
      </c>
      <c r="R1782" t="str">
        <f t="shared" si="111"/>
        <v>photobooks</v>
      </c>
    </row>
    <row r="1783" spans="1:18" ht="43.5" hidden="1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s="14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2016</v>
      </c>
      <c r="P1783" s="10">
        <f t="shared" si="109"/>
        <v>42597.617418981477</v>
      </c>
      <c r="Q1783" s="11" t="str">
        <f t="shared" si="110"/>
        <v>photograph</v>
      </c>
      <c r="R1783" t="str">
        <f t="shared" si="111"/>
        <v>photobooks</v>
      </c>
    </row>
    <row r="1784" spans="1:18" ht="58" hidden="1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s="1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2016</v>
      </c>
      <c r="P1784" s="10">
        <f t="shared" si="109"/>
        <v>42388.575104166666</v>
      </c>
      <c r="Q1784" s="11" t="str">
        <f t="shared" si="110"/>
        <v>photograph</v>
      </c>
      <c r="R1784" t="str">
        <f t="shared" si="111"/>
        <v>photobooks</v>
      </c>
    </row>
    <row r="1785" spans="1:18" ht="43.5" hidden="1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s="14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2015</v>
      </c>
      <c r="P1785" s="10">
        <f t="shared" si="109"/>
        <v>42115.949976851851</v>
      </c>
      <c r="Q1785" s="11" t="str">
        <f t="shared" si="110"/>
        <v>photograph</v>
      </c>
      <c r="R1785" t="str">
        <f t="shared" si="111"/>
        <v>photobooks</v>
      </c>
    </row>
    <row r="1786" spans="1:18" ht="43.5" hidden="1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s="14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2014</v>
      </c>
      <c r="P1786" s="10">
        <f t="shared" si="109"/>
        <v>42003.655555555553</v>
      </c>
      <c r="Q1786" s="11" t="str">
        <f t="shared" si="110"/>
        <v>photograph</v>
      </c>
      <c r="R1786" t="str">
        <f t="shared" si="111"/>
        <v>photobooks</v>
      </c>
    </row>
    <row r="1787" spans="1:18" ht="43.5" hidden="1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s="14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2014</v>
      </c>
      <c r="P1787" s="10">
        <f t="shared" si="109"/>
        <v>41897.134895833333</v>
      </c>
      <c r="Q1787" s="11" t="str">
        <f t="shared" si="110"/>
        <v>photograph</v>
      </c>
      <c r="R1787" t="str">
        <f t="shared" si="111"/>
        <v>photobooks</v>
      </c>
    </row>
    <row r="1788" spans="1:18" ht="43.5" hidden="1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s="14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2014</v>
      </c>
      <c r="P1788" s="10">
        <f t="shared" si="109"/>
        <v>41958.550659722227</v>
      </c>
      <c r="Q1788" s="11" t="str">
        <f t="shared" si="110"/>
        <v>photograph</v>
      </c>
      <c r="R1788" t="str">
        <f t="shared" si="111"/>
        <v>photobooks</v>
      </c>
    </row>
    <row r="1789" spans="1:18" ht="43.5" hidden="1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s="14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2015</v>
      </c>
      <c r="P1789" s="10">
        <f t="shared" si="109"/>
        <v>42068.65552083333</v>
      </c>
      <c r="Q1789" s="11" t="str">
        <f t="shared" si="110"/>
        <v>photograph</v>
      </c>
      <c r="R1789" t="str">
        <f t="shared" si="111"/>
        <v>photobooks</v>
      </c>
    </row>
    <row r="1790" spans="1:18" ht="43.5" hidden="1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s="14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2014</v>
      </c>
      <c r="P1790" s="10">
        <f t="shared" si="109"/>
        <v>41913.94840277778</v>
      </c>
      <c r="Q1790" s="11" t="str">
        <f t="shared" si="110"/>
        <v>photograph</v>
      </c>
      <c r="R1790" t="str">
        <f t="shared" si="111"/>
        <v>photobooks</v>
      </c>
    </row>
    <row r="1791" spans="1:18" ht="43.5" hidden="1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s="14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2014</v>
      </c>
      <c r="P1791" s="10">
        <f t="shared" si="109"/>
        <v>41956.250034722223</v>
      </c>
      <c r="Q1791" s="11" t="str">
        <f t="shared" si="110"/>
        <v>photograph</v>
      </c>
      <c r="R1791" t="str">
        <f t="shared" si="111"/>
        <v>photobooks</v>
      </c>
    </row>
    <row r="1792" spans="1:18" ht="43.5" hidden="1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s="14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2015</v>
      </c>
      <c r="P1792" s="10">
        <f t="shared" si="109"/>
        <v>42010.674513888895</v>
      </c>
      <c r="Q1792" s="11" t="str">
        <f t="shared" si="110"/>
        <v>photograph</v>
      </c>
      <c r="R1792" t="str">
        <f t="shared" si="111"/>
        <v>photobooks</v>
      </c>
    </row>
    <row r="1793" spans="1:18" ht="29" hidden="1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s="14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2014</v>
      </c>
      <c r="P1793" s="10">
        <f t="shared" si="109"/>
        <v>41973.740335648152</v>
      </c>
      <c r="Q1793" s="11" t="str">
        <f t="shared" si="110"/>
        <v>photograph</v>
      </c>
      <c r="R1793" t="str">
        <f t="shared" si="111"/>
        <v>photobooks</v>
      </c>
    </row>
    <row r="1794" spans="1:18" ht="29" hidden="1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s="1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2015</v>
      </c>
      <c r="P1794" s="10">
        <f t="shared" si="109"/>
        <v>42189.031041666662</v>
      </c>
      <c r="Q1794" s="11" t="str">
        <f t="shared" si="110"/>
        <v>photograph</v>
      </c>
      <c r="R1794" t="str">
        <f t="shared" si="111"/>
        <v>photobooks</v>
      </c>
    </row>
    <row r="1795" spans="1:18" ht="43.5" hidden="1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s="14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YEAR(P1795)</f>
        <v>2014</v>
      </c>
      <c r="P1795" s="10">
        <f t="shared" ref="P1795:P1858" si="113">(((J1795/60)/60)/24)+DATE(1970,1,1)</f>
        <v>41940.89166666667</v>
      </c>
      <c r="Q1795" s="11" t="str">
        <f t="shared" ref="Q1795:Q1858" si="114">LEFT(N1795,LEN(N1795)-SEARCH("/",N1795))</f>
        <v>photograph</v>
      </c>
      <c r="R1795" t="str">
        <f t="shared" ref="R1795:R1858" si="115">RIGHT(N1795,LEN(N1795)-SEARCH("/",N1795))</f>
        <v>photobooks</v>
      </c>
    </row>
    <row r="1796" spans="1:18" ht="43.5" hidden="1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s="14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2015</v>
      </c>
      <c r="P1796" s="10">
        <f t="shared" si="113"/>
        <v>42011.551180555558</v>
      </c>
      <c r="Q1796" s="11" t="str">
        <f t="shared" si="114"/>
        <v>photograph</v>
      </c>
      <c r="R1796" t="str">
        <f t="shared" si="115"/>
        <v>photobooks</v>
      </c>
    </row>
    <row r="1797" spans="1:18" ht="43.5" hidden="1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s="14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2016</v>
      </c>
      <c r="P1797" s="10">
        <f t="shared" si="113"/>
        <v>42628.288668981477</v>
      </c>
      <c r="Q1797" s="11" t="str">
        <f t="shared" si="114"/>
        <v>photograph</v>
      </c>
      <c r="R1797" t="str">
        <f t="shared" si="115"/>
        <v>photobooks</v>
      </c>
    </row>
    <row r="1798" spans="1:18" ht="58" hidden="1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s="14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2016</v>
      </c>
      <c r="P1798" s="10">
        <f t="shared" si="113"/>
        <v>42515.439421296294</v>
      </c>
      <c r="Q1798" s="11" t="str">
        <f t="shared" si="114"/>
        <v>photograph</v>
      </c>
      <c r="R1798" t="str">
        <f t="shared" si="115"/>
        <v>photobooks</v>
      </c>
    </row>
    <row r="1799" spans="1:18" ht="43.5" hidden="1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s="14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2016</v>
      </c>
      <c r="P1799" s="10">
        <f t="shared" si="113"/>
        <v>42689.56931712963</v>
      </c>
      <c r="Q1799" s="11" t="str">
        <f t="shared" si="114"/>
        <v>photograph</v>
      </c>
      <c r="R1799" t="str">
        <f t="shared" si="115"/>
        <v>photobooks</v>
      </c>
    </row>
    <row r="1800" spans="1:18" ht="43.5" hidden="1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s="14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2015</v>
      </c>
      <c r="P1800" s="10">
        <f t="shared" si="113"/>
        <v>42344.32677083333</v>
      </c>
      <c r="Q1800" s="11" t="str">
        <f t="shared" si="114"/>
        <v>photograph</v>
      </c>
      <c r="R1800" t="str">
        <f t="shared" si="115"/>
        <v>photobooks</v>
      </c>
    </row>
    <row r="1801" spans="1:18" ht="29" hidden="1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s="14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2014</v>
      </c>
      <c r="P1801" s="10">
        <f t="shared" si="113"/>
        <v>41934.842685185184</v>
      </c>
      <c r="Q1801" s="11" t="str">
        <f t="shared" si="114"/>
        <v>photograph</v>
      </c>
      <c r="R1801" t="str">
        <f t="shared" si="115"/>
        <v>photobooks</v>
      </c>
    </row>
    <row r="1802" spans="1:18" ht="58" hidden="1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s="14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2016</v>
      </c>
      <c r="P1802" s="10">
        <f t="shared" si="113"/>
        <v>42623.606134259258</v>
      </c>
      <c r="Q1802" s="11" t="str">
        <f t="shared" si="114"/>
        <v>photograph</v>
      </c>
      <c r="R1802" t="str">
        <f t="shared" si="115"/>
        <v>photobooks</v>
      </c>
    </row>
    <row r="1803" spans="1:18" ht="58" hidden="1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s="14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2015</v>
      </c>
      <c r="P1803" s="10">
        <f t="shared" si="113"/>
        <v>42321.660509259258</v>
      </c>
      <c r="Q1803" s="11" t="str">
        <f t="shared" si="114"/>
        <v>photograph</v>
      </c>
      <c r="R1803" t="str">
        <f t="shared" si="115"/>
        <v>photobooks</v>
      </c>
    </row>
    <row r="1804" spans="1:18" ht="43.5" hidden="1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s="1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2015</v>
      </c>
      <c r="P1804" s="10">
        <f t="shared" si="113"/>
        <v>42159.47256944445</v>
      </c>
      <c r="Q1804" s="11" t="str">
        <f t="shared" si="114"/>
        <v>photograph</v>
      </c>
      <c r="R1804" t="str">
        <f t="shared" si="115"/>
        <v>photobooks</v>
      </c>
    </row>
    <row r="1805" spans="1:18" ht="43.5" hidden="1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s="14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2015</v>
      </c>
      <c r="P1805" s="10">
        <f t="shared" si="113"/>
        <v>42018.071550925932</v>
      </c>
      <c r="Q1805" s="11" t="str">
        <f t="shared" si="114"/>
        <v>photograph</v>
      </c>
      <c r="R1805" t="str">
        <f t="shared" si="115"/>
        <v>photobooks</v>
      </c>
    </row>
    <row r="1806" spans="1:18" ht="43.5" hidden="1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s="14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2015</v>
      </c>
      <c r="P1806" s="10">
        <f t="shared" si="113"/>
        <v>42282.678287037037</v>
      </c>
      <c r="Q1806" s="11" t="str">
        <f t="shared" si="114"/>
        <v>photograph</v>
      </c>
      <c r="R1806" t="str">
        <f t="shared" si="115"/>
        <v>photobooks</v>
      </c>
    </row>
    <row r="1807" spans="1:18" ht="43.5" hidden="1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s="14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2015</v>
      </c>
      <c r="P1807" s="10">
        <f t="shared" si="113"/>
        <v>42247.803912037038</v>
      </c>
      <c r="Q1807" s="11" t="str">
        <f t="shared" si="114"/>
        <v>photograph</v>
      </c>
      <c r="R1807" t="str">
        <f t="shared" si="115"/>
        <v>photobooks</v>
      </c>
    </row>
    <row r="1808" spans="1:18" ht="43.5" hidden="1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s="14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2014</v>
      </c>
      <c r="P1808" s="10">
        <f t="shared" si="113"/>
        <v>41877.638298611113</v>
      </c>
      <c r="Q1808" s="11" t="str">
        <f t="shared" si="114"/>
        <v>photograph</v>
      </c>
      <c r="R1808" t="str">
        <f t="shared" si="115"/>
        <v>photobooks</v>
      </c>
    </row>
    <row r="1809" spans="1:18" ht="29" hidden="1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s="14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2014</v>
      </c>
      <c r="P1809" s="10">
        <f t="shared" si="113"/>
        <v>41880.068437499998</v>
      </c>
      <c r="Q1809" s="11" t="str">
        <f t="shared" si="114"/>
        <v>photograph</v>
      </c>
      <c r="R1809" t="str">
        <f t="shared" si="115"/>
        <v>photobooks</v>
      </c>
    </row>
    <row r="1810" spans="1:18" ht="43.5" hidden="1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s="14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2017</v>
      </c>
      <c r="P1810" s="10">
        <f t="shared" si="113"/>
        <v>42742.680902777778</v>
      </c>
      <c r="Q1810" s="11" t="str">
        <f t="shared" si="114"/>
        <v>photograph</v>
      </c>
      <c r="R1810" t="str">
        <f t="shared" si="115"/>
        <v>photobooks</v>
      </c>
    </row>
    <row r="1811" spans="1:18" ht="43.5" hidden="1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s="14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2015</v>
      </c>
      <c r="P1811" s="10">
        <f t="shared" si="113"/>
        <v>42029.907858796301</v>
      </c>
      <c r="Q1811" s="11" t="str">
        <f t="shared" si="114"/>
        <v>photograph</v>
      </c>
      <c r="R1811" t="str">
        <f t="shared" si="115"/>
        <v>photobooks</v>
      </c>
    </row>
    <row r="1812" spans="1:18" ht="43.5" hidden="1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s="14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2014</v>
      </c>
      <c r="P1812" s="10">
        <f t="shared" si="113"/>
        <v>41860.91002314815</v>
      </c>
      <c r="Q1812" s="11" t="str">
        <f t="shared" si="114"/>
        <v>photograph</v>
      </c>
      <c r="R1812" t="str">
        <f t="shared" si="115"/>
        <v>photobooks</v>
      </c>
    </row>
    <row r="1813" spans="1:18" ht="43.5" hidden="1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s="14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2014</v>
      </c>
      <c r="P1813" s="10">
        <f t="shared" si="113"/>
        <v>41876.433680555558</v>
      </c>
      <c r="Q1813" s="11" t="str">
        <f t="shared" si="114"/>
        <v>photograph</v>
      </c>
      <c r="R1813" t="str">
        <f t="shared" si="115"/>
        <v>photobooks</v>
      </c>
    </row>
    <row r="1814" spans="1:18" ht="43.5" hidden="1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s="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2016</v>
      </c>
      <c r="P1814" s="10">
        <f t="shared" si="113"/>
        <v>42524.318703703699</v>
      </c>
      <c r="Q1814" s="11" t="str">
        <f t="shared" si="114"/>
        <v>photograph</v>
      </c>
      <c r="R1814" t="str">
        <f t="shared" si="115"/>
        <v>photobooks</v>
      </c>
    </row>
    <row r="1815" spans="1:18" ht="43.5" hidden="1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s="14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2014</v>
      </c>
      <c r="P1815" s="10">
        <f t="shared" si="113"/>
        <v>41829.889027777775</v>
      </c>
      <c r="Q1815" s="11" t="str">
        <f t="shared" si="114"/>
        <v>photograph</v>
      </c>
      <c r="R1815" t="str">
        <f t="shared" si="115"/>
        <v>photobooks</v>
      </c>
    </row>
    <row r="1816" spans="1:18" ht="43.5" hidden="1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s="14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2015</v>
      </c>
      <c r="P1816" s="10">
        <f t="shared" si="113"/>
        <v>42033.314074074078</v>
      </c>
      <c r="Q1816" s="11" t="str">
        <f t="shared" si="114"/>
        <v>photograph</v>
      </c>
      <c r="R1816" t="str">
        <f t="shared" si="115"/>
        <v>photobooks</v>
      </c>
    </row>
    <row r="1817" spans="1:18" ht="58" hidden="1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s="14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2015</v>
      </c>
      <c r="P1817" s="10">
        <f t="shared" si="113"/>
        <v>42172.906678240746</v>
      </c>
      <c r="Q1817" s="11" t="str">
        <f t="shared" si="114"/>
        <v>photograph</v>
      </c>
      <c r="R1817" t="str">
        <f t="shared" si="115"/>
        <v>photobooks</v>
      </c>
    </row>
    <row r="1818" spans="1:18" ht="43.5" hidden="1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s="14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2016</v>
      </c>
      <c r="P1818" s="10">
        <f t="shared" si="113"/>
        <v>42548.876192129625</v>
      </c>
      <c r="Q1818" s="11" t="str">
        <f t="shared" si="114"/>
        <v>photograph</v>
      </c>
      <c r="R1818" t="str">
        <f t="shared" si="115"/>
        <v>photobooks</v>
      </c>
    </row>
    <row r="1819" spans="1:18" ht="29" hidden="1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s="14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2016</v>
      </c>
      <c r="P1819" s="10">
        <f t="shared" si="113"/>
        <v>42705.662118055552</v>
      </c>
      <c r="Q1819" s="11" t="str">
        <f t="shared" si="114"/>
        <v>photograph</v>
      </c>
      <c r="R1819" t="str">
        <f t="shared" si="115"/>
        <v>photobooks</v>
      </c>
    </row>
    <row r="1820" spans="1:18" ht="29" hidden="1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s="14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2015</v>
      </c>
      <c r="P1820" s="10">
        <f t="shared" si="113"/>
        <v>42067.234375</v>
      </c>
      <c r="Q1820" s="11" t="str">
        <f t="shared" si="114"/>
        <v>photograph</v>
      </c>
      <c r="R1820" t="str">
        <f t="shared" si="115"/>
        <v>photobooks</v>
      </c>
    </row>
    <row r="1821" spans="1:18" ht="43.5" hidden="1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s="14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2014</v>
      </c>
      <c r="P1821" s="10">
        <f t="shared" si="113"/>
        <v>41820.752268518518</v>
      </c>
      <c r="Q1821" s="11" t="str">
        <f t="shared" si="114"/>
        <v>photograph</v>
      </c>
      <c r="R1821" t="str">
        <f t="shared" si="115"/>
        <v>photobooks</v>
      </c>
    </row>
    <row r="1822" spans="1:18" ht="58" hidden="1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s="14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2015</v>
      </c>
      <c r="P1822" s="10">
        <f t="shared" si="113"/>
        <v>42065.084375000006</v>
      </c>
      <c r="Q1822" s="11" t="str">
        <f t="shared" si="114"/>
        <v>photograph</v>
      </c>
      <c r="R1822" t="str">
        <f t="shared" si="115"/>
        <v>photobooks</v>
      </c>
    </row>
    <row r="1823" spans="1:18" ht="43.5" hidden="1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s="14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2012</v>
      </c>
      <c r="P1823" s="10">
        <f t="shared" si="113"/>
        <v>40926.319062499999</v>
      </c>
      <c r="Q1823" s="11" t="str">
        <f t="shared" si="114"/>
        <v>musi</v>
      </c>
      <c r="R1823" t="str">
        <f t="shared" si="115"/>
        <v>rock</v>
      </c>
    </row>
    <row r="1824" spans="1:18" ht="29" hidden="1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s="1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2013</v>
      </c>
      <c r="P1824" s="10">
        <f t="shared" si="113"/>
        <v>41634.797013888885</v>
      </c>
      <c r="Q1824" s="11" t="str">
        <f t="shared" si="114"/>
        <v>musi</v>
      </c>
      <c r="R1824" t="str">
        <f t="shared" si="115"/>
        <v>rock</v>
      </c>
    </row>
    <row r="1825" spans="1:18" ht="43.5" hidden="1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s="14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2012</v>
      </c>
      <c r="P1825" s="10">
        <f t="shared" si="113"/>
        <v>41176.684907407405</v>
      </c>
      <c r="Q1825" s="11" t="str">
        <f t="shared" si="114"/>
        <v>musi</v>
      </c>
      <c r="R1825" t="str">
        <f t="shared" si="115"/>
        <v>rock</v>
      </c>
    </row>
    <row r="1826" spans="1:18" hidden="1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s="14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2013</v>
      </c>
      <c r="P1826" s="10">
        <f t="shared" si="113"/>
        <v>41626.916284722225</v>
      </c>
      <c r="Q1826" s="11" t="str">
        <f t="shared" si="114"/>
        <v>musi</v>
      </c>
      <c r="R1826" t="str">
        <f t="shared" si="115"/>
        <v>rock</v>
      </c>
    </row>
    <row r="1827" spans="1:18" ht="43.5" hidden="1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s="14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2013</v>
      </c>
      <c r="P1827" s="10">
        <f t="shared" si="113"/>
        <v>41443.83452546296</v>
      </c>
      <c r="Q1827" s="11" t="str">
        <f t="shared" si="114"/>
        <v>musi</v>
      </c>
      <c r="R1827" t="str">
        <f t="shared" si="115"/>
        <v>rock</v>
      </c>
    </row>
    <row r="1828" spans="1:18" ht="29" hidden="1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s="14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2014</v>
      </c>
      <c r="P1828" s="10">
        <f t="shared" si="113"/>
        <v>41657.923807870371</v>
      </c>
      <c r="Q1828" s="11" t="str">
        <f t="shared" si="114"/>
        <v>musi</v>
      </c>
      <c r="R1828" t="str">
        <f t="shared" si="115"/>
        <v>rock</v>
      </c>
    </row>
    <row r="1829" spans="1:18" ht="58" hidden="1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s="14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2011</v>
      </c>
      <c r="P1829" s="10">
        <f t="shared" si="113"/>
        <v>40555.325937499998</v>
      </c>
      <c r="Q1829" s="11" t="str">
        <f t="shared" si="114"/>
        <v>musi</v>
      </c>
      <c r="R1829" t="str">
        <f t="shared" si="115"/>
        <v>rock</v>
      </c>
    </row>
    <row r="1830" spans="1:18" ht="58" hidden="1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s="14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2014</v>
      </c>
      <c r="P1830" s="10">
        <f t="shared" si="113"/>
        <v>41736.899652777778</v>
      </c>
      <c r="Q1830" s="11" t="str">
        <f t="shared" si="114"/>
        <v>musi</v>
      </c>
      <c r="R1830" t="str">
        <f t="shared" si="115"/>
        <v>rock</v>
      </c>
    </row>
    <row r="1831" spans="1:18" ht="43.5" hidden="1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s="14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2010</v>
      </c>
      <c r="P1831" s="10">
        <f t="shared" si="113"/>
        <v>40516.087627314817</v>
      </c>
      <c r="Q1831" s="11" t="str">
        <f t="shared" si="114"/>
        <v>musi</v>
      </c>
      <c r="R1831" t="str">
        <f t="shared" si="115"/>
        <v>rock</v>
      </c>
    </row>
    <row r="1832" spans="1:18" ht="43.5" hidden="1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s="14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2014</v>
      </c>
      <c r="P1832" s="10">
        <f t="shared" si="113"/>
        <v>41664.684108796297</v>
      </c>
      <c r="Q1832" s="11" t="str">
        <f t="shared" si="114"/>
        <v>musi</v>
      </c>
      <c r="R1832" t="str">
        <f t="shared" si="115"/>
        <v>rock</v>
      </c>
    </row>
    <row r="1833" spans="1:18" ht="43.5" hidden="1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s="14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2012</v>
      </c>
      <c r="P1833" s="10">
        <f t="shared" si="113"/>
        <v>41026.996099537035</v>
      </c>
      <c r="Q1833" s="11" t="str">
        <f t="shared" si="114"/>
        <v>musi</v>
      </c>
      <c r="R1833" t="str">
        <f t="shared" si="115"/>
        <v>rock</v>
      </c>
    </row>
    <row r="1834" spans="1:18" ht="43.5" hidden="1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s="1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2011</v>
      </c>
      <c r="P1834" s="10">
        <f t="shared" si="113"/>
        <v>40576.539664351854</v>
      </c>
      <c r="Q1834" s="11" t="str">
        <f t="shared" si="114"/>
        <v>musi</v>
      </c>
      <c r="R1834" t="str">
        <f t="shared" si="115"/>
        <v>rock</v>
      </c>
    </row>
    <row r="1835" spans="1:18" ht="43.5" hidden="1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s="14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2013</v>
      </c>
      <c r="P1835" s="10">
        <f t="shared" si="113"/>
        <v>41303.044016203705</v>
      </c>
      <c r="Q1835" s="11" t="str">
        <f t="shared" si="114"/>
        <v>musi</v>
      </c>
      <c r="R1835" t="str">
        <f t="shared" si="115"/>
        <v>rock</v>
      </c>
    </row>
    <row r="1836" spans="1:18" ht="29" hidden="1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s="14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2014</v>
      </c>
      <c r="P1836" s="10">
        <f t="shared" si="113"/>
        <v>41988.964062500003</v>
      </c>
      <c r="Q1836" s="11" t="str">
        <f t="shared" si="114"/>
        <v>musi</v>
      </c>
      <c r="R1836" t="str">
        <f t="shared" si="115"/>
        <v>rock</v>
      </c>
    </row>
    <row r="1837" spans="1:18" ht="58" hidden="1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s="14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2016</v>
      </c>
      <c r="P1837" s="10">
        <f t="shared" si="113"/>
        <v>42430.702210648145</v>
      </c>
      <c r="Q1837" s="11" t="str">
        <f t="shared" si="114"/>
        <v>musi</v>
      </c>
      <c r="R1837" t="str">
        <f t="shared" si="115"/>
        <v>rock</v>
      </c>
    </row>
    <row r="1838" spans="1:18" ht="29" hidden="1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s="14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2013</v>
      </c>
      <c r="P1838" s="10">
        <f t="shared" si="113"/>
        <v>41305.809363425928</v>
      </c>
      <c r="Q1838" s="11" t="str">
        <f t="shared" si="114"/>
        <v>musi</v>
      </c>
      <c r="R1838" t="str">
        <f t="shared" si="115"/>
        <v>rock</v>
      </c>
    </row>
    <row r="1839" spans="1:18" ht="58" hidden="1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s="14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2012</v>
      </c>
      <c r="P1839" s="10">
        <f t="shared" si="113"/>
        <v>40926.047858796301</v>
      </c>
      <c r="Q1839" s="11" t="str">
        <f t="shared" si="114"/>
        <v>musi</v>
      </c>
      <c r="R1839" t="str">
        <f t="shared" si="115"/>
        <v>rock</v>
      </c>
    </row>
    <row r="1840" spans="1:18" ht="43.5" hidden="1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s="14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2011</v>
      </c>
      <c r="P1840" s="10">
        <f t="shared" si="113"/>
        <v>40788.786539351851</v>
      </c>
      <c r="Q1840" s="11" t="str">
        <f t="shared" si="114"/>
        <v>musi</v>
      </c>
      <c r="R1840" t="str">
        <f t="shared" si="115"/>
        <v>rock</v>
      </c>
    </row>
    <row r="1841" spans="1:18" ht="43.5" hidden="1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s="14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2016</v>
      </c>
      <c r="P1841" s="10">
        <f t="shared" si="113"/>
        <v>42614.722013888888</v>
      </c>
      <c r="Q1841" s="11" t="str">
        <f t="shared" si="114"/>
        <v>musi</v>
      </c>
      <c r="R1841" t="str">
        <f t="shared" si="115"/>
        <v>rock</v>
      </c>
    </row>
    <row r="1842" spans="1:18" ht="43.5" hidden="1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s="14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2013</v>
      </c>
      <c r="P1842" s="10">
        <f t="shared" si="113"/>
        <v>41382.096180555556</v>
      </c>
      <c r="Q1842" s="11" t="str">
        <f t="shared" si="114"/>
        <v>musi</v>
      </c>
      <c r="R1842" t="str">
        <f t="shared" si="115"/>
        <v>rock</v>
      </c>
    </row>
    <row r="1843" spans="1:18" ht="29" hidden="1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s="14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2014</v>
      </c>
      <c r="P1843" s="10">
        <f t="shared" si="113"/>
        <v>41745.84542824074</v>
      </c>
      <c r="Q1843" s="11" t="str">
        <f t="shared" si="114"/>
        <v>musi</v>
      </c>
      <c r="R1843" t="str">
        <f t="shared" si="115"/>
        <v>rock</v>
      </c>
    </row>
    <row r="1844" spans="1:18" ht="43.5" hidden="1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s="1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2015</v>
      </c>
      <c r="P1844" s="10">
        <f t="shared" si="113"/>
        <v>42031.631724537037</v>
      </c>
      <c r="Q1844" s="11" t="str">
        <f t="shared" si="114"/>
        <v>musi</v>
      </c>
      <c r="R1844" t="str">
        <f t="shared" si="115"/>
        <v>rock</v>
      </c>
    </row>
    <row r="1845" spans="1:18" ht="58" hidden="1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s="14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2011</v>
      </c>
      <c r="P1845" s="10">
        <f t="shared" si="113"/>
        <v>40564.994837962964</v>
      </c>
      <c r="Q1845" s="11" t="str">
        <f t="shared" si="114"/>
        <v>musi</v>
      </c>
      <c r="R1845" t="str">
        <f t="shared" si="115"/>
        <v>rock</v>
      </c>
    </row>
    <row r="1846" spans="1:18" ht="43.5" hidden="1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s="14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2011</v>
      </c>
      <c r="P1846" s="10">
        <f t="shared" si="113"/>
        <v>40666.973541666666</v>
      </c>
      <c r="Q1846" s="11" t="str">
        <f t="shared" si="114"/>
        <v>musi</v>
      </c>
      <c r="R1846" t="str">
        <f t="shared" si="115"/>
        <v>rock</v>
      </c>
    </row>
    <row r="1847" spans="1:18" ht="87" hidden="1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s="14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2016</v>
      </c>
      <c r="P1847" s="10">
        <f t="shared" si="113"/>
        <v>42523.333310185189</v>
      </c>
      <c r="Q1847" s="11" t="str">
        <f t="shared" si="114"/>
        <v>musi</v>
      </c>
      <c r="R1847" t="str">
        <f t="shared" si="115"/>
        <v>rock</v>
      </c>
    </row>
    <row r="1848" spans="1:18" ht="43.5" hidden="1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s="14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2012</v>
      </c>
      <c r="P1848" s="10">
        <f t="shared" si="113"/>
        <v>41228.650196759263</v>
      </c>
      <c r="Q1848" s="11" t="str">
        <f t="shared" si="114"/>
        <v>musi</v>
      </c>
      <c r="R1848" t="str">
        <f t="shared" si="115"/>
        <v>rock</v>
      </c>
    </row>
    <row r="1849" spans="1:18" ht="58" hidden="1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s="14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2015</v>
      </c>
      <c r="P1849" s="10">
        <f t="shared" si="113"/>
        <v>42094.236481481479</v>
      </c>
      <c r="Q1849" s="11" t="str">
        <f t="shared" si="114"/>
        <v>musi</v>
      </c>
      <c r="R1849" t="str">
        <f t="shared" si="115"/>
        <v>rock</v>
      </c>
    </row>
    <row r="1850" spans="1:18" ht="43.5" hidden="1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s="14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2011</v>
      </c>
      <c r="P1850" s="10">
        <f t="shared" si="113"/>
        <v>40691.788055555553</v>
      </c>
      <c r="Q1850" s="11" t="str">
        <f t="shared" si="114"/>
        <v>musi</v>
      </c>
      <c r="R1850" t="str">
        <f t="shared" si="115"/>
        <v>rock</v>
      </c>
    </row>
    <row r="1851" spans="1:18" ht="29" hidden="1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s="14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2012</v>
      </c>
      <c r="P1851" s="10">
        <f t="shared" si="113"/>
        <v>41169.845590277779</v>
      </c>
      <c r="Q1851" s="11" t="str">
        <f t="shared" si="114"/>
        <v>musi</v>
      </c>
      <c r="R1851" t="str">
        <f t="shared" si="115"/>
        <v>rock</v>
      </c>
    </row>
    <row r="1852" spans="1:18" ht="43.5" hidden="1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s="14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2014</v>
      </c>
      <c r="P1852" s="10">
        <f t="shared" si="113"/>
        <v>41800.959490740745</v>
      </c>
      <c r="Q1852" s="11" t="str">
        <f t="shared" si="114"/>
        <v>musi</v>
      </c>
      <c r="R1852" t="str">
        <f t="shared" si="115"/>
        <v>rock</v>
      </c>
    </row>
    <row r="1853" spans="1:18" ht="43.5" hidden="1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s="14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2014</v>
      </c>
      <c r="P1853" s="10">
        <f t="shared" si="113"/>
        <v>41827.906689814816</v>
      </c>
      <c r="Q1853" s="11" t="str">
        <f t="shared" si="114"/>
        <v>musi</v>
      </c>
      <c r="R1853" t="str">
        <f t="shared" si="115"/>
        <v>rock</v>
      </c>
    </row>
    <row r="1854" spans="1:18" ht="58" hidden="1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s="1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2015</v>
      </c>
      <c r="P1854" s="10">
        <f t="shared" si="113"/>
        <v>42081.77143518519</v>
      </c>
      <c r="Q1854" s="11" t="str">
        <f t="shared" si="114"/>
        <v>musi</v>
      </c>
      <c r="R1854" t="str">
        <f t="shared" si="115"/>
        <v>rock</v>
      </c>
    </row>
    <row r="1855" spans="1:18" ht="58" hidden="1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s="14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2012</v>
      </c>
      <c r="P1855" s="10">
        <f t="shared" si="113"/>
        <v>41177.060381944444</v>
      </c>
      <c r="Q1855" s="11" t="str">
        <f t="shared" si="114"/>
        <v>musi</v>
      </c>
      <c r="R1855" t="str">
        <f t="shared" si="115"/>
        <v>rock</v>
      </c>
    </row>
    <row r="1856" spans="1:18" ht="43.5" hidden="1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s="14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2013</v>
      </c>
      <c r="P1856" s="10">
        <f t="shared" si="113"/>
        <v>41388.021261574075</v>
      </c>
      <c r="Q1856" s="11" t="str">
        <f t="shared" si="114"/>
        <v>musi</v>
      </c>
      <c r="R1856" t="str">
        <f t="shared" si="115"/>
        <v>rock</v>
      </c>
    </row>
    <row r="1857" spans="1:18" ht="43.5" hidden="1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s="14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2013</v>
      </c>
      <c r="P1857" s="10">
        <f t="shared" si="113"/>
        <v>41600.538657407407</v>
      </c>
      <c r="Q1857" s="11" t="str">
        <f t="shared" si="114"/>
        <v>musi</v>
      </c>
      <c r="R1857" t="str">
        <f t="shared" si="115"/>
        <v>rock</v>
      </c>
    </row>
    <row r="1858" spans="1:18" ht="58" hidden="1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s="14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2014</v>
      </c>
      <c r="P1858" s="10">
        <f t="shared" si="113"/>
        <v>41817.854999999996</v>
      </c>
      <c r="Q1858" s="11" t="str">
        <f t="shared" si="114"/>
        <v>musi</v>
      </c>
      <c r="R1858" t="str">
        <f t="shared" si="115"/>
        <v>rock</v>
      </c>
    </row>
    <row r="1859" spans="1:18" ht="43.5" hidden="1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s="14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YEAR(P1859)</f>
        <v>2014</v>
      </c>
      <c r="P1859" s="10">
        <f t="shared" ref="P1859:P1922" si="117">(((J1859/60)/60)/24)+DATE(1970,1,1)</f>
        <v>41864.76866898148</v>
      </c>
      <c r="Q1859" s="11" t="str">
        <f t="shared" ref="Q1859:Q1922" si="118">LEFT(N1859,LEN(N1859)-SEARCH("/",N1859))</f>
        <v>musi</v>
      </c>
      <c r="R1859" t="str">
        <f t="shared" ref="R1859:R1922" si="119">RIGHT(N1859,LEN(N1859)-SEARCH("/",N1859))</f>
        <v>rock</v>
      </c>
    </row>
    <row r="1860" spans="1:18" ht="58" hidden="1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s="14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2011</v>
      </c>
      <c r="P1860" s="10">
        <f t="shared" si="117"/>
        <v>40833.200474537036</v>
      </c>
      <c r="Q1860" s="11" t="str">
        <f t="shared" si="118"/>
        <v>musi</v>
      </c>
      <c r="R1860" t="str">
        <f t="shared" si="119"/>
        <v>rock</v>
      </c>
    </row>
    <row r="1861" spans="1:18" ht="29" hidden="1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s="14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2011</v>
      </c>
      <c r="P1861" s="10">
        <f t="shared" si="117"/>
        <v>40778.770011574074</v>
      </c>
      <c r="Q1861" s="11" t="str">
        <f t="shared" si="118"/>
        <v>musi</v>
      </c>
      <c r="R1861" t="str">
        <f t="shared" si="119"/>
        <v>rock</v>
      </c>
    </row>
    <row r="1862" spans="1:18" ht="43.5" hidden="1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s="14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2014</v>
      </c>
      <c r="P1862" s="10">
        <f t="shared" si="117"/>
        <v>41655.709305555552</v>
      </c>
      <c r="Q1862" s="11" t="str">
        <f t="shared" si="118"/>
        <v>musi</v>
      </c>
      <c r="R1862" t="str">
        <f t="shared" si="119"/>
        <v>rock</v>
      </c>
    </row>
    <row r="1863" spans="1:18" ht="43.5" hidden="1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s="14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2014</v>
      </c>
      <c r="P1863" s="10">
        <f t="shared" si="117"/>
        <v>42000.300243055557</v>
      </c>
      <c r="Q1863" s="11" t="str">
        <f t="shared" si="118"/>
        <v>games/mobile</v>
      </c>
      <c r="R1863" t="str">
        <f t="shared" si="119"/>
        <v>mobile games</v>
      </c>
    </row>
    <row r="1864" spans="1:18" ht="43.5" hidden="1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s="1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2017</v>
      </c>
      <c r="P1864" s="10">
        <f t="shared" si="117"/>
        <v>42755.492754629624</v>
      </c>
      <c r="Q1864" s="11" t="str">
        <f t="shared" si="118"/>
        <v>games/mobile</v>
      </c>
      <c r="R1864" t="str">
        <f t="shared" si="119"/>
        <v>mobile games</v>
      </c>
    </row>
    <row r="1865" spans="1:18" ht="43.5" hidden="1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s="14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2014</v>
      </c>
      <c r="P1865" s="10">
        <f t="shared" si="117"/>
        <v>41772.797280092593</v>
      </c>
      <c r="Q1865" s="11" t="str">
        <f t="shared" si="118"/>
        <v>games/mobile</v>
      </c>
      <c r="R1865" t="str">
        <f t="shared" si="119"/>
        <v>mobile games</v>
      </c>
    </row>
    <row r="1866" spans="1:18" ht="58" hidden="1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s="14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2014</v>
      </c>
      <c r="P1866" s="10">
        <f t="shared" si="117"/>
        <v>41733.716435185182</v>
      </c>
      <c r="Q1866" s="11" t="str">
        <f t="shared" si="118"/>
        <v>games/mobile</v>
      </c>
      <c r="R1866" t="str">
        <f t="shared" si="119"/>
        <v>mobile games</v>
      </c>
    </row>
    <row r="1867" spans="1:18" ht="58" hidden="1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s="14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2016</v>
      </c>
      <c r="P1867" s="10">
        <f t="shared" si="117"/>
        <v>42645.367442129631</v>
      </c>
      <c r="Q1867" s="11" t="str">
        <f t="shared" si="118"/>
        <v>games/mobile</v>
      </c>
      <c r="R1867" t="str">
        <f t="shared" si="119"/>
        <v>mobile games</v>
      </c>
    </row>
    <row r="1868" spans="1:18" ht="43.5" hidden="1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s="14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2017</v>
      </c>
      <c r="P1868" s="10">
        <f t="shared" si="117"/>
        <v>42742.246493055558</v>
      </c>
      <c r="Q1868" s="11" t="str">
        <f t="shared" si="118"/>
        <v>games/mobile</v>
      </c>
      <c r="R1868" t="str">
        <f t="shared" si="119"/>
        <v>mobile games</v>
      </c>
    </row>
    <row r="1869" spans="1:18" ht="43.5" hidden="1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s="14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2016</v>
      </c>
      <c r="P1869" s="10">
        <f t="shared" si="117"/>
        <v>42649.924907407403</v>
      </c>
      <c r="Q1869" s="11" t="str">
        <f t="shared" si="118"/>
        <v>games/mobile</v>
      </c>
      <c r="R1869" t="str">
        <f t="shared" si="119"/>
        <v>mobile games</v>
      </c>
    </row>
    <row r="1870" spans="1:18" ht="43.5" hidden="1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s="14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2015</v>
      </c>
      <c r="P1870" s="10">
        <f t="shared" si="117"/>
        <v>42328.779224537036</v>
      </c>
      <c r="Q1870" s="11" t="str">
        <f t="shared" si="118"/>
        <v>games/mobile</v>
      </c>
      <c r="R1870" t="str">
        <f t="shared" si="119"/>
        <v>mobile games</v>
      </c>
    </row>
    <row r="1871" spans="1:18" ht="43.5" hidden="1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s="14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2016</v>
      </c>
      <c r="P1871" s="10">
        <f t="shared" si="117"/>
        <v>42709.002881944441</v>
      </c>
      <c r="Q1871" s="11" t="str">
        <f t="shared" si="118"/>
        <v>games/mobile</v>
      </c>
      <c r="R1871" t="str">
        <f t="shared" si="119"/>
        <v>mobile games</v>
      </c>
    </row>
    <row r="1872" spans="1:18" ht="43.5" hidden="1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s="14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2016</v>
      </c>
      <c r="P1872" s="10">
        <f t="shared" si="117"/>
        <v>42371.355729166666</v>
      </c>
      <c r="Q1872" s="11" t="str">
        <f t="shared" si="118"/>
        <v>games/mobile</v>
      </c>
      <c r="R1872" t="str">
        <f t="shared" si="119"/>
        <v>mobile games</v>
      </c>
    </row>
    <row r="1873" spans="1:18" ht="58" hidden="1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s="14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2014</v>
      </c>
      <c r="P1873" s="10">
        <f t="shared" si="117"/>
        <v>41923.783576388887</v>
      </c>
      <c r="Q1873" s="11" t="str">
        <f t="shared" si="118"/>
        <v>games/mobile</v>
      </c>
      <c r="R1873" t="str">
        <f t="shared" si="119"/>
        <v>mobile games</v>
      </c>
    </row>
    <row r="1874" spans="1:18" ht="43.5" hidden="1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s="1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2015</v>
      </c>
      <c r="P1874" s="10">
        <f t="shared" si="117"/>
        <v>42155.129652777774</v>
      </c>
      <c r="Q1874" s="11" t="str">
        <f t="shared" si="118"/>
        <v>games/mobile</v>
      </c>
      <c r="R1874" t="str">
        <f t="shared" si="119"/>
        <v>mobile games</v>
      </c>
    </row>
    <row r="1875" spans="1:18" ht="43.5" hidden="1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s="14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2015</v>
      </c>
      <c r="P1875" s="10">
        <f t="shared" si="117"/>
        <v>42164.615856481483</v>
      </c>
      <c r="Q1875" s="11" t="str">
        <f t="shared" si="118"/>
        <v>games/mobile</v>
      </c>
      <c r="R1875" t="str">
        <f t="shared" si="119"/>
        <v>mobile games</v>
      </c>
    </row>
    <row r="1876" spans="1:18" ht="58" hidden="1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s="14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2016</v>
      </c>
      <c r="P1876" s="10">
        <f t="shared" si="117"/>
        <v>42529.969131944439</v>
      </c>
      <c r="Q1876" s="11" t="str">
        <f t="shared" si="118"/>
        <v>games/mobile</v>
      </c>
      <c r="R1876" t="str">
        <f t="shared" si="119"/>
        <v>mobile games</v>
      </c>
    </row>
    <row r="1877" spans="1:18" ht="43.5" hidden="1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s="14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2016</v>
      </c>
      <c r="P1877" s="10">
        <f t="shared" si="117"/>
        <v>42528.899398148147</v>
      </c>
      <c r="Q1877" s="11" t="str">
        <f t="shared" si="118"/>
        <v>games/mobile</v>
      </c>
      <c r="R1877" t="str">
        <f t="shared" si="119"/>
        <v>mobile games</v>
      </c>
    </row>
    <row r="1878" spans="1:18" ht="43.5" hidden="1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s="14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2014</v>
      </c>
      <c r="P1878" s="10">
        <f t="shared" si="117"/>
        <v>41776.284780092588</v>
      </c>
      <c r="Q1878" s="11" t="str">
        <f t="shared" si="118"/>
        <v>games/mobile</v>
      </c>
      <c r="R1878" t="str">
        <f t="shared" si="119"/>
        <v>mobile games</v>
      </c>
    </row>
    <row r="1879" spans="1:18" ht="43.5" hidden="1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s="14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2015</v>
      </c>
      <c r="P1879" s="10">
        <f t="shared" si="117"/>
        <v>42035.029224537036</v>
      </c>
      <c r="Q1879" s="11" t="str">
        <f t="shared" si="118"/>
        <v>games/mobile</v>
      </c>
      <c r="R1879" t="str">
        <f t="shared" si="119"/>
        <v>mobile games</v>
      </c>
    </row>
    <row r="1880" spans="1:18" ht="58" hidden="1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s="14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2014</v>
      </c>
      <c r="P1880" s="10">
        <f t="shared" si="117"/>
        <v>41773.008738425924</v>
      </c>
      <c r="Q1880" s="11" t="str">
        <f t="shared" si="118"/>
        <v>games/mobile</v>
      </c>
      <c r="R1880" t="str">
        <f t="shared" si="119"/>
        <v>mobile games</v>
      </c>
    </row>
    <row r="1881" spans="1:18" ht="43.5" hidden="1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s="14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2016</v>
      </c>
      <c r="P1881" s="10">
        <f t="shared" si="117"/>
        <v>42413.649641203709</v>
      </c>
      <c r="Q1881" s="11" t="str">
        <f t="shared" si="118"/>
        <v>games/mobile</v>
      </c>
      <c r="R1881" t="str">
        <f t="shared" si="119"/>
        <v>mobile games</v>
      </c>
    </row>
    <row r="1882" spans="1:18" ht="29" hidden="1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s="14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2016</v>
      </c>
      <c r="P1882" s="10">
        <f t="shared" si="117"/>
        <v>42430.566898148143</v>
      </c>
      <c r="Q1882" s="11" t="str">
        <f t="shared" si="118"/>
        <v>games/mobile</v>
      </c>
      <c r="R1882" t="str">
        <f t="shared" si="119"/>
        <v>mobile games</v>
      </c>
    </row>
    <row r="1883" spans="1:18" ht="43.5" hidden="1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s="14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2015</v>
      </c>
      <c r="P1883" s="10">
        <f t="shared" si="117"/>
        <v>42043.152650462958</v>
      </c>
      <c r="Q1883" s="11" t="str">
        <f t="shared" si="118"/>
        <v>music/indi</v>
      </c>
      <c r="R1883" t="str">
        <f t="shared" si="119"/>
        <v>indie rock</v>
      </c>
    </row>
    <row r="1884" spans="1:18" ht="58" hidden="1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s="1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2012</v>
      </c>
      <c r="P1884" s="10">
        <f t="shared" si="117"/>
        <v>41067.949212962965</v>
      </c>
      <c r="Q1884" s="11" t="str">
        <f t="shared" si="118"/>
        <v>music/indi</v>
      </c>
      <c r="R1884" t="str">
        <f t="shared" si="119"/>
        <v>indie rock</v>
      </c>
    </row>
    <row r="1885" spans="1:18" ht="43.5" hidden="1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s="14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2012</v>
      </c>
      <c r="P1885" s="10">
        <f t="shared" si="117"/>
        <v>40977.948009259257</v>
      </c>
      <c r="Q1885" s="11" t="str">
        <f t="shared" si="118"/>
        <v>music/indi</v>
      </c>
      <c r="R1885" t="str">
        <f t="shared" si="119"/>
        <v>indie rock</v>
      </c>
    </row>
    <row r="1886" spans="1:18" ht="43.5" hidden="1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s="14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2012</v>
      </c>
      <c r="P1886" s="10">
        <f t="shared" si="117"/>
        <v>41205.198321759257</v>
      </c>
      <c r="Q1886" s="11" t="str">
        <f t="shared" si="118"/>
        <v>music/indi</v>
      </c>
      <c r="R1886" t="str">
        <f t="shared" si="119"/>
        <v>indie rock</v>
      </c>
    </row>
    <row r="1887" spans="1:18" ht="43.5" hidden="1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s="14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2012</v>
      </c>
      <c r="P1887" s="10">
        <f t="shared" si="117"/>
        <v>41099.093865740739</v>
      </c>
      <c r="Q1887" s="11" t="str">
        <f t="shared" si="118"/>
        <v>music/indi</v>
      </c>
      <c r="R1887" t="str">
        <f t="shared" si="119"/>
        <v>indie rock</v>
      </c>
    </row>
    <row r="1888" spans="1:18" ht="43.5" hidden="1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s="14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2014</v>
      </c>
      <c r="P1888" s="10">
        <f t="shared" si="117"/>
        <v>41925.906689814816</v>
      </c>
      <c r="Q1888" s="11" t="str">
        <f t="shared" si="118"/>
        <v>music/indi</v>
      </c>
      <c r="R1888" t="str">
        <f t="shared" si="119"/>
        <v>indie rock</v>
      </c>
    </row>
    <row r="1889" spans="1:18" ht="43.5" hidden="1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s="14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2015</v>
      </c>
      <c r="P1889" s="10">
        <f t="shared" si="117"/>
        <v>42323.800138888888</v>
      </c>
      <c r="Q1889" s="11" t="str">
        <f t="shared" si="118"/>
        <v>music/indi</v>
      </c>
      <c r="R1889" t="str">
        <f t="shared" si="119"/>
        <v>indie rock</v>
      </c>
    </row>
    <row r="1890" spans="1:18" ht="58" hidden="1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s="14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2010</v>
      </c>
      <c r="P1890" s="10">
        <f t="shared" si="117"/>
        <v>40299.239953703705</v>
      </c>
      <c r="Q1890" s="11" t="str">
        <f t="shared" si="118"/>
        <v>music/indi</v>
      </c>
      <c r="R1890" t="str">
        <f t="shared" si="119"/>
        <v>indie rock</v>
      </c>
    </row>
    <row r="1891" spans="1:18" ht="43.5" hidden="1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s="14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2013</v>
      </c>
      <c r="P1891" s="10">
        <f t="shared" si="117"/>
        <v>41299.793356481481</v>
      </c>
      <c r="Q1891" s="11" t="str">
        <f t="shared" si="118"/>
        <v>music/indi</v>
      </c>
      <c r="R1891" t="str">
        <f t="shared" si="119"/>
        <v>indie rock</v>
      </c>
    </row>
    <row r="1892" spans="1:18" ht="43.5" hidden="1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s="14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2012</v>
      </c>
      <c r="P1892" s="10">
        <f t="shared" si="117"/>
        <v>41228.786203703705</v>
      </c>
      <c r="Q1892" s="11" t="str">
        <f t="shared" si="118"/>
        <v>music/indi</v>
      </c>
      <c r="R1892" t="str">
        <f t="shared" si="119"/>
        <v>indie rock</v>
      </c>
    </row>
    <row r="1893" spans="1:18" ht="58" hidden="1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s="14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2010</v>
      </c>
      <c r="P1893" s="10">
        <f t="shared" si="117"/>
        <v>40335.798078703701</v>
      </c>
      <c r="Q1893" s="11" t="str">
        <f t="shared" si="118"/>
        <v>music/indi</v>
      </c>
      <c r="R1893" t="str">
        <f t="shared" si="119"/>
        <v>indie rock</v>
      </c>
    </row>
    <row r="1894" spans="1:18" ht="43.5" hidden="1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s="1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2011</v>
      </c>
      <c r="P1894" s="10">
        <f t="shared" si="117"/>
        <v>40671.637511574074</v>
      </c>
      <c r="Q1894" s="11" t="str">
        <f t="shared" si="118"/>
        <v>music/indi</v>
      </c>
      <c r="R1894" t="str">
        <f t="shared" si="119"/>
        <v>indie rock</v>
      </c>
    </row>
    <row r="1895" spans="1:18" ht="43.5" hidden="1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s="14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2011</v>
      </c>
      <c r="P1895" s="10">
        <f t="shared" si="117"/>
        <v>40632.94195601852</v>
      </c>
      <c r="Q1895" s="11" t="str">
        <f t="shared" si="118"/>
        <v>music/indi</v>
      </c>
      <c r="R1895" t="str">
        <f t="shared" si="119"/>
        <v>indie rock</v>
      </c>
    </row>
    <row r="1896" spans="1:18" ht="29" hidden="1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s="14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2012</v>
      </c>
      <c r="P1896" s="10">
        <f t="shared" si="117"/>
        <v>40920.904895833337</v>
      </c>
      <c r="Q1896" s="11" t="str">
        <f t="shared" si="118"/>
        <v>music/indi</v>
      </c>
      <c r="R1896" t="str">
        <f t="shared" si="119"/>
        <v>indie rock</v>
      </c>
    </row>
    <row r="1897" spans="1:18" ht="58" hidden="1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s="14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2015</v>
      </c>
      <c r="P1897" s="10">
        <f t="shared" si="117"/>
        <v>42267.746782407412</v>
      </c>
      <c r="Q1897" s="11" t="str">
        <f t="shared" si="118"/>
        <v>music/indi</v>
      </c>
      <c r="R1897" t="str">
        <f t="shared" si="119"/>
        <v>indie rock</v>
      </c>
    </row>
    <row r="1898" spans="1:18" ht="43.5" hidden="1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s="14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2012</v>
      </c>
      <c r="P1898" s="10">
        <f t="shared" si="117"/>
        <v>40981.710243055553</v>
      </c>
      <c r="Q1898" s="11" t="str">
        <f t="shared" si="118"/>
        <v>music/indi</v>
      </c>
      <c r="R1898" t="str">
        <f t="shared" si="119"/>
        <v>indie rock</v>
      </c>
    </row>
    <row r="1899" spans="1:18" ht="43.5" hidden="1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s="14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2014</v>
      </c>
      <c r="P1899" s="10">
        <f t="shared" si="117"/>
        <v>41680.583402777782</v>
      </c>
      <c r="Q1899" s="11" t="str">
        <f t="shared" si="118"/>
        <v>music/indi</v>
      </c>
      <c r="R1899" t="str">
        <f t="shared" si="119"/>
        <v>indie rock</v>
      </c>
    </row>
    <row r="1900" spans="1:18" ht="43.5" hidden="1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s="14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2015</v>
      </c>
      <c r="P1900" s="10">
        <f t="shared" si="117"/>
        <v>42366.192974537036</v>
      </c>
      <c r="Q1900" s="11" t="str">
        <f t="shared" si="118"/>
        <v>music/indi</v>
      </c>
      <c r="R1900" t="str">
        <f t="shared" si="119"/>
        <v>indie rock</v>
      </c>
    </row>
    <row r="1901" spans="1:18" ht="43.5" hidden="1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s="14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2015</v>
      </c>
      <c r="P1901" s="10">
        <f t="shared" si="117"/>
        <v>42058.941736111112</v>
      </c>
      <c r="Q1901" s="11" t="str">
        <f t="shared" si="118"/>
        <v>music/indi</v>
      </c>
      <c r="R1901" t="str">
        <f t="shared" si="119"/>
        <v>indie rock</v>
      </c>
    </row>
    <row r="1902" spans="1:18" ht="58" hidden="1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s="14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2012</v>
      </c>
      <c r="P1902" s="10">
        <f t="shared" si="117"/>
        <v>41160.871886574074</v>
      </c>
      <c r="Q1902" s="11" t="str">
        <f t="shared" si="118"/>
        <v>music/indi</v>
      </c>
      <c r="R1902" t="str">
        <f t="shared" si="119"/>
        <v>indie rock</v>
      </c>
    </row>
    <row r="1903" spans="1:18" ht="43.5" hidden="1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s="14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2015</v>
      </c>
      <c r="P1903" s="10">
        <f t="shared" si="117"/>
        <v>42116.54315972222</v>
      </c>
      <c r="Q1903" s="11" t="str">
        <f t="shared" si="118"/>
        <v>technol</v>
      </c>
      <c r="R1903" t="str">
        <f t="shared" si="119"/>
        <v>gadgets</v>
      </c>
    </row>
    <row r="1904" spans="1:18" ht="43.5" hidden="1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s="1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2015</v>
      </c>
      <c r="P1904" s="10">
        <f t="shared" si="117"/>
        <v>42037.789895833332</v>
      </c>
      <c r="Q1904" s="11" t="str">
        <f t="shared" si="118"/>
        <v>technol</v>
      </c>
      <c r="R1904" t="str">
        <f t="shared" si="119"/>
        <v>gadgets</v>
      </c>
    </row>
    <row r="1905" spans="1:18" ht="43.5" hidden="1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s="14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2016</v>
      </c>
      <c r="P1905" s="10">
        <f t="shared" si="117"/>
        <v>42702.770729166667</v>
      </c>
      <c r="Q1905" s="11" t="str">
        <f t="shared" si="118"/>
        <v>technol</v>
      </c>
      <c r="R1905" t="str">
        <f t="shared" si="119"/>
        <v>gadgets</v>
      </c>
    </row>
    <row r="1906" spans="1:18" ht="43.5" hidden="1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s="14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2015</v>
      </c>
      <c r="P1906" s="10">
        <f t="shared" si="117"/>
        <v>42326.685428240744</v>
      </c>
      <c r="Q1906" s="11" t="str">
        <f t="shared" si="118"/>
        <v>technol</v>
      </c>
      <c r="R1906" t="str">
        <f t="shared" si="119"/>
        <v>gadgets</v>
      </c>
    </row>
    <row r="1907" spans="1:18" ht="58" hidden="1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s="14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2014</v>
      </c>
      <c r="P1907" s="10">
        <f t="shared" si="117"/>
        <v>41859.925856481481</v>
      </c>
      <c r="Q1907" s="11" t="str">
        <f t="shared" si="118"/>
        <v>technol</v>
      </c>
      <c r="R1907" t="str">
        <f t="shared" si="119"/>
        <v>gadgets</v>
      </c>
    </row>
    <row r="1908" spans="1:18" ht="43.5" hidden="1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s="14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2016</v>
      </c>
      <c r="P1908" s="10">
        <f t="shared" si="117"/>
        <v>42514.671099537038</v>
      </c>
      <c r="Q1908" s="11" t="str">
        <f t="shared" si="118"/>
        <v>technol</v>
      </c>
      <c r="R1908" t="str">
        <f t="shared" si="119"/>
        <v>gadgets</v>
      </c>
    </row>
    <row r="1909" spans="1:18" ht="43.5" hidden="1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s="14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2014</v>
      </c>
      <c r="P1909" s="10">
        <f t="shared" si="117"/>
        <v>41767.587094907409</v>
      </c>
      <c r="Q1909" s="11" t="str">
        <f t="shared" si="118"/>
        <v>technol</v>
      </c>
      <c r="R1909" t="str">
        <f t="shared" si="119"/>
        <v>gadgets</v>
      </c>
    </row>
    <row r="1910" spans="1:18" ht="43.5" hidden="1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s="14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2016</v>
      </c>
      <c r="P1910" s="10">
        <f t="shared" si="117"/>
        <v>42703.917824074073</v>
      </c>
      <c r="Q1910" s="11" t="str">
        <f t="shared" si="118"/>
        <v>technol</v>
      </c>
      <c r="R1910" t="str">
        <f t="shared" si="119"/>
        <v>gadgets</v>
      </c>
    </row>
    <row r="1911" spans="1:18" ht="43.5" hidden="1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s="14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2014</v>
      </c>
      <c r="P1911" s="10">
        <f t="shared" si="117"/>
        <v>41905.429155092592</v>
      </c>
      <c r="Q1911" s="11" t="str">
        <f t="shared" si="118"/>
        <v>technol</v>
      </c>
      <c r="R1911" t="str">
        <f t="shared" si="119"/>
        <v>gadgets</v>
      </c>
    </row>
    <row r="1912" spans="1:18" ht="43.5" hidden="1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s="14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2015</v>
      </c>
      <c r="P1912" s="10">
        <f t="shared" si="117"/>
        <v>42264.963159722218</v>
      </c>
      <c r="Q1912" s="11" t="str">
        <f t="shared" si="118"/>
        <v>technol</v>
      </c>
      <c r="R1912" t="str">
        <f t="shared" si="119"/>
        <v>gadgets</v>
      </c>
    </row>
    <row r="1913" spans="1:18" ht="58" hidden="1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s="14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2014</v>
      </c>
      <c r="P1913" s="10">
        <f t="shared" si="117"/>
        <v>41830.033958333333</v>
      </c>
      <c r="Q1913" s="11" t="str">
        <f t="shared" si="118"/>
        <v>technol</v>
      </c>
      <c r="R1913" t="str">
        <f t="shared" si="119"/>
        <v>gadgets</v>
      </c>
    </row>
    <row r="1914" spans="1:18" ht="43.5" hidden="1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s="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2015</v>
      </c>
      <c r="P1914" s="10">
        <f t="shared" si="117"/>
        <v>42129.226388888885</v>
      </c>
      <c r="Q1914" s="11" t="str">
        <f t="shared" si="118"/>
        <v>technol</v>
      </c>
      <c r="R1914" t="str">
        <f t="shared" si="119"/>
        <v>gadgets</v>
      </c>
    </row>
    <row r="1915" spans="1:18" ht="29" hidden="1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s="14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2014</v>
      </c>
      <c r="P1915" s="10">
        <f t="shared" si="117"/>
        <v>41890.511319444442</v>
      </c>
      <c r="Q1915" s="11" t="str">
        <f t="shared" si="118"/>
        <v>technol</v>
      </c>
      <c r="R1915" t="str">
        <f t="shared" si="119"/>
        <v>gadgets</v>
      </c>
    </row>
    <row r="1916" spans="1:18" ht="43.5" hidden="1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s="14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2014</v>
      </c>
      <c r="P1916" s="10">
        <f t="shared" si="117"/>
        <v>41929.174456018518</v>
      </c>
      <c r="Q1916" s="11" t="str">
        <f t="shared" si="118"/>
        <v>technol</v>
      </c>
      <c r="R1916" t="str">
        <f t="shared" si="119"/>
        <v>gadgets</v>
      </c>
    </row>
    <row r="1917" spans="1:18" ht="43.5" hidden="1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s="14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2014</v>
      </c>
      <c r="P1917" s="10">
        <f t="shared" si="117"/>
        <v>41864.04886574074</v>
      </c>
      <c r="Q1917" s="11" t="str">
        <f t="shared" si="118"/>
        <v>technol</v>
      </c>
      <c r="R1917" t="str">
        <f t="shared" si="119"/>
        <v>gadgets</v>
      </c>
    </row>
    <row r="1918" spans="1:18" ht="29" hidden="1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s="14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2016</v>
      </c>
      <c r="P1918" s="10">
        <f t="shared" si="117"/>
        <v>42656.717303240745</v>
      </c>
      <c r="Q1918" s="11" t="str">
        <f t="shared" si="118"/>
        <v>technol</v>
      </c>
      <c r="R1918" t="str">
        <f t="shared" si="119"/>
        <v>gadgets</v>
      </c>
    </row>
    <row r="1919" spans="1:18" ht="29" hidden="1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s="14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2017</v>
      </c>
      <c r="P1919" s="10">
        <f t="shared" si="117"/>
        <v>42746.270057870366</v>
      </c>
      <c r="Q1919" s="11" t="str">
        <f t="shared" si="118"/>
        <v>technol</v>
      </c>
      <c r="R1919" t="str">
        <f t="shared" si="119"/>
        <v>gadgets</v>
      </c>
    </row>
    <row r="1920" spans="1:18" ht="43.5" hidden="1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s="14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2014</v>
      </c>
      <c r="P1920" s="10">
        <f t="shared" si="117"/>
        <v>41828.789942129632</v>
      </c>
      <c r="Q1920" s="11" t="str">
        <f t="shared" si="118"/>
        <v>technol</v>
      </c>
      <c r="R1920" t="str">
        <f t="shared" si="119"/>
        <v>gadgets</v>
      </c>
    </row>
    <row r="1921" spans="1:18" ht="58" hidden="1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s="14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2015</v>
      </c>
      <c r="P1921" s="10">
        <f t="shared" si="117"/>
        <v>42113.875567129624</v>
      </c>
      <c r="Q1921" s="11" t="str">
        <f t="shared" si="118"/>
        <v>technol</v>
      </c>
      <c r="R1921" t="str">
        <f t="shared" si="119"/>
        <v>gadgets</v>
      </c>
    </row>
    <row r="1922" spans="1:18" ht="43.5" hidden="1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s="14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2015</v>
      </c>
      <c r="P1922" s="10">
        <f t="shared" si="117"/>
        <v>42270.875706018516</v>
      </c>
      <c r="Q1922" s="11" t="str">
        <f t="shared" si="118"/>
        <v>technol</v>
      </c>
      <c r="R1922" t="str">
        <f t="shared" si="119"/>
        <v>gadgets</v>
      </c>
    </row>
    <row r="1923" spans="1:18" ht="29" hidden="1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s="14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YEAR(P1923)</f>
        <v>2012</v>
      </c>
      <c r="P1923" s="10">
        <f t="shared" ref="P1923:P1986" si="121">(((J1923/60)/60)/24)+DATE(1970,1,1)</f>
        <v>41074.221562500003</v>
      </c>
      <c r="Q1923" s="11" t="str">
        <f t="shared" ref="Q1923:Q1986" si="122">LEFT(N1923,LEN(N1923)-SEARCH("/",N1923))</f>
        <v>music/indi</v>
      </c>
      <c r="R1923" t="str">
        <f t="shared" ref="R1923:R1986" si="123">RIGHT(N1923,LEN(N1923)-SEARCH("/",N1923))</f>
        <v>indie rock</v>
      </c>
    </row>
    <row r="1924" spans="1:18" ht="43.5" hidden="1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s="1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2013</v>
      </c>
      <c r="P1924" s="10">
        <f t="shared" si="121"/>
        <v>41590.255868055552</v>
      </c>
      <c r="Q1924" s="11" t="str">
        <f t="shared" si="122"/>
        <v>music/indi</v>
      </c>
      <c r="R1924" t="str">
        <f t="shared" si="123"/>
        <v>indie rock</v>
      </c>
    </row>
    <row r="1925" spans="1:18" ht="43.5" hidden="1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s="14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2011</v>
      </c>
      <c r="P1925" s="10">
        <f t="shared" si="121"/>
        <v>40772.848749999997</v>
      </c>
      <c r="Q1925" s="11" t="str">
        <f t="shared" si="122"/>
        <v>music/indi</v>
      </c>
      <c r="R1925" t="str">
        <f t="shared" si="123"/>
        <v>indie rock</v>
      </c>
    </row>
    <row r="1926" spans="1:18" ht="58" hidden="1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s="14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2013</v>
      </c>
      <c r="P1926" s="10">
        <f t="shared" si="121"/>
        <v>41626.761053240742</v>
      </c>
      <c r="Q1926" s="11" t="str">
        <f t="shared" si="122"/>
        <v>music/indi</v>
      </c>
      <c r="R1926" t="str">
        <f t="shared" si="123"/>
        <v>indie rock</v>
      </c>
    </row>
    <row r="1927" spans="1:18" ht="43.5" hidden="1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s="14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2013</v>
      </c>
      <c r="P1927" s="10">
        <f t="shared" si="121"/>
        <v>41535.90148148148</v>
      </c>
      <c r="Q1927" s="11" t="str">
        <f t="shared" si="122"/>
        <v>music/indi</v>
      </c>
      <c r="R1927" t="str">
        <f t="shared" si="123"/>
        <v>indie rock</v>
      </c>
    </row>
    <row r="1928" spans="1:18" ht="58" hidden="1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s="14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2010</v>
      </c>
      <c r="P1928" s="10">
        <f t="shared" si="121"/>
        <v>40456.954351851848</v>
      </c>
      <c r="Q1928" s="11" t="str">
        <f t="shared" si="122"/>
        <v>music/indi</v>
      </c>
      <c r="R1928" t="str">
        <f t="shared" si="123"/>
        <v>indie rock</v>
      </c>
    </row>
    <row r="1929" spans="1:18" hidden="1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s="14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2012</v>
      </c>
      <c r="P1929" s="10">
        <f t="shared" si="121"/>
        <v>40960.861562500002</v>
      </c>
      <c r="Q1929" s="11" t="str">
        <f t="shared" si="122"/>
        <v>music/indi</v>
      </c>
      <c r="R1929" t="str">
        <f t="shared" si="123"/>
        <v>indie rock</v>
      </c>
    </row>
    <row r="1930" spans="1:18" ht="29" hidden="1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s="14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2013</v>
      </c>
      <c r="P1930" s="10">
        <f t="shared" si="121"/>
        <v>41371.648078703707</v>
      </c>
      <c r="Q1930" s="11" t="str">
        <f t="shared" si="122"/>
        <v>music/indi</v>
      </c>
      <c r="R1930" t="str">
        <f t="shared" si="123"/>
        <v>indie rock</v>
      </c>
    </row>
    <row r="1931" spans="1:18" ht="43.5" hidden="1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s="14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2011</v>
      </c>
      <c r="P1931" s="10">
        <f t="shared" si="121"/>
        <v>40687.021597222221</v>
      </c>
      <c r="Q1931" s="11" t="str">
        <f t="shared" si="122"/>
        <v>music/indi</v>
      </c>
      <c r="R1931" t="str">
        <f t="shared" si="123"/>
        <v>indie rock</v>
      </c>
    </row>
    <row r="1932" spans="1:18" ht="29" hidden="1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s="14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2013</v>
      </c>
      <c r="P1932" s="10">
        <f t="shared" si="121"/>
        <v>41402.558819444443</v>
      </c>
      <c r="Q1932" s="11" t="str">
        <f t="shared" si="122"/>
        <v>music/indi</v>
      </c>
      <c r="R1932" t="str">
        <f t="shared" si="123"/>
        <v>indie rock</v>
      </c>
    </row>
    <row r="1933" spans="1:18" ht="43.5" hidden="1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s="14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2012</v>
      </c>
      <c r="P1933" s="10">
        <f t="shared" si="121"/>
        <v>41037.892465277779</v>
      </c>
      <c r="Q1933" s="11" t="str">
        <f t="shared" si="122"/>
        <v>music/indi</v>
      </c>
      <c r="R1933" t="str">
        <f t="shared" si="123"/>
        <v>indie rock</v>
      </c>
    </row>
    <row r="1934" spans="1:18" ht="58" hidden="1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s="1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2012</v>
      </c>
      <c r="P1934" s="10">
        <f t="shared" si="121"/>
        <v>40911.809872685182</v>
      </c>
      <c r="Q1934" s="11" t="str">
        <f t="shared" si="122"/>
        <v>music/indi</v>
      </c>
      <c r="R1934" t="str">
        <f t="shared" si="123"/>
        <v>indie rock</v>
      </c>
    </row>
    <row r="1935" spans="1:18" ht="43.5" hidden="1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s="14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2014</v>
      </c>
      <c r="P1935" s="10">
        <f t="shared" si="121"/>
        <v>41879.130868055552</v>
      </c>
      <c r="Q1935" s="11" t="str">
        <f t="shared" si="122"/>
        <v>music/indi</v>
      </c>
      <c r="R1935" t="str">
        <f t="shared" si="123"/>
        <v>indie rock</v>
      </c>
    </row>
    <row r="1936" spans="1:18" ht="43.5" hidden="1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s="14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2011</v>
      </c>
      <c r="P1936" s="10">
        <f t="shared" si="121"/>
        <v>40865.867141203707</v>
      </c>
      <c r="Q1936" s="11" t="str">
        <f t="shared" si="122"/>
        <v>music/indi</v>
      </c>
      <c r="R1936" t="str">
        <f t="shared" si="123"/>
        <v>indie rock</v>
      </c>
    </row>
    <row r="1937" spans="1:18" ht="58" hidden="1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s="14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2014</v>
      </c>
      <c r="P1937" s="10">
        <f t="shared" si="121"/>
        <v>41773.932534722226</v>
      </c>
      <c r="Q1937" s="11" t="str">
        <f t="shared" si="122"/>
        <v>music/indi</v>
      </c>
      <c r="R1937" t="str">
        <f t="shared" si="123"/>
        <v>indie rock</v>
      </c>
    </row>
    <row r="1938" spans="1:18" ht="43.5" hidden="1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s="14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2011</v>
      </c>
      <c r="P1938" s="10">
        <f t="shared" si="121"/>
        <v>40852.889699074076</v>
      </c>
      <c r="Q1938" s="11" t="str">
        <f t="shared" si="122"/>
        <v>music/indi</v>
      </c>
      <c r="R1938" t="str">
        <f t="shared" si="123"/>
        <v>indie rock</v>
      </c>
    </row>
    <row r="1939" spans="1:18" ht="43.5" hidden="1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s="14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2012</v>
      </c>
      <c r="P1939" s="10">
        <f t="shared" si="121"/>
        <v>41059.118993055556</v>
      </c>
      <c r="Q1939" s="11" t="str">
        <f t="shared" si="122"/>
        <v>music/indi</v>
      </c>
      <c r="R1939" t="str">
        <f t="shared" si="123"/>
        <v>indie rock</v>
      </c>
    </row>
    <row r="1940" spans="1:18" ht="43.5" hidden="1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s="14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2013</v>
      </c>
      <c r="P1940" s="10">
        <f t="shared" si="121"/>
        <v>41426.259618055556</v>
      </c>
      <c r="Q1940" s="11" t="str">
        <f t="shared" si="122"/>
        <v>music/indi</v>
      </c>
      <c r="R1940" t="str">
        <f t="shared" si="123"/>
        <v>indie rock</v>
      </c>
    </row>
    <row r="1941" spans="1:18" ht="58" hidden="1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s="14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2013</v>
      </c>
      <c r="P1941" s="10">
        <f t="shared" si="121"/>
        <v>41313.985046296293</v>
      </c>
      <c r="Q1941" s="11" t="str">
        <f t="shared" si="122"/>
        <v>music/indi</v>
      </c>
      <c r="R1941" t="str">
        <f t="shared" si="123"/>
        <v>indie rock</v>
      </c>
    </row>
    <row r="1942" spans="1:18" ht="43.5" hidden="1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s="14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2011</v>
      </c>
      <c r="P1942" s="10">
        <f t="shared" si="121"/>
        <v>40670.507326388892</v>
      </c>
      <c r="Q1942" s="11" t="str">
        <f t="shared" si="122"/>
        <v>music/indi</v>
      </c>
      <c r="R1942" t="str">
        <f t="shared" si="123"/>
        <v>indie rock</v>
      </c>
    </row>
    <row r="1943" spans="1:18" ht="43.5" hidden="1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s="14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2014</v>
      </c>
      <c r="P1943" s="10">
        <f t="shared" si="121"/>
        <v>41744.290868055556</v>
      </c>
      <c r="Q1943" s="11" t="str">
        <f t="shared" si="122"/>
        <v>technolo</v>
      </c>
      <c r="R1943" t="str">
        <f t="shared" si="123"/>
        <v>hardware</v>
      </c>
    </row>
    <row r="1944" spans="1:18" ht="43.5" hidden="1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s="1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2011</v>
      </c>
      <c r="P1944" s="10">
        <f t="shared" si="121"/>
        <v>40638.828009259261</v>
      </c>
      <c r="Q1944" s="11" t="str">
        <f t="shared" si="122"/>
        <v>technolo</v>
      </c>
      <c r="R1944" t="str">
        <f t="shared" si="123"/>
        <v>hardware</v>
      </c>
    </row>
    <row r="1945" spans="1:18" ht="43.5" hidden="1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s="14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2016</v>
      </c>
      <c r="P1945" s="10">
        <f t="shared" si="121"/>
        <v>42548.269861111112</v>
      </c>
      <c r="Q1945" s="11" t="str">
        <f t="shared" si="122"/>
        <v>technolo</v>
      </c>
      <c r="R1945" t="str">
        <f t="shared" si="123"/>
        <v>hardware</v>
      </c>
    </row>
    <row r="1946" spans="1:18" ht="58" hidden="1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s="14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2014</v>
      </c>
      <c r="P1946" s="10">
        <f t="shared" si="121"/>
        <v>41730.584374999999</v>
      </c>
      <c r="Q1946" s="11" t="str">
        <f t="shared" si="122"/>
        <v>technolo</v>
      </c>
      <c r="R1946" t="str">
        <f t="shared" si="123"/>
        <v>hardware</v>
      </c>
    </row>
    <row r="1947" spans="1:18" ht="43.5" hidden="1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s="14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2015</v>
      </c>
      <c r="P1947" s="10">
        <f t="shared" si="121"/>
        <v>42157.251828703709</v>
      </c>
      <c r="Q1947" s="11" t="str">
        <f t="shared" si="122"/>
        <v>technolo</v>
      </c>
      <c r="R1947" t="str">
        <f t="shared" si="123"/>
        <v>hardware</v>
      </c>
    </row>
    <row r="1948" spans="1:18" ht="58" hidden="1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s="14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2014</v>
      </c>
      <c r="P1948" s="10">
        <f t="shared" si="121"/>
        <v>41689.150011574071</v>
      </c>
      <c r="Q1948" s="11" t="str">
        <f t="shared" si="122"/>
        <v>technolo</v>
      </c>
      <c r="R1948" t="str">
        <f t="shared" si="123"/>
        <v>hardware</v>
      </c>
    </row>
    <row r="1949" spans="1:18" ht="58" hidden="1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s="14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2009</v>
      </c>
      <c r="P1949" s="10">
        <f t="shared" si="121"/>
        <v>40102.918055555558</v>
      </c>
      <c r="Q1949" s="11" t="str">
        <f t="shared" si="122"/>
        <v>technolo</v>
      </c>
      <c r="R1949" t="str">
        <f t="shared" si="123"/>
        <v>hardware</v>
      </c>
    </row>
    <row r="1950" spans="1:18" ht="29" hidden="1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s="14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2016</v>
      </c>
      <c r="P1950" s="10">
        <f t="shared" si="121"/>
        <v>42473.604270833333</v>
      </c>
      <c r="Q1950" s="11" t="str">
        <f t="shared" si="122"/>
        <v>technolo</v>
      </c>
      <c r="R1950" t="str">
        <f t="shared" si="123"/>
        <v>hardware</v>
      </c>
    </row>
    <row r="1951" spans="1:18" ht="43.5" hidden="1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s="14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2014</v>
      </c>
      <c r="P1951" s="10">
        <f t="shared" si="121"/>
        <v>41800.423043981478</v>
      </c>
      <c r="Q1951" s="11" t="str">
        <f t="shared" si="122"/>
        <v>technolo</v>
      </c>
      <c r="R1951" t="str">
        <f t="shared" si="123"/>
        <v>hardware</v>
      </c>
    </row>
    <row r="1952" spans="1:18" ht="43.5" hidden="1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s="14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2011</v>
      </c>
      <c r="P1952" s="10">
        <f t="shared" si="121"/>
        <v>40624.181400462963</v>
      </c>
      <c r="Q1952" s="11" t="str">
        <f t="shared" si="122"/>
        <v>technolo</v>
      </c>
      <c r="R1952" t="str">
        <f t="shared" si="123"/>
        <v>hardware</v>
      </c>
    </row>
    <row r="1953" spans="1:18" ht="43.5" hidden="1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s="14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2016</v>
      </c>
      <c r="P1953" s="10">
        <f t="shared" si="121"/>
        <v>42651.420567129629</v>
      </c>
      <c r="Q1953" s="11" t="str">
        <f t="shared" si="122"/>
        <v>technolo</v>
      </c>
      <c r="R1953" t="str">
        <f t="shared" si="123"/>
        <v>hardware</v>
      </c>
    </row>
    <row r="1954" spans="1:18" ht="43.5" hidden="1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s="1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2013</v>
      </c>
      <c r="P1954" s="10">
        <f t="shared" si="121"/>
        <v>41526.60665509259</v>
      </c>
      <c r="Q1954" s="11" t="str">
        <f t="shared" si="122"/>
        <v>technolo</v>
      </c>
      <c r="R1954" t="str">
        <f t="shared" si="123"/>
        <v>hardware</v>
      </c>
    </row>
    <row r="1955" spans="1:18" ht="43.5" hidden="1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s="14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2012</v>
      </c>
      <c r="P1955" s="10">
        <f t="shared" si="121"/>
        <v>40941.199826388889</v>
      </c>
      <c r="Q1955" s="11" t="str">
        <f t="shared" si="122"/>
        <v>technolo</v>
      </c>
      <c r="R1955" t="str">
        <f t="shared" si="123"/>
        <v>hardware</v>
      </c>
    </row>
    <row r="1956" spans="1:18" ht="29" hidden="1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s="14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2016</v>
      </c>
      <c r="P1956" s="10">
        <f t="shared" si="121"/>
        <v>42394.580740740741</v>
      </c>
      <c r="Q1956" s="11" t="str">
        <f t="shared" si="122"/>
        <v>technolo</v>
      </c>
      <c r="R1956" t="str">
        <f t="shared" si="123"/>
        <v>hardware</v>
      </c>
    </row>
    <row r="1957" spans="1:18" ht="58" hidden="1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s="14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2012</v>
      </c>
      <c r="P1957" s="10">
        <f t="shared" si="121"/>
        <v>41020.271770833337</v>
      </c>
      <c r="Q1957" s="11" t="str">
        <f t="shared" si="122"/>
        <v>technolo</v>
      </c>
      <c r="R1957" t="str">
        <f t="shared" si="123"/>
        <v>hardware</v>
      </c>
    </row>
    <row r="1958" spans="1:18" ht="43.5" hidden="1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s="14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2015</v>
      </c>
      <c r="P1958" s="10">
        <f t="shared" si="121"/>
        <v>42067.923668981486</v>
      </c>
      <c r="Q1958" s="11" t="str">
        <f t="shared" si="122"/>
        <v>technolo</v>
      </c>
      <c r="R1958" t="str">
        <f t="shared" si="123"/>
        <v>hardware</v>
      </c>
    </row>
    <row r="1959" spans="1:18" ht="29" hidden="1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s="14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2012</v>
      </c>
      <c r="P1959" s="10">
        <f t="shared" si="121"/>
        <v>41179.098530092589</v>
      </c>
      <c r="Q1959" s="11" t="str">
        <f t="shared" si="122"/>
        <v>technolo</v>
      </c>
      <c r="R1959" t="str">
        <f t="shared" si="123"/>
        <v>hardware</v>
      </c>
    </row>
    <row r="1960" spans="1:18" ht="43.5" hidden="1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s="14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2013</v>
      </c>
      <c r="P1960" s="10">
        <f t="shared" si="121"/>
        <v>41326.987974537034</v>
      </c>
      <c r="Q1960" s="11" t="str">
        <f t="shared" si="122"/>
        <v>technolo</v>
      </c>
      <c r="R1960" t="str">
        <f t="shared" si="123"/>
        <v>hardware</v>
      </c>
    </row>
    <row r="1961" spans="1:18" ht="58" hidden="1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s="14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2014</v>
      </c>
      <c r="P1961" s="10">
        <f t="shared" si="121"/>
        <v>41871.845601851855</v>
      </c>
      <c r="Q1961" s="11" t="str">
        <f t="shared" si="122"/>
        <v>technolo</v>
      </c>
      <c r="R1961" t="str">
        <f t="shared" si="123"/>
        <v>hardware</v>
      </c>
    </row>
    <row r="1962" spans="1:18" ht="43.5" hidden="1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s="14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2014</v>
      </c>
      <c r="P1962" s="10">
        <f t="shared" si="121"/>
        <v>41964.362743055557</v>
      </c>
      <c r="Q1962" s="11" t="str">
        <f t="shared" si="122"/>
        <v>technolo</v>
      </c>
      <c r="R1962" t="str">
        <f t="shared" si="123"/>
        <v>hardware</v>
      </c>
    </row>
    <row r="1963" spans="1:18" ht="43.5" hidden="1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s="14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2012</v>
      </c>
      <c r="P1963" s="10">
        <f t="shared" si="121"/>
        <v>41148.194641203707</v>
      </c>
      <c r="Q1963" s="11" t="str">
        <f t="shared" si="122"/>
        <v>technolo</v>
      </c>
      <c r="R1963" t="str">
        <f t="shared" si="123"/>
        <v>hardware</v>
      </c>
    </row>
    <row r="1964" spans="1:18" ht="43.5" hidden="1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s="1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2014</v>
      </c>
      <c r="P1964" s="10">
        <f t="shared" si="121"/>
        <v>41742.780509259261</v>
      </c>
      <c r="Q1964" s="11" t="str">
        <f t="shared" si="122"/>
        <v>technolo</v>
      </c>
      <c r="R1964" t="str">
        <f t="shared" si="123"/>
        <v>hardware</v>
      </c>
    </row>
    <row r="1965" spans="1:18" ht="58" hidden="1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s="14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2014</v>
      </c>
      <c r="P1965" s="10">
        <f t="shared" si="121"/>
        <v>41863.429791666669</v>
      </c>
      <c r="Q1965" s="11" t="str">
        <f t="shared" si="122"/>
        <v>technolo</v>
      </c>
      <c r="R1965" t="str">
        <f t="shared" si="123"/>
        <v>hardware</v>
      </c>
    </row>
    <row r="1966" spans="1:18" ht="43.5" hidden="1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s="14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2016</v>
      </c>
      <c r="P1966" s="10">
        <f t="shared" si="121"/>
        <v>42452.272824074069</v>
      </c>
      <c r="Q1966" s="11" t="str">
        <f t="shared" si="122"/>
        <v>technolo</v>
      </c>
      <c r="R1966" t="str">
        <f t="shared" si="123"/>
        <v>hardware</v>
      </c>
    </row>
    <row r="1967" spans="1:18" ht="43.5" hidden="1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s="14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2011</v>
      </c>
      <c r="P1967" s="10">
        <f t="shared" si="121"/>
        <v>40898.089236111111</v>
      </c>
      <c r="Q1967" s="11" t="str">
        <f t="shared" si="122"/>
        <v>technolo</v>
      </c>
      <c r="R1967" t="str">
        <f t="shared" si="123"/>
        <v>hardware</v>
      </c>
    </row>
    <row r="1968" spans="1:18" ht="43.5" hidden="1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s="14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2014</v>
      </c>
      <c r="P1968" s="10">
        <f t="shared" si="121"/>
        <v>41835.540486111109</v>
      </c>
      <c r="Q1968" s="11" t="str">
        <f t="shared" si="122"/>
        <v>technolo</v>
      </c>
      <c r="R1968" t="str">
        <f t="shared" si="123"/>
        <v>hardware</v>
      </c>
    </row>
    <row r="1969" spans="1:18" ht="43.5" hidden="1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s="14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2014</v>
      </c>
      <c r="P1969" s="10">
        <f t="shared" si="121"/>
        <v>41730.663530092592</v>
      </c>
      <c r="Q1969" s="11" t="str">
        <f t="shared" si="122"/>
        <v>technolo</v>
      </c>
      <c r="R1969" t="str">
        <f t="shared" si="123"/>
        <v>hardware</v>
      </c>
    </row>
    <row r="1970" spans="1:18" ht="29" hidden="1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s="14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2016</v>
      </c>
      <c r="P1970" s="10">
        <f t="shared" si="121"/>
        <v>42676.586979166663</v>
      </c>
      <c r="Q1970" s="11" t="str">
        <f t="shared" si="122"/>
        <v>technolo</v>
      </c>
      <c r="R1970" t="str">
        <f t="shared" si="123"/>
        <v>hardware</v>
      </c>
    </row>
    <row r="1971" spans="1:18" ht="43.5" hidden="1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s="14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2016</v>
      </c>
      <c r="P1971" s="10">
        <f t="shared" si="121"/>
        <v>42557.792453703703</v>
      </c>
      <c r="Q1971" s="11" t="str">
        <f t="shared" si="122"/>
        <v>technolo</v>
      </c>
      <c r="R1971" t="str">
        <f t="shared" si="123"/>
        <v>hardware</v>
      </c>
    </row>
    <row r="1972" spans="1:18" ht="43.5" hidden="1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s="14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2013</v>
      </c>
      <c r="P1972" s="10">
        <f t="shared" si="121"/>
        <v>41324.193298611113</v>
      </c>
      <c r="Q1972" s="11" t="str">
        <f t="shared" si="122"/>
        <v>technolo</v>
      </c>
      <c r="R1972" t="str">
        <f t="shared" si="123"/>
        <v>hardware</v>
      </c>
    </row>
    <row r="1973" spans="1:18" ht="43.5" hidden="1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s="14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2013</v>
      </c>
      <c r="P1973" s="10">
        <f t="shared" si="121"/>
        <v>41561.500706018516</v>
      </c>
      <c r="Q1973" s="11" t="str">
        <f t="shared" si="122"/>
        <v>technolo</v>
      </c>
      <c r="R1973" t="str">
        <f t="shared" si="123"/>
        <v>hardware</v>
      </c>
    </row>
    <row r="1974" spans="1:18" ht="43.5" hidden="1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s="1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2012</v>
      </c>
      <c r="P1974" s="10">
        <f t="shared" si="121"/>
        <v>41201.012083333335</v>
      </c>
      <c r="Q1974" s="11" t="str">
        <f t="shared" si="122"/>
        <v>technolo</v>
      </c>
      <c r="R1974" t="str">
        <f t="shared" si="123"/>
        <v>hardware</v>
      </c>
    </row>
    <row r="1975" spans="1:18" ht="43.5" hidden="1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s="14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2016</v>
      </c>
      <c r="P1975" s="10">
        <f t="shared" si="121"/>
        <v>42549.722962962958</v>
      </c>
      <c r="Q1975" s="11" t="str">
        <f t="shared" si="122"/>
        <v>technolo</v>
      </c>
      <c r="R1975" t="str">
        <f t="shared" si="123"/>
        <v>hardware</v>
      </c>
    </row>
    <row r="1976" spans="1:18" ht="43.5" hidden="1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s="14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2013</v>
      </c>
      <c r="P1976" s="10">
        <f t="shared" si="121"/>
        <v>41445.334131944444</v>
      </c>
      <c r="Q1976" s="11" t="str">
        <f t="shared" si="122"/>
        <v>technolo</v>
      </c>
      <c r="R1976" t="str">
        <f t="shared" si="123"/>
        <v>hardware</v>
      </c>
    </row>
    <row r="1977" spans="1:18" ht="29" hidden="1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s="14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2013</v>
      </c>
      <c r="P1977" s="10">
        <f t="shared" si="121"/>
        <v>41313.755219907405</v>
      </c>
      <c r="Q1977" s="11" t="str">
        <f t="shared" si="122"/>
        <v>technolo</v>
      </c>
      <c r="R1977" t="str">
        <f t="shared" si="123"/>
        <v>hardware</v>
      </c>
    </row>
    <row r="1978" spans="1:18" ht="29" hidden="1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s="14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2013</v>
      </c>
      <c r="P1978" s="10">
        <f t="shared" si="121"/>
        <v>41438.899594907409</v>
      </c>
      <c r="Q1978" s="11" t="str">
        <f t="shared" si="122"/>
        <v>technolo</v>
      </c>
      <c r="R1978" t="str">
        <f t="shared" si="123"/>
        <v>hardware</v>
      </c>
    </row>
    <row r="1979" spans="1:18" ht="43.5" hidden="1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s="14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2015</v>
      </c>
      <c r="P1979" s="10">
        <f t="shared" si="121"/>
        <v>42311.216898148152</v>
      </c>
      <c r="Q1979" s="11" t="str">
        <f t="shared" si="122"/>
        <v>technolo</v>
      </c>
      <c r="R1979" t="str">
        <f t="shared" si="123"/>
        <v>hardware</v>
      </c>
    </row>
    <row r="1980" spans="1:18" ht="43.5" hidden="1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s="14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2012</v>
      </c>
      <c r="P1980" s="10">
        <f t="shared" si="121"/>
        <v>41039.225601851853</v>
      </c>
      <c r="Q1980" s="11" t="str">
        <f t="shared" si="122"/>
        <v>technolo</v>
      </c>
      <c r="R1980" t="str">
        <f t="shared" si="123"/>
        <v>hardware</v>
      </c>
    </row>
    <row r="1981" spans="1:18" ht="43.5" hidden="1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s="14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2015</v>
      </c>
      <c r="P1981" s="10">
        <f t="shared" si="121"/>
        <v>42290.460023148145</v>
      </c>
      <c r="Q1981" s="11" t="str">
        <f t="shared" si="122"/>
        <v>technolo</v>
      </c>
      <c r="R1981" t="str">
        <f t="shared" si="123"/>
        <v>hardware</v>
      </c>
    </row>
    <row r="1982" spans="1:18" ht="29" hidden="1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s="14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2016</v>
      </c>
      <c r="P1982" s="10">
        <f t="shared" si="121"/>
        <v>42423.542384259257</v>
      </c>
      <c r="Q1982" s="11" t="str">
        <f t="shared" si="122"/>
        <v>technolo</v>
      </c>
      <c r="R1982" t="str">
        <f t="shared" si="123"/>
        <v>hardware</v>
      </c>
    </row>
    <row r="1983" spans="1:18" ht="43.5" hidden="1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s="14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2014</v>
      </c>
      <c r="P1983" s="10">
        <f t="shared" si="121"/>
        <v>41799.725289351853</v>
      </c>
      <c r="Q1983" s="11" t="str">
        <f t="shared" si="122"/>
        <v>photog</v>
      </c>
      <c r="R1983" t="str">
        <f t="shared" si="123"/>
        <v>people</v>
      </c>
    </row>
    <row r="1984" spans="1:18" ht="43.5" hidden="1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s="1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2016</v>
      </c>
      <c r="P1984" s="10">
        <f t="shared" si="121"/>
        <v>42678.586655092593</v>
      </c>
      <c r="Q1984" s="11" t="str">
        <f t="shared" si="122"/>
        <v>photog</v>
      </c>
      <c r="R1984" t="str">
        <f t="shared" si="123"/>
        <v>people</v>
      </c>
    </row>
    <row r="1985" spans="1:18" ht="43.5" hidden="1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s="14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2016</v>
      </c>
      <c r="P1985" s="10">
        <f t="shared" si="121"/>
        <v>42593.011782407411</v>
      </c>
      <c r="Q1985" s="11" t="str">
        <f t="shared" si="122"/>
        <v>photog</v>
      </c>
      <c r="R1985" t="str">
        <f t="shared" si="123"/>
        <v>people</v>
      </c>
    </row>
    <row r="1986" spans="1:18" ht="58" hidden="1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s="14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2014</v>
      </c>
      <c r="P1986" s="10">
        <f t="shared" si="121"/>
        <v>41913.790289351848</v>
      </c>
      <c r="Q1986" s="11" t="str">
        <f t="shared" si="122"/>
        <v>photog</v>
      </c>
      <c r="R1986" t="str">
        <f t="shared" si="123"/>
        <v>people</v>
      </c>
    </row>
    <row r="1987" spans="1:18" ht="43.5" hidden="1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s="14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YEAR(P1987)</f>
        <v>2016</v>
      </c>
      <c r="P1987" s="10">
        <f t="shared" ref="P1987:P2050" si="125">(((J1987/60)/60)/24)+DATE(1970,1,1)</f>
        <v>42555.698738425926</v>
      </c>
      <c r="Q1987" s="11" t="str">
        <f t="shared" ref="Q1987:Q2050" si="126">LEFT(N1987,LEN(N1987)-SEARCH("/",N1987))</f>
        <v>photog</v>
      </c>
      <c r="R1987" t="str">
        <f t="shared" ref="R1987:R2050" si="127">RIGHT(N1987,LEN(N1987)-SEARCH("/",N1987))</f>
        <v>people</v>
      </c>
    </row>
    <row r="1988" spans="1:18" ht="43.5" hidden="1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s="14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2016</v>
      </c>
      <c r="P1988" s="10">
        <f t="shared" si="125"/>
        <v>42413.433831018512</v>
      </c>
      <c r="Q1988" s="11" t="str">
        <f t="shared" si="126"/>
        <v>photog</v>
      </c>
      <c r="R1988" t="str">
        <f t="shared" si="127"/>
        <v>people</v>
      </c>
    </row>
    <row r="1989" spans="1:18" ht="29" hidden="1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s="14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2015</v>
      </c>
      <c r="P1989" s="10">
        <f t="shared" si="125"/>
        <v>42034.639768518522</v>
      </c>
      <c r="Q1989" s="11" t="str">
        <f t="shared" si="126"/>
        <v>photog</v>
      </c>
      <c r="R1989" t="str">
        <f t="shared" si="127"/>
        <v>people</v>
      </c>
    </row>
    <row r="1990" spans="1:18" hidden="1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s="14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2015</v>
      </c>
      <c r="P1990" s="10">
        <f t="shared" si="125"/>
        <v>42206.763217592597</v>
      </c>
      <c r="Q1990" s="11" t="str">
        <f t="shared" si="126"/>
        <v>photog</v>
      </c>
      <c r="R1990" t="str">
        <f t="shared" si="127"/>
        <v>people</v>
      </c>
    </row>
    <row r="1991" spans="1:18" ht="43.5" hidden="1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s="14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2016</v>
      </c>
      <c r="P1991" s="10">
        <f t="shared" si="125"/>
        <v>42685.680648148147</v>
      </c>
      <c r="Q1991" s="11" t="str">
        <f t="shared" si="126"/>
        <v>photog</v>
      </c>
      <c r="R1991" t="str">
        <f t="shared" si="127"/>
        <v>people</v>
      </c>
    </row>
    <row r="1992" spans="1:18" ht="43.5" hidden="1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s="14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2016</v>
      </c>
      <c r="P1992" s="10">
        <f t="shared" si="125"/>
        <v>42398.195972222224</v>
      </c>
      <c r="Q1992" s="11" t="str">
        <f t="shared" si="126"/>
        <v>photog</v>
      </c>
      <c r="R1992" t="str">
        <f t="shared" si="127"/>
        <v>people</v>
      </c>
    </row>
    <row r="1993" spans="1:18" ht="29" hidden="1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s="14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2015</v>
      </c>
      <c r="P1993" s="10">
        <f t="shared" si="125"/>
        <v>42167.89335648148</v>
      </c>
      <c r="Q1993" s="11" t="str">
        <f t="shared" si="126"/>
        <v>photog</v>
      </c>
      <c r="R1993" t="str">
        <f t="shared" si="127"/>
        <v>people</v>
      </c>
    </row>
    <row r="1994" spans="1:18" ht="29" hidden="1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s="1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2015</v>
      </c>
      <c r="P1994" s="10">
        <f t="shared" si="125"/>
        <v>42023.143414351856</v>
      </c>
      <c r="Q1994" s="11" t="str">
        <f t="shared" si="126"/>
        <v>photog</v>
      </c>
      <c r="R1994" t="str">
        <f t="shared" si="127"/>
        <v>people</v>
      </c>
    </row>
    <row r="1995" spans="1:18" ht="43.5" hidden="1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s="14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2015</v>
      </c>
      <c r="P1995" s="10">
        <f t="shared" si="125"/>
        <v>42329.58839120371</v>
      </c>
      <c r="Q1995" s="11" t="str">
        <f t="shared" si="126"/>
        <v>photog</v>
      </c>
      <c r="R1995" t="str">
        <f t="shared" si="127"/>
        <v>people</v>
      </c>
    </row>
    <row r="1996" spans="1:18" ht="58" hidden="1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s="14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2016</v>
      </c>
      <c r="P1996" s="10">
        <f t="shared" si="125"/>
        <v>42651.006273148145</v>
      </c>
      <c r="Q1996" s="11" t="str">
        <f t="shared" si="126"/>
        <v>photog</v>
      </c>
      <c r="R1996" t="str">
        <f t="shared" si="127"/>
        <v>people</v>
      </c>
    </row>
    <row r="1997" spans="1:18" ht="43.5" hidden="1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s="14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2015</v>
      </c>
      <c r="P1997" s="10">
        <f t="shared" si="125"/>
        <v>42181.902037037042</v>
      </c>
      <c r="Q1997" s="11" t="str">
        <f t="shared" si="126"/>
        <v>photog</v>
      </c>
      <c r="R1997" t="str">
        <f t="shared" si="127"/>
        <v>people</v>
      </c>
    </row>
    <row r="1998" spans="1:18" ht="58" hidden="1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s="14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2014</v>
      </c>
      <c r="P1998" s="10">
        <f t="shared" si="125"/>
        <v>41800.819571759261</v>
      </c>
      <c r="Q1998" s="11" t="str">
        <f t="shared" si="126"/>
        <v>photog</v>
      </c>
      <c r="R1998" t="str">
        <f t="shared" si="127"/>
        <v>people</v>
      </c>
    </row>
    <row r="1999" spans="1:18" ht="43.5" hidden="1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s="14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2014</v>
      </c>
      <c r="P1999" s="10">
        <f t="shared" si="125"/>
        <v>41847.930694444447</v>
      </c>
      <c r="Q1999" s="11" t="str">
        <f t="shared" si="126"/>
        <v>photog</v>
      </c>
      <c r="R1999" t="str">
        <f t="shared" si="127"/>
        <v>people</v>
      </c>
    </row>
    <row r="2000" spans="1:18" ht="58" hidden="1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s="14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2014</v>
      </c>
      <c r="P2000" s="10">
        <f t="shared" si="125"/>
        <v>41807.118495370371</v>
      </c>
      <c r="Q2000" s="11" t="str">
        <f t="shared" si="126"/>
        <v>photog</v>
      </c>
      <c r="R2000" t="str">
        <f t="shared" si="127"/>
        <v>people</v>
      </c>
    </row>
    <row r="2001" spans="1:18" ht="43.5" hidden="1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s="14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2014</v>
      </c>
      <c r="P2001" s="10">
        <f t="shared" si="125"/>
        <v>41926.482731481483</v>
      </c>
      <c r="Q2001" s="11" t="str">
        <f t="shared" si="126"/>
        <v>photog</v>
      </c>
      <c r="R2001" t="str">
        <f t="shared" si="127"/>
        <v>people</v>
      </c>
    </row>
    <row r="2002" spans="1:18" ht="43.5" hidden="1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s="14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2015</v>
      </c>
      <c r="P2002" s="10">
        <f t="shared" si="125"/>
        <v>42345.951539351852</v>
      </c>
      <c r="Q2002" s="11" t="str">
        <f t="shared" si="126"/>
        <v>photog</v>
      </c>
      <c r="R2002" t="str">
        <f t="shared" si="127"/>
        <v>people</v>
      </c>
    </row>
    <row r="2003" spans="1:18" ht="43.5" hidden="1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s="14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2015</v>
      </c>
      <c r="P2003" s="10">
        <f t="shared" si="125"/>
        <v>42136.209675925929</v>
      </c>
      <c r="Q2003" s="11" t="str">
        <f t="shared" si="126"/>
        <v>technolo</v>
      </c>
      <c r="R2003" t="str">
        <f t="shared" si="127"/>
        <v>hardware</v>
      </c>
    </row>
    <row r="2004" spans="1:18" ht="43.5" hidden="1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s="1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2016</v>
      </c>
      <c r="P2004" s="10">
        <f t="shared" si="125"/>
        <v>42728.71230324074</v>
      </c>
      <c r="Q2004" s="11" t="str">
        <f t="shared" si="126"/>
        <v>technolo</v>
      </c>
      <c r="R2004" t="str">
        <f t="shared" si="127"/>
        <v>hardware</v>
      </c>
    </row>
    <row r="2005" spans="1:18" ht="58" hidden="1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s="14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2010</v>
      </c>
      <c r="P2005" s="10">
        <f t="shared" si="125"/>
        <v>40347.125601851854</v>
      </c>
      <c r="Q2005" s="11" t="str">
        <f t="shared" si="126"/>
        <v>technolo</v>
      </c>
      <c r="R2005" t="str">
        <f t="shared" si="127"/>
        <v>hardware</v>
      </c>
    </row>
    <row r="2006" spans="1:18" ht="43.5" hidden="1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s="14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2014</v>
      </c>
      <c r="P2006" s="10">
        <f t="shared" si="125"/>
        <v>41800.604895833334</v>
      </c>
      <c r="Q2006" s="11" t="str">
        <f t="shared" si="126"/>
        <v>technolo</v>
      </c>
      <c r="R2006" t="str">
        <f t="shared" si="127"/>
        <v>hardware</v>
      </c>
    </row>
    <row r="2007" spans="1:18" ht="43.5" hidden="1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s="14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2013</v>
      </c>
      <c r="P2007" s="10">
        <f t="shared" si="125"/>
        <v>41535.812708333331</v>
      </c>
      <c r="Q2007" s="11" t="str">
        <f t="shared" si="126"/>
        <v>technolo</v>
      </c>
      <c r="R2007" t="str">
        <f t="shared" si="127"/>
        <v>hardware</v>
      </c>
    </row>
    <row r="2008" spans="1:18" ht="58" hidden="1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s="14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2014</v>
      </c>
      <c r="P2008" s="10">
        <f t="shared" si="125"/>
        <v>41941.500520833331</v>
      </c>
      <c r="Q2008" s="11" t="str">
        <f t="shared" si="126"/>
        <v>technolo</v>
      </c>
      <c r="R2008" t="str">
        <f t="shared" si="127"/>
        <v>hardware</v>
      </c>
    </row>
    <row r="2009" spans="1:18" ht="58" hidden="1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s="14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2010</v>
      </c>
      <c r="P2009" s="10">
        <f t="shared" si="125"/>
        <v>40347.837800925925</v>
      </c>
      <c r="Q2009" s="11" t="str">
        <f t="shared" si="126"/>
        <v>technolo</v>
      </c>
      <c r="R2009" t="str">
        <f t="shared" si="127"/>
        <v>hardware</v>
      </c>
    </row>
    <row r="2010" spans="1:18" ht="58" hidden="1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s="14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2011</v>
      </c>
      <c r="P2010" s="10">
        <f t="shared" si="125"/>
        <v>40761.604421296295</v>
      </c>
      <c r="Q2010" s="11" t="str">
        <f t="shared" si="126"/>
        <v>technolo</v>
      </c>
      <c r="R2010" t="str">
        <f t="shared" si="127"/>
        <v>hardware</v>
      </c>
    </row>
    <row r="2011" spans="1:18" ht="43.5" hidden="1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s="14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2016</v>
      </c>
      <c r="P2011" s="10">
        <f t="shared" si="125"/>
        <v>42661.323414351849</v>
      </c>
      <c r="Q2011" s="11" t="str">
        <f t="shared" si="126"/>
        <v>technolo</v>
      </c>
      <c r="R2011" t="str">
        <f t="shared" si="127"/>
        <v>hardware</v>
      </c>
    </row>
    <row r="2012" spans="1:18" ht="29" hidden="1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s="14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2016</v>
      </c>
      <c r="P2012" s="10">
        <f t="shared" si="125"/>
        <v>42570.996423611112</v>
      </c>
      <c r="Q2012" s="11" t="str">
        <f t="shared" si="126"/>
        <v>technolo</v>
      </c>
      <c r="R2012" t="str">
        <f t="shared" si="127"/>
        <v>hardware</v>
      </c>
    </row>
    <row r="2013" spans="1:18" ht="43.5" hidden="1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s="14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2015</v>
      </c>
      <c r="P2013" s="10">
        <f t="shared" si="125"/>
        <v>42347.358483796299</v>
      </c>
      <c r="Q2013" s="11" t="str">
        <f t="shared" si="126"/>
        <v>technolo</v>
      </c>
      <c r="R2013" t="str">
        <f t="shared" si="127"/>
        <v>hardware</v>
      </c>
    </row>
    <row r="2014" spans="1:18" ht="43.5" hidden="1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s="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2015</v>
      </c>
      <c r="P2014" s="10">
        <f t="shared" si="125"/>
        <v>42010.822233796294</v>
      </c>
      <c r="Q2014" s="11" t="str">
        <f t="shared" si="126"/>
        <v>technolo</v>
      </c>
      <c r="R2014" t="str">
        <f t="shared" si="127"/>
        <v>hardware</v>
      </c>
    </row>
    <row r="2015" spans="1:18" ht="58" hidden="1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s="14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2016</v>
      </c>
      <c r="P2015" s="10">
        <f t="shared" si="125"/>
        <v>42499.960810185185</v>
      </c>
      <c r="Q2015" s="11" t="str">
        <f t="shared" si="126"/>
        <v>technolo</v>
      </c>
      <c r="R2015" t="str">
        <f t="shared" si="127"/>
        <v>hardware</v>
      </c>
    </row>
    <row r="2016" spans="1:18" ht="43.5" hidden="1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s="14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2013</v>
      </c>
      <c r="P2016" s="10">
        <f t="shared" si="125"/>
        <v>41324.214571759258</v>
      </c>
      <c r="Q2016" s="11" t="str">
        <f t="shared" si="126"/>
        <v>technolo</v>
      </c>
      <c r="R2016" t="str">
        <f t="shared" si="127"/>
        <v>hardware</v>
      </c>
    </row>
    <row r="2017" spans="1:18" ht="43.5" hidden="1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s="14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2011</v>
      </c>
      <c r="P2017" s="10">
        <f t="shared" si="125"/>
        <v>40765.876886574071</v>
      </c>
      <c r="Q2017" s="11" t="str">
        <f t="shared" si="126"/>
        <v>technolo</v>
      </c>
      <c r="R2017" t="str">
        <f t="shared" si="127"/>
        <v>hardware</v>
      </c>
    </row>
    <row r="2018" spans="1:18" ht="29" hidden="1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s="14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2013</v>
      </c>
      <c r="P2018" s="10">
        <f t="shared" si="125"/>
        <v>41312.88077546296</v>
      </c>
      <c r="Q2018" s="11" t="str">
        <f t="shared" si="126"/>
        <v>technolo</v>
      </c>
      <c r="R2018" t="str">
        <f t="shared" si="127"/>
        <v>hardware</v>
      </c>
    </row>
    <row r="2019" spans="1:18" ht="43.5" hidden="1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s="14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2012</v>
      </c>
      <c r="P2019" s="10">
        <f t="shared" si="125"/>
        <v>40961.057349537034</v>
      </c>
      <c r="Q2019" s="11" t="str">
        <f t="shared" si="126"/>
        <v>technolo</v>
      </c>
      <c r="R2019" t="str">
        <f t="shared" si="127"/>
        <v>hardware</v>
      </c>
    </row>
    <row r="2020" spans="1:18" ht="43.5" hidden="1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s="14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2015</v>
      </c>
      <c r="P2020" s="10">
        <f t="shared" si="125"/>
        <v>42199.365844907406</v>
      </c>
      <c r="Q2020" s="11" t="str">
        <f t="shared" si="126"/>
        <v>technolo</v>
      </c>
      <c r="R2020" t="str">
        <f t="shared" si="127"/>
        <v>hardware</v>
      </c>
    </row>
    <row r="2021" spans="1:18" ht="58" hidden="1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s="14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2016</v>
      </c>
      <c r="P2021" s="10">
        <f t="shared" si="125"/>
        <v>42605.70857638889</v>
      </c>
      <c r="Q2021" s="11" t="str">
        <f t="shared" si="126"/>
        <v>technolo</v>
      </c>
      <c r="R2021" t="str">
        <f t="shared" si="127"/>
        <v>hardware</v>
      </c>
    </row>
    <row r="2022" spans="1:18" ht="43.5" hidden="1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s="14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2014</v>
      </c>
      <c r="P2022" s="10">
        <f t="shared" si="125"/>
        <v>41737.097499999996</v>
      </c>
      <c r="Q2022" s="11" t="str">
        <f t="shared" si="126"/>
        <v>technolo</v>
      </c>
      <c r="R2022" t="str">
        <f t="shared" si="127"/>
        <v>hardware</v>
      </c>
    </row>
    <row r="2023" spans="1:18" ht="43.5" hidden="1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s="14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2014</v>
      </c>
      <c r="P2023" s="10">
        <f t="shared" si="125"/>
        <v>41861.070567129631</v>
      </c>
      <c r="Q2023" s="11" t="str">
        <f t="shared" si="126"/>
        <v>technolo</v>
      </c>
      <c r="R2023" t="str">
        <f t="shared" si="127"/>
        <v>hardware</v>
      </c>
    </row>
    <row r="2024" spans="1:18" ht="43.5" hidden="1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s="1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2016</v>
      </c>
      <c r="P2024" s="10">
        <f t="shared" si="125"/>
        <v>42502.569120370375</v>
      </c>
      <c r="Q2024" s="11" t="str">
        <f t="shared" si="126"/>
        <v>technolo</v>
      </c>
      <c r="R2024" t="str">
        <f t="shared" si="127"/>
        <v>hardware</v>
      </c>
    </row>
    <row r="2025" spans="1:18" ht="58" hidden="1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s="14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2015</v>
      </c>
      <c r="P2025" s="10">
        <f t="shared" si="125"/>
        <v>42136.420752314814</v>
      </c>
      <c r="Q2025" s="11" t="str">
        <f t="shared" si="126"/>
        <v>technolo</v>
      </c>
      <c r="R2025" t="str">
        <f t="shared" si="127"/>
        <v>hardware</v>
      </c>
    </row>
    <row r="2026" spans="1:18" ht="43.5" hidden="1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s="14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2012</v>
      </c>
      <c r="P2026" s="10">
        <f t="shared" si="125"/>
        <v>41099.966944444444</v>
      </c>
      <c r="Q2026" s="11" t="str">
        <f t="shared" si="126"/>
        <v>technolo</v>
      </c>
      <c r="R2026" t="str">
        <f t="shared" si="127"/>
        <v>hardware</v>
      </c>
    </row>
    <row r="2027" spans="1:18" ht="43.5" hidden="1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s="14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2015</v>
      </c>
      <c r="P2027" s="10">
        <f t="shared" si="125"/>
        <v>42136.184560185182</v>
      </c>
      <c r="Q2027" s="11" t="str">
        <f t="shared" si="126"/>
        <v>technolo</v>
      </c>
      <c r="R2027" t="str">
        <f t="shared" si="127"/>
        <v>hardware</v>
      </c>
    </row>
    <row r="2028" spans="1:18" ht="29" hidden="1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s="14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2014</v>
      </c>
      <c r="P2028" s="10">
        <f t="shared" si="125"/>
        <v>41704.735937500001</v>
      </c>
      <c r="Q2028" s="11" t="str">
        <f t="shared" si="126"/>
        <v>technolo</v>
      </c>
      <c r="R2028" t="str">
        <f t="shared" si="127"/>
        <v>hardware</v>
      </c>
    </row>
    <row r="2029" spans="1:18" ht="43.5" hidden="1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s="14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2015</v>
      </c>
      <c r="P2029" s="10">
        <f t="shared" si="125"/>
        <v>42048.813877314817</v>
      </c>
      <c r="Q2029" s="11" t="str">
        <f t="shared" si="126"/>
        <v>technolo</v>
      </c>
      <c r="R2029" t="str">
        <f t="shared" si="127"/>
        <v>hardware</v>
      </c>
    </row>
    <row r="2030" spans="1:18" ht="29" hidden="1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s="14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2010</v>
      </c>
      <c r="P2030" s="10">
        <f t="shared" si="125"/>
        <v>40215.919050925928</v>
      </c>
      <c r="Q2030" s="11" t="str">
        <f t="shared" si="126"/>
        <v>technolo</v>
      </c>
      <c r="R2030" t="str">
        <f t="shared" si="127"/>
        <v>hardware</v>
      </c>
    </row>
    <row r="2031" spans="1:18" ht="43.5" hidden="1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s="14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2014</v>
      </c>
      <c r="P2031" s="10">
        <f t="shared" si="125"/>
        <v>41848.021770833337</v>
      </c>
      <c r="Q2031" s="11" t="str">
        <f t="shared" si="126"/>
        <v>technolo</v>
      </c>
      <c r="R2031" t="str">
        <f t="shared" si="127"/>
        <v>hardware</v>
      </c>
    </row>
    <row r="2032" spans="1:18" ht="43.5" hidden="1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s="14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2012</v>
      </c>
      <c r="P2032" s="10">
        <f t="shared" si="125"/>
        <v>41212.996481481481</v>
      </c>
      <c r="Q2032" s="11" t="str">
        <f t="shared" si="126"/>
        <v>technolo</v>
      </c>
      <c r="R2032" t="str">
        <f t="shared" si="127"/>
        <v>hardware</v>
      </c>
    </row>
    <row r="2033" spans="1:18" ht="43.5" hidden="1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s="14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2014</v>
      </c>
      <c r="P2033" s="10">
        <f t="shared" si="125"/>
        <v>41975.329317129625</v>
      </c>
      <c r="Q2033" s="11" t="str">
        <f t="shared" si="126"/>
        <v>technolo</v>
      </c>
      <c r="R2033" t="str">
        <f t="shared" si="127"/>
        <v>hardware</v>
      </c>
    </row>
    <row r="2034" spans="1:18" ht="43.5" hidden="1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s="1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2016</v>
      </c>
      <c r="P2034" s="10">
        <f t="shared" si="125"/>
        <v>42689.565671296295</v>
      </c>
      <c r="Q2034" s="11" t="str">
        <f t="shared" si="126"/>
        <v>technolo</v>
      </c>
      <c r="R2034" t="str">
        <f t="shared" si="127"/>
        <v>hardware</v>
      </c>
    </row>
    <row r="2035" spans="1:18" ht="58" hidden="1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s="14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2014</v>
      </c>
      <c r="P2035" s="10">
        <f t="shared" si="125"/>
        <v>41725.082384259258</v>
      </c>
      <c r="Q2035" s="11" t="str">
        <f t="shared" si="126"/>
        <v>technolo</v>
      </c>
      <c r="R2035" t="str">
        <f t="shared" si="127"/>
        <v>hardware</v>
      </c>
    </row>
    <row r="2036" spans="1:18" ht="58" hidden="1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s="14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2015</v>
      </c>
      <c r="P2036" s="10">
        <f t="shared" si="125"/>
        <v>42076.130011574074</v>
      </c>
      <c r="Q2036" s="11" t="str">
        <f t="shared" si="126"/>
        <v>technolo</v>
      </c>
      <c r="R2036" t="str">
        <f t="shared" si="127"/>
        <v>hardware</v>
      </c>
    </row>
    <row r="2037" spans="1:18" ht="58" hidden="1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s="14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2015</v>
      </c>
      <c r="P2037" s="10">
        <f t="shared" si="125"/>
        <v>42311.625081018516</v>
      </c>
      <c r="Q2037" s="11" t="str">
        <f t="shared" si="126"/>
        <v>technolo</v>
      </c>
      <c r="R2037" t="str">
        <f t="shared" si="127"/>
        <v>hardware</v>
      </c>
    </row>
    <row r="2038" spans="1:18" ht="43.5" hidden="1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s="14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2014</v>
      </c>
      <c r="P2038" s="10">
        <f t="shared" si="125"/>
        <v>41738.864803240744</v>
      </c>
      <c r="Q2038" s="11" t="str">
        <f t="shared" si="126"/>
        <v>technolo</v>
      </c>
      <c r="R2038" t="str">
        <f t="shared" si="127"/>
        <v>hardware</v>
      </c>
    </row>
    <row r="2039" spans="1:18" ht="43.5" hidden="1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s="14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2013</v>
      </c>
      <c r="P2039" s="10">
        <f t="shared" si="125"/>
        <v>41578.210104166668</v>
      </c>
      <c r="Q2039" s="11" t="str">
        <f t="shared" si="126"/>
        <v>technolo</v>
      </c>
      <c r="R2039" t="str">
        <f t="shared" si="127"/>
        <v>hardware</v>
      </c>
    </row>
    <row r="2040" spans="1:18" ht="43.5" hidden="1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s="14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2013</v>
      </c>
      <c r="P2040" s="10">
        <f t="shared" si="125"/>
        <v>41424.27107638889</v>
      </c>
      <c r="Q2040" s="11" t="str">
        <f t="shared" si="126"/>
        <v>technolo</v>
      </c>
      <c r="R2040" t="str">
        <f t="shared" si="127"/>
        <v>hardware</v>
      </c>
    </row>
    <row r="2041" spans="1:18" ht="43.5" hidden="1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s="14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2016</v>
      </c>
      <c r="P2041" s="10">
        <f t="shared" si="125"/>
        <v>42675.438946759255</v>
      </c>
      <c r="Q2041" s="11" t="str">
        <f t="shared" si="126"/>
        <v>technolo</v>
      </c>
      <c r="R2041" t="str">
        <f t="shared" si="127"/>
        <v>hardware</v>
      </c>
    </row>
    <row r="2042" spans="1:18" ht="29" hidden="1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s="14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2013</v>
      </c>
      <c r="P2042" s="10">
        <f t="shared" si="125"/>
        <v>41578.927118055559</v>
      </c>
      <c r="Q2042" s="11" t="str">
        <f t="shared" si="126"/>
        <v>technolo</v>
      </c>
      <c r="R2042" t="str">
        <f t="shared" si="127"/>
        <v>hardware</v>
      </c>
    </row>
    <row r="2043" spans="1:18" ht="43.5" hidden="1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s="14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2016</v>
      </c>
      <c r="P2043" s="10">
        <f t="shared" si="125"/>
        <v>42654.525775462964</v>
      </c>
      <c r="Q2043" s="11" t="str">
        <f t="shared" si="126"/>
        <v>technolo</v>
      </c>
      <c r="R2043" t="str">
        <f t="shared" si="127"/>
        <v>hardware</v>
      </c>
    </row>
    <row r="2044" spans="1:18" ht="43.5" hidden="1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s="1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2015</v>
      </c>
      <c r="P2044" s="10">
        <f t="shared" si="125"/>
        <v>42331.708032407405</v>
      </c>
      <c r="Q2044" s="11" t="str">
        <f t="shared" si="126"/>
        <v>technolo</v>
      </c>
      <c r="R2044" t="str">
        <f t="shared" si="127"/>
        <v>hardware</v>
      </c>
    </row>
    <row r="2045" spans="1:18" ht="43.5" hidden="1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s="14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2016</v>
      </c>
      <c r="P2045" s="10">
        <f t="shared" si="125"/>
        <v>42661.176817129628</v>
      </c>
      <c r="Q2045" s="11" t="str">
        <f t="shared" si="126"/>
        <v>technolo</v>
      </c>
      <c r="R2045" t="str">
        <f t="shared" si="127"/>
        <v>hardware</v>
      </c>
    </row>
    <row r="2046" spans="1:18" ht="43.5" hidden="1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s="14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2015</v>
      </c>
      <c r="P2046" s="10">
        <f t="shared" si="125"/>
        <v>42138.684189814812</v>
      </c>
      <c r="Q2046" s="11" t="str">
        <f t="shared" si="126"/>
        <v>technolo</v>
      </c>
      <c r="R2046" t="str">
        <f t="shared" si="127"/>
        <v>hardware</v>
      </c>
    </row>
    <row r="2047" spans="1:18" ht="58" hidden="1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s="14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2012</v>
      </c>
      <c r="P2047" s="10">
        <f t="shared" si="125"/>
        <v>41069.088506944441</v>
      </c>
      <c r="Q2047" s="11" t="str">
        <f t="shared" si="126"/>
        <v>technolo</v>
      </c>
      <c r="R2047" t="str">
        <f t="shared" si="127"/>
        <v>hardware</v>
      </c>
    </row>
    <row r="2048" spans="1:18" ht="43.5" hidden="1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s="14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2013</v>
      </c>
      <c r="P2048" s="10">
        <f t="shared" si="125"/>
        <v>41387.171805555554</v>
      </c>
      <c r="Q2048" s="11" t="str">
        <f t="shared" si="126"/>
        <v>technolo</v>
      </c>
      <c r="R2048" t="str">
        <f t="shared" si="127"/>
        <v>hardware</v>
      </c>
    </row>
    <row r="2049" spans="1:18" ht="43.5" hidden="1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s="14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2015</v>
      </c>
      <c r="P2049" s="10">
        <f t="shared" si="125"/>
        <v>42081.903587962966</v>
      </c>
      <c r="Q2049" s="11" t="str">
        <f t="shared" si="126"/>
        <v>technolo</v>
      </c>
      <c r="R2049" t="str">
        <f t="shared" si="127"/>
        <v>hardware</v>
      </c>
    </row>
    <row r="2050" spans="1:18" ht="43.5" hidden="1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s="14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2013</v>
      </c>
      <c r="P2050" s="10">
        <f t="shared" si="125"/>
        <v>41387.651516203703</v>
      </c>
      <c r="Q2050" s="11" t="str">
        <f t="shared" si="126"/>
        <v>technolo</v>
      </c>
      <c r="R2050" t="str">
        <f t="shared" si="127"/>
        <v>hardware</v>
      </c>
    </row>
    <row r="2051" spans="1:18" hidden="1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s="14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YEAR(P2051)</f>
        <v>2013</v>
      </c>
      <c r="P2051" s="10">
        <f t="shared" ref="P2051:P2114" si="129">(((J2051/60)/60)/24)+DATE(1970,1,1)</f>
        <v>41575.527349537035</v>
      </c>
      <c r="Q2051" s="11" t="str">
        <f t="shared" ref="Q2051:Q2114" si="130">LEFT(N2051,LEN(N2051)-SEARCH("/",N2051))</f>
        <v>technolo</v>
      </c>
      <c r="R2051" t="str">
        <f t="shared" ref="R2051:R2114" si="131">RIGHT(N2051,LEN(N2051)-SEARCH("/",N2051))</f>
        <v>hardware</v>
      </c>
    </row>
    <row r="2052" spans="1:18" ht="43.5" hidden="1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s="14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2015</v>
      </c>
      <c r="P2052" s="10">
        <f t="shared" si="129"/>
        <v>42115.071504629625</v>
      </c>
      <c r="Q2052" s="11" t="str">
        <f t="shared" si="130"/>
        <v>technolo</v>
      </c>
      <c r="R2052" t="str">
        <f t="shared" si="131"/>
        <v>hardware</v>
      </c>
    </row>
    <row r="2053" spans="1:18" ht="58" hidden="1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s="14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2013</v>
      </c>
      <c r="P2053" s="10">
        <f t="shared" si="129"/>
        <v>41604.022418981483</v>
      </c>
      <c r="Q2053" s="11" t="str">
        <f t="shared" si="130"/>
        <v>technolo</v>
      </c>
      <c r="R2053" t="str">
        <f t="shared" si="131"/>
        <v>hardware</v>
      </c>
    </row>
    <row r="2054" spans="1:18" ht="43.5" hidden="1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s="1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2016</v>
      </c>
      <c r="P2054" s="10">
        <f t="shared" si="129"/>
        <v>42375.08394675926</v>
      </c>
      <c r="Q2054" s="11" t="str">
        <f t="shared" si="130"/>
        <v>technolo</v>
      </c>
      <c r="R2054" t="str">
        <f t="shared" si="131"/>
        <v>hardware</v>
      </c>
    </row>
    <row r="2055" spans="1:18" ht="43.5" hidden="1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s="14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2015</v>
      </c>
      <c r="P2055" s="10">
        <f t="shared" si="129"/>
        <v>42303.617488425924</v>
      </c>
      <c r="Q2055" s="11" t="str">
        <f t="shared" si="130"/>
        <v>technolo</v>
      </c>
      <c r="R2055" t="str">
        <f t="shared" si="131"/>
        <v>hardware</v>
      </c>
    </row>
    <row r="2056" spans="1:18" ht="43.5" hidden="1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s="14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2014</v>
      </c>
      <c r="P2056" s="10">
        <f t="shared" si="129"/>
        <v>41731.520949074074</v>
      </c>
      <c r="Q2056" s="11" t="str">
        <f t="shared" si="130"/>
        <v>technolo</v>
      </c>
      <c r="R2056" t="str">
        <f t="shared" si="131"/>
        <v>hardware</v>
      </c>
    </row>
    <row r="2057" spans="1:18" ht="43.5" hidden="1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s="14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2014</v>
      </c>
      <c r="P2057" s="10">
        <f t="shared" si="129"/>
        <v>41946.674108796295</v>
      </c>
      <c r="Q2057" s="11" t="str">
        <f t="shared" si="130"/>
        <v>technolo</v>
      </c>
      <c r="R2057" t="str">
        <f t="shared" si="131"/>
        <v>hardware</v>
      </c>
    </row>
    <row r="2058" spans="1:18" ht="43.5" hidden="1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s="14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2013</v>
      </c>
      <c r="P2058" s="10">
        <f t="shared" si="129"/>
        <v>41351.76090277778</v>
      </c>
      <c r="Q2058" s="11" t="str">
        <f t="shared" si="130"/>
        <v>technolo</v>
      </c>
      <c r="R2058" t="str">
        <f t="shared" si="131"/>
        <v>hardware</v>
      </c>
    </row>
    <row r="2059" spans="1:18" ht="58" hidden="1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s="14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2016</v>
      </c>
      <c r="P2059" s="10">
        <f t="shared" si="129"/>
        <v>42396.494583333333</v>
      </c>
      <c r="Q2059" s="11" t="str">
        <f t="shared" si="130"/>
        <v>technolo</v>
      </c>
      <c r="R2059" t="str">
        <f t="shared" si="131"/>
        <v>hardware</v>
      </c>
    </row>
    <row r="2060" spans="1:18" ht="29" hidden="1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s="14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2015</v>
      </c>
      <c r="P2060" s="10">
        <f t="shared" si="129"/>
        <v>42026.370717592596</v>
      </c>
      <c r="Q2060" s="11" t="str">
        <f t="shared" si="130"/>
        <v>technolo</v>
      </c>
      <c r="R2060" t="str">
        <f t="shared" si="131"/>
        <v>hardware</v>
      </c>
    </row>
    <row r="2061" spans="1:18" ht="43.5" hidden="1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s="14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2015</v>
      </c>
      <c r="P2061" s="10">
        <f t="shared" si="129"/>
        <v>42361.602476851855</v>
      </c>
      <c r="Q2061" s="11" t="str">
        <f t="shared" si="130"/>
        <v>technolo</v>
      </c>
      <c r="R2061" t="str">
        <f t="shared" si="131"/>
        <v>hardware</v>
      </c>
    </row>
    <row r="2062" spans="1:18" ht="43.5" hidden="1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s="14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2014</v>
      </c>
      <c r="P2062" s="10">
        <f t="shared" si="129"/>
        <v>41783.642939814818</v>
      </c>
      <c r="Q2062" s="11" t="str">
        <f t="shared" si="130"/>
        <v>technolo</v>
      </c>
      <c r="R2062" t="str">
        <f t="shared" si="131"/>
        <v>hardware</v>
      </c>
    </row>
    <row r="2063" spans="1:18" ht="43.5" hidden="1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s="14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2016</v>
      </c>
      <c r="P2063" s="10">
        <f t="shared" si="129"/>
        <v>42705.764513888891</v>
      </c>
      <c r="Q2063" s="11" t="str">
        <f t="shared" si="130"/>
        <v>technolo</v>
      </c>
      <c r="R2063" t="str">
        <f t="shared" si="131"/>
        <v>hardware</v>
      </c>
    </row>
    <row r="2064" spans="1:18" ht="58" hidden="1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s="1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2016</v>
      </c>
      <c r="P2064" s="10">
        <f t="shared" si="129"/>
        <v>42423.3830787037</v>
      </c>
      <c r="Q2064" s="11" t="str">
        <f t="shared" si="130"/>
        <v>technolo</v>
      </c>
      <c r="R2064" t="str">
        <f t="shared" si="131"/>
        <v>hardware</v>
      </c>
    </row>
    <row r="2065" spans="1:18" ht="29" hidden="1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s="14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2016</v>
      </c>
      <c r="P2065" s="10">
        <f t="shared" si="129"/>
        <v>42472.73265046296</v>
      </c>
      <c r="Q2065" s="11" t="str">
        <f t="shared" si="130"/>
        <v>technolo</v>
      </c>
      <c r="R2065" t="str">
        <f t="shared" si="131"/>
        <v>hardware</v>
      </c>
    </row>
    <row r="2066" spans="1:18" ht="43.5" hidden="1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s="14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2013</v>
      </c>
      <c r="P2066" s="10">
        <f t="shared" si="129"/>
        <v>41389.364849537036</v>
      </c>
      <c r="Q2066" s="11" t="str">
        <f t="shared" si="130"/>
        <v>technolo</v>
      </c>
      <c r="R2066" t="str">
        <f t="shared" si="131"/>
        <v>hardware</v>
      </c>
    </row>
    <row r="2067" spans="1:18" ht="43.5" hidden="1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s="14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2013</v>
      </c>
      <c r="P2067" s="10">
        <f t="shared" si="129"/>
        <v>41603.333668981482</v>
      </c>
      <c r="Q2067" s="11" t="str">
        <f t="shared" si="130"/>
        <v>technolo</v>
      </c>
      <c r="R2067" t="str">
        <f t="shared" si="131"/>
        <v>hardware</v>
      </c>
    </row>
    <row r="2068" spans="1:18" ht="43.5" hidden="1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s="14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2014</v>
      </c>
      <c r="P2068" s="10">
        <f t="shared" si="129"/>
        <v>41844.771793981483</v>
      </c>
      <c r="Q2068" s="11" t="str">
        <f t="shared" si="130"/>
        <v>technolo</v>
      </c>
      <c r="R2068" t="str">
        <f t="shared" si="131"/>
        <v>hardware</v>
      </c>
    </row>
    <row r="2069" spans="1:18" ht="43.5" hidden="1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s="14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2015</v>
      </c>
      <c r="P2069" s="10">
        <f t="shared" si="129"/>
        <v>42115.853888888887</v>
      </c>
      <c r="Q2069" s="11" t="str">
        <f t="shared" si="130"/>
        <v>technolo</v>
      </c>
      <c r="R2069" t="str">
        <f t="shared" si="131"/>
        <v>hardware</v>
      </c>
    </row>
    <row r="2070" spans="1:18" ht="43.5" hidden="1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s="14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2016</v>
      </c>
      <c r="P2070" s="10">
        <f t="shared" si="129"/>
        <v>42633.841608796298</v>
      </c>
      <c r="Q2070" s="11" t="str">
        <f t="shared" si="130"/>
        <v>technolo</v>
      </c>
      <c r="R2070" t="str">
        <f t="shared" si="131"/>
        <v>hardware</v>
      </c>
    </row>
    <row r="2071" spans="1:18" ht="58" hidden="1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s="14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2015</v>
      </c>
      <c r="P2071" s="10">
        <f t="shared" si="129"/>
        <v>42340.972118055557</v>
      </c>
      <c r="Q2071" s="11" t="str">
        <f t="shared" si="130"/>
        <v>technolo</v>
      </c>
      <c r="R2071" t="str">
        <f t="shared" si="131"/>
        <v>hardware</v>
      </c>
    </row>
    <row r="2072" spans="1:18" ht="43.5" hidden="1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s="14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2016</v>
      </c>
      <c r="P2072" s="10">
        <f t="shared" si="129"/>
        <v>42519.6565162037</v>
      </c>
      <c r="Q2072" s="11" t="str">
        <f t="shared" si="130"/>
        <v>technolo</v>
      </c>
      <c r="R2072" t="str">
        <f t="shared" si="131"/>
        <v>hardware</v>
      </c>
    </row>
    <row r="2073" spans="1:18" ht="43.5" hidden="1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s="14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2016</v>
      </c>
      <c r="P2073" s="10">
        <f t="shared" si="129"/>
        <v>42600.278749999998</v>
      </c>
      <c r="Q2073" s="11" t="str">
        <f t="shared" si="130"/>
        <v>technolo</v>
      </c>
      <c r="R2073" t="str">
        <f t="shared" si="131"/>
        <v>hardware</v>
      </c>
    </row>
    <row r="2074" spans="1:18" ht="58" hidden="1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s="1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2016</v>
      </c>
      <c r="P2074" s="10">
        <f t="shared" si="129"/>
        <v>42467.581388888888</v>
      </c>
      <c r="Q2074" s="11" t="str">
        <f t="shared" si="130"/>
        <v>technolo</v>
      </c>
      <c r="R2074" t="str">
        <f t="shared" si="131"/>
        <v>hardware</v>
      </c>
    </row>
    <row r="2075" spans="1:18" ht="43.5" hidden="1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s="14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2015</v>
      </c>
      <c r="P2075" s="10">
        <f t="shared" si="129"/>
        <v>42087.668032407411</v>
      </c>
      <c r="Q2075" s="11" t="str">
        <f t="shared" si="130"/>
        <v>technolo</v>
      </c>
      <c r="R2075" t="str">
        <f t="shared" si="131"/>
        <v>hardware</v>
      </c>
    </row>
    <row r="2076" spans="1:18" ht="29" hidden="1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s="14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2016</v>
      </c>
      <c r="P2076" s="10">
        <f t="shared" si="129"/>
        <v>42466.826180555552</v>
      </c>
      <c r="Q2076" s="11" t="str">
        <f t="shared" si="130"/>
        <v>technolo</v>
      </c>
      <c r="R2076" t="str">
        <f t="shared" si="131"/>
        <v>hardware</v>
      </c>
    </row>
    <row r="2077" spans="1:18" ht="43.5" hidden="1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s="14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2013</v>
      </c>
      <c r="P2077" s="10">
        <f t="shared" si="129"/>
        <v>41450.681574074071</v>
      </c>
      <c r="Q2077" s="11" t="str">
        <f t="shared" si="130"/>
        <v>technolo</v>
      </c>
      <c r="R2077" t="str">
        <f t="shared" si="131"/>
        <v>hardware</v>
      </c>
    </row>
    <row r="2078" spans="1:18" ht="29" hidden="1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s="14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2014</v>
      </c>
      <c r="P2078" s="10">
        <f t="shared" si="129"/>
        <v>41803.880659722221</v>
      </c>
      <c r="Q2078" s="11" t="str">
        <f t="shared" si="130"/>
        <v>technolo</v>
      </c>
      <c r="R2078" t="str">
        <f t="shared" si="131"/>
        <v>hardware</v>
      </c>
    </row>
    <row r="2079" spans="1:18" ht="43.5" hidden="1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s="14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2015</v>
      </c>
      <c r="P2079" s="10">
        <f t="shared" si="129"/>
        <v>42103.042546296296</v>
      </c>
      <c r="Q2079" s="11" t="str">
        <f t="shared" si="130"/>
        <v>technolo</v>
      </c>
      <c r="R2079" t="str">
        <f t="shared" si="131"/>
        <v>hardware</v>
      </c>
    </row>
    <row r="2080" spans="1:18" ht="43.5" hidden="1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s="14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2016</v>
      </c>
      <c r="P2080" s="10">
        <f t="shared" si="129"/>
        <v>42692.771493055552</v>
      </c>
      <c r="Q2080" s="11" t="str">
        <f t="shared" si="130"/>
        <v>technolo</v>
      </c>
      <c r="R2080" t="str">
        <f t="shared" si="131"/>
        <v>hardware</v>
      </c>
    </row>
    <row r="2081" spans="1:18" ht="58" hidden="1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s="14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2015</v>
      </c>
      <c r="P2081" s="10">
        <f t="shared" si="129"/>
        <v>42150.71056712963</v>
      </c>
      <c r="Q2081" s="11" t="str">
        <f t="shared" si="130"/>
        <v>technolo</v>
      </c>
      <c r="R2081" t="str">
        <f t="shared" si="131"/>
        <v>hardware</v>
      </c>
    </row>
    <row r="2082" spans="1:18" ht="43.5" hidden="1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s="14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2015</v>
      </c>
      <c r="P2082" s="10">
        <f t="shared" si="129"/>
        <v>42289.957175925927</v>
      </c>
      <c r="Q2082" s="11" t="str">
        <f t="shared" si="130"/>
        <v>technolo</v>
      </c>
      <c r="R2082" t="str">
        <f t="shared" si="131"/>
        <v>hardware</v>
      </c>
    </row>
    <row r="2083" spans="1:18" ht="43.5" hidden="1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s="14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2012</v>
      </c>
      <c r="P2083" s="10">
        <f t="shared" si="129"/>
        <v>41004.156886574077</v>
      </c>
      <c r="Q2083" s="11" t="str">
        <f t="shared" si="130"/>
        <v>music/indi</v>
      </c>
      <c r="R2083" t="str">
        <f t="shared" si="131"/>
        <v>indie rock</v>
      </c>
    </row>
    <row r="2084" spans="1:18" ht="43.5" hidden="1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s="1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2011</v>
      </c>
      <c r="P2084" s="10">
        <f t="shared" si="129"/>
        <v>40811.120324074072</v>
      </c>
      <c r="Q2084" s="11" t="str">
        <f t="shared" si="130"/>
        <v>music/indi</v>
      </c>
      <c r="R2084" t="str">
        <f t="shared" si="131"/>
        <v>indie rock</v>
      </c>
    </row>
    <row r="2085" spans="1:18" ht="43.5" hidden="1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s="14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2012</v>
      </c>
      <c r="P2085" s="10">
        <f t="shared" si="129"/>
        <v>41034.72216435185</v>
      </c>
      <c r="Q2085" s="11" t="str">
        <f t="shared" si="130"/>
        <v>music/indi</v>
      </c>
      <c r="R2085" t="str">
        <f t="shared" si="131"/>
        <v>indie rock</v>
      </c>
    </row>
    <row r="2086" spans="1:18" ht="43.5" hidden="1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s="14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2014</v>
      </c>
      <c r="P2086" s="10">
        <f t="shared" si="129"/>
        <v>41731.833124999997</v>
      </c>
      <c r="Q2086" s="11" t="str">
        <f t="shared" si="130"/>
        <v>music/indi</v>
      </c>
      <c r="R2086" t="str">
        <f t="shared" si="131"/>
        <v>indie rock</v>
      </c>
    </row>
    <row r="2087" spans="1:18" ht="58" hidden="1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s="14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2012</v>
      </c>
      <c r="P2087" s="10">
        <f t="shared" si="129"/>
        <v>41075.835497685184</v>
      </c>
      <c r="Q2087" s="11" t="str">
        <f t="shared" si="130"/>
        <v>music/indi</v>
      </c>
      <c r="R2087" t="str">
        <f t="shared" si="131"/>
        <v>indie rock</v>
      </c>
    </row>
    <row r="2088" spans="1:18" ht="43.5" hidden="1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s="14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2011</v>
      </c>
      <c r="P2088" s="10">
        <f t="shared" si="129"/>
        <v>40860.67050925926</v>
      </c>
      <c r="Q2088" s="11" t="str">
        <f t="shared" si="130"/>
        <v>music/indi</v>
      </c>
      <c r="R2088" t="str">
        <f t="shared" si="131"/>
        <v>indie rock</v>
      </c>
    </row>
    <row r="2089" spans="1:18" ht="58" hidden="1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s="14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2011</v>
      </c>
      <c r="P2089" s="10">
        <f t="shared" si="129"/>
        <v>40764.204375000001</v>
      </c>
      <c r="Q2089" s="11" t="str">
        <f t="shared" si="130"/>
        <v>music/indi</v>
      </c>
      <c r="R2089" t="str">
        <f t="shared" si="131"/>
        <v>indie rock</v>
      </c>
    </row>
    <row r="2090" spans="1:18" ht="43.5" hidden="1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s="14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2010</v>
      </c>
      <c r="P2090" s="10">
        <f t="shared" si="129"/>
        <v>40395.714722222219</v>
      </c>
      <c r="Q2090" s="11" t="str">
        <f t="shared" si="130"/>
        <v>music/indi</v>
      </c>
      <c r="R2090" t="str">
        <f t="shared" si="131"/>
        <v>indie rock</v>
      </c>
    </row>
    <row r="2091" spans="1:18" ht="29" hidden="1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s="14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2013</v>
      </c>
      <c r="P2091" s="10">
        <f t="shared" si="129"/>
        <v>41453.076319444444</v>
      </c>
      <c r="Q2091" s="11" t="str">
        <f t="shared" si="130"/>
        <v>music/indi</v>
      </c>
      <c r="R2091" t="str">
        <f t="shared" si="131"/>
        <v>indie rock</v>
      </c>
    </row>
    <row r="2092" spans="1:18" ht="43.5" hidden="1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s="14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2013</v>
      </c>
      <c r="P2092" s="10">
        <f t="shared" si="129"/>
        <v>41299.381423611114</v>
      </c>
      <c r="Q2092" s="11" t="str">
        <f t="shared" si="130"/>
        <v>music/indi</v>
      </c>
      <c r="R2092" t="str">
        <f t="shared" si="131"/>
        <v>indie rock</v>
      </c>
    </row>
    <row r="2093" spans="1:18" ht="58" hidden="1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s="14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2011</v>
      </c>
      <c r="P2093" s="10">
        <f t="shared" si="129"/>
        <v>40555.322662037033</v>
      </c>
      <c r="Q2093" s="11" t="str">
        <f t="shared" si="130"/>
        <v>music/indi</v>
      </c>
      <c r="R2093" t="str">
        <f t="shared" si="131"/>
        <v>indie rock</v>
      </c>
    </row>
    <row r="2094" spans="1:18" ht="43.5" hidden="1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s="1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2011</v>
      </c>
      <c r="P2094" s="10">
        <f t="shared" si="129"/>
        <v>40763.707546296297</v>
      </c>
      <c r="Q2094" s="11" t="str">
        <f t="shared" si="130"/>
        <v>music/indi</v>
      </c>
      <c r="R2094" t="str">
        <f t="shared" si="131"/>
        <v>indie rock</v>
      </c>
    </row>
    <row r="2095" spans="1:18" ht="43.5" hidden="1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s="14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2012</v>
      </c>
      <c r="P2095" s="10">
        <f t="shared" si="129"/>
        <v>41205.854537037041</v>
      </c>
      <c r="Q2095" s="11" t="str">
        <f t="shared" si="130"/>
        <v>music/indi</v>
      </c>
      <c r="R2095" t="str">
        <f t="shared" si="131"/>
        <v>indie rock</v>
      </c>
    </row>
    <row r="2096" spans="1:18" ht="58" hidden="1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s="14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2012</v>
      </c>
      <c r="P2096" s="10">
        <f t="shared" si="129"/>
        <v>40939.02002314815</v>
      </c>
      <c r="Q2096" s="11" t="str">
        <f t="shared" si="130"/>
        <v>music/indi</v>
      </c>
      <c r="R2096" t="str">
        <f t="shared" si="131"/>
        <v>indie rock</v>
      </c>
    </row>
    <row r="2097" spans="1:18" ht="43.5" hidden="1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s="14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2011</v>
      </c>
      <c r="P2097" s="10">
        <f t="shared" si="129"/>
        <v>40758.733483796292</v>
      </c>
      <c r="Q2097" s="11" t="str">
        <f t="shared" si="130"/>
        <v>music/indi</v>
      </c>
      <c r="R2097" t="str">
        <f t="shared" si="131"/>
        <v>indie rock</v>
      </c>
    </row>
    <row r="2098" spans="1:18" ht="43.5" hidden="1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s="14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2012</v>
      </c>
      <c r="P2098" s="10">
        <f t="shared" si="129"/>
        <v>41192.758506944447</v>
      </c>
      <c r="Q2098" s="11" t="str">
        <f t="shared" si="130"/>
        <v>music/indi</v>
      </c>
      <c r="R2098" t="str">
        <f t="shared" si="131"/>
        <v>indie rock</v>
      </c>
    </row>
    <row r="2099" spans="1:18" ht="43.5" hidden="1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s="14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2011</v>
      </c>
      <c r="P2099" s="10">
        <f t="shared" si="129"/>
        <v>40818.58489583333</v>
      </c>
      <c r="Q2099" s="11" t="str">
        <f t="shared" si="130"/>
        <v>music/indi</v>
      </c>
      <c r="R2099" t="str">
        <f t="shared" si="131"/>
        <v>indie rock</v>
      </c>
    </row>
    <row r="2100" spans="1:18" ht="43.5" hidden="1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s="14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2012</v>
      </c>
      <c r="P2100" s="10">
        <f t="shared" si="129"/>
        <v>40946.11383101852</v>
      </c>
      <c r="Q2100" s="11" t="str">
        <f t="shared" si="130"/>
        <v>music/indi</v>
      </c>
      <c r="R2100" t="str">
        <f t="shared" si="131"/>
        <v>indie rock</v>
      </c>
    </row>
    <row r="2101" spans="1:18" hidden="1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s="14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2015</v>
      </c>
      <c r="P2101" s="10">
        <f t="shared" si="129"/>
        <v>42173.746342592596</v>
      </c>
      <c r="Q2101" s="11" t="str">
        <f t="shared" si="130"/>
        <v>music/indi</v>
      </c>
      <c r="R2101" t="str">
        <f t="shared" si="131"/>
        <v>indie rock</v>
      </c>
    </row>
    <row r="2102" spans="1:18" ht="58" hidden="1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s="14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2012</v>
      </c>
      <c r="P2102" s="10">
        <f t="shared" si="129"/>
        <v>41074.834965277776</v>
      </c>
      <c r="Q2102" s="11" t="str">
        <f t="shared" si="130"/>
        <v>music/indi</v>
      </c>
      <c r="R2102" t="str">
        <f t="shared" si="131"/>
        <v>indie rock</v>
      </c>
    </row>
    <row r="2103" spans="1:18" ht="43.5" hidden="1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s="14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2011</v>
      </c>
      <c r="P2103" s="10">
        <f t="shared" si="129"/>
        <v>40892.149467592593</v>
      </c>
      <c r="Q2103" s="11" t="str">
        <f t="shared" si="130"/>
        <v>music/indi</v>
      </c>
      <c r="R2103" t="str">
        <f t="shared" si="131"/>
        <v>indie rock</v>
      </c>
    </row>
    <row r="2104" spans="1:18" ht="43.5" hidden="1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s="1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2011</v>
      </c>
      <c r="P2104" s="10">
        <f t="shared" si="129"/>
        <v>40638.868611111109</v>
      </c>
      <c r="Q2104" s="11" t="str">
        <f t="shared" si="130"/>
        <v>music/indi</v>
      </c>
      <c r="R2104" t="str">
        <f t="shared" si="131"/>
        <v>indie rock</v>
      </c>
    </row>
    <row r="2105" spans="1:18" ht="29" hidden="1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s="14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2012</v>
      </c>
      <c r="P2105" s="10">
        <f t="shared" si="129"/>
        <v>41192.754942129628</v>
      </c>
      <c r="Q2105" s="11" t="str">
        <f t="shared" si="130"/>
        <v>music/indi</v>
      </c>
      <c r="R2105" t="str">
        <f t="shared" si="131"/>
        <v>indie rock</v>
      </c>
    </row>
    <row r="2106" spans="1:18" ht="43.5" hidden="1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s="14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2013</v>
      </c>
      <c r="P2106" s="10">
        <f t="shared" si="129"/>
        <v>41394.074467592596</v>
      </c>
      <c r="Q2106" s="11" t="str">
        <f t="shared" si="130"/>
        <v>music/indi</v>
      </c>
      <c r="R2106" t="str">
        <f t="shared" si="131"/>
        <v>indie rock</v>
      </c>
    </row>
    <row r="2107" spans="1:18" ht="43.5" hidden="1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s="14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2014</v>
      </c>
      <c r="P2107" s="10">
        <f t="shared" si="129"/>
        <v>41951.788807870369</v>
      </c>
      <c r="Q2107" s="11" t="str">
        <f t="shared" si="130"/>
        <v>music/indi</v>
      </c>
      <c r="R2107" t="str">
        <f t="shared" si="131"/>
        <v>indie rock</v>
      </c>
    </row>
    <row r="2108" spans="1:18" ht="43.5" hidden="1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s="14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2012</v>
      </c>
      <c r="P2108" s="10">
        <f t="shared" si="129"/>
        <v>41270.21497685185</v>
      </c>
      <c r="Q2108" s="11" t="str">
        <f t="shared" si="130"/>
        <v>music/indi</v>
      </c>
      <c r="R2108" t="str">
        <f t="shared" si="131"/>
        <v>indie rock</v>
      </c>
    </row>
    <row r="2109" spans="1:18" ht="43.5" hidden="1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s="14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2014</v>
      </c>
      <c r="P2109" s="10">
        <f t="shared" si="129"/>
        <v>41934.71056712963</v>
      </c>
      <c r="Q2109" s="11" t="str">
        <f t="shared" si="130"/>
        <v>music/indi</v>
      </c>
      <c r="R2109" t="str">
        <f t="shared" si="131"/>
        <v>indie rock</v>
      </c>
    </row>
    <row r="2110" spans="1:18" ht="58" hidden="1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s="14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2012</v>
      </c>
      <c r="P2110" s="10">
        <f t="shared" si="129"/>
        <v>41135.175694444442</v>
      </c>
      <c r="Q2110" s="11" t="str">
        <f t="shared" si="130"/>
        <v>music/indi</v>
      </c>
      <c r="R2110" t="str">
        <f t="shared" si="131"/>
        <v>indie rock</v>
      </c>
    </row>
    <row r="2111" spans="1:18" ht="43.5" hidden="1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s="14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2015</v>
      </c>
      <c r="P2111" s="10">
        <f t="shared" si="129"/>
        <v>42160.708530092597</v>
      </c>
      <c r="Q2111" s="11" t="str">
        <f t="shared" si="130"/>
        <v>music/indi</v>
      </c>
      <c r="R2111" t="str">
        <f t="shared" si="131"/>
        <v>indie rock</v>
      </c>
    </row>
    <row r="2112" spans="1:18" ht="29" hidden="1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s="14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2014</v>
      </c>
      <c r="P2112" s="10">
        <f t="shared" si="129"/>
        <v>41759.670937499999</v>
      </c>
      <c r="Q2112" s="11" t="str">
        <f t="shared" si="130"/>
        <v>music/indi</v>
      </c>
      <c r="R2112" t="str">
        <f t="shared" si="131"/>
        <v>indie rock</v>
      </c>
    </row>
    <row r="2113" spans="1:18" ht="43.5" hidden="1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s="14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2011</v>
      </c>
      <c r="P2113" s="10">
        <f t="shared" si="129"/>
        <v>40703.197048611109</v>
      </c>
      <c r="Q2113" s="11" t="str">
        <f t="shared" si="130"/>
        <v>music/indi</v>
      </c>
      <c r="R2113" t="str">
        <f t="shared" si="131"/>
        <v>indie rock</v>
      </c>
    </row>
    <row r="2114" spans="1:18" ht="43.5" hidden="1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s="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2013</v>
      </c>
      <c r="P2114" s="10">
        <f t="shared" si="129"/>
        <v>41365.928159722222</v>
      </c>
      <c r="Q2114" s="11" t="str">
        <f t="shared" si="130"/>
        <v>music/indi</v>
      </c>
      <c r="R2114" t="str">
        <f t="shared" si="131"/>
        <v>indie rock</v>
      </c>
    </row>
    <row r="2115" spans="1:18" ht="29" hidden="1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s="14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YEAR(P2115)</f>
        <v>2014</v>
      </c>
      <c r="P2115" s="10">
        <f t="shared" ref="P2115:P2178" si="133">(((J2115/60)/60)/24)+DATE(1970,1,1)</f>
        <v>41870.86546296296</v>
      </c>
      <c r="Q2115" s="11" t="str">
        <f t="shared" ref="Q2115:Q2178" si="134">LEFT(N2115,LEN(N2115)-SEARCH("/",N2115))</f>
        <v>music/indi</v>
      </c>
      <c r="R2115" t="str">
        <f t="shared" ref="R2115:R2178" si="135">RIGHT(N2115,LEN(N2115)-SEARCH("/",N2115))</f>
        <v>indie rock</v>
      </c>
    </row>
    <row r="2116" spans="1:18" ht="43.5" hidden="1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s="14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2010</v>
      </c>
      <c r="P2116" s="10">
        <f t="shared" si="133"/>
        <v>40458.815625000003</v>
      </c>
      <c r="Q2116" s="11" t="str">
        <f t="shared" si="134"/>
        <v>music/indi</v>
      </c>
      <c r="R2116" t="str">
        <f t="shared" si="135"/>
        <v>indie rock</v>
      </c>
    </row>
    <row r="2117" spans="1:18" ht="43.5" hidden="1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s="14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2011</v>
      </c>
      <c r="P2117" s="10">
        <f t="shared" si="133"/>
        <v>40564.081030092595</v>
      </c>
      <c r="Q2117" s="11" t="str">
        <f t="shared" si="134"/>
        <v>music/indi</v>
      </c>
      <c r="R2117" t="str">
        <f t="shared" si="135"/>
        <v>indie rock</v>
      </c>
    </row>
    <row r="2118" spans="1:18" ht="43.5" hidden="1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s="14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2012</v>
      </c>
      <c r="P2118" s="10">
        <f t="shared" si="133"/>
        <v>41136.777812500004</v>
      </c>
      <c r="Q2118" s="11" t="str">
        <f t="shared" si="134"/>
        <v>music/indi</v>
      </c>
      <c r="R2118" t="str">
        <f t="shared" si="135"/>
        <v>indie rock</v>
      </c>
    </row>
    <row r="2119" spans="1:18" ht="58" hidden="1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s="14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2015</v>
      </c>
      <c r="P2119" s="10">
        <f t="shared" si="133"/>
        <v>42290.059594907405</v>
      </c>
      <c r="Q2119" s="11" t="str">
        <f t="shared" si="134"/>
        <v>music/indi</v>
      </c>
      <c r="R2119" t="str">
        <f t="shared" si="135"/>
        <v>indie rock</v>
      </c>
    </row>
    <row r="2120" spans="1:18" ht="29" hidden="1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s="14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2011</v>
      </c>
      <c r="P2120" s="10">
        <f t="shared" si="133"/>
        <v>40718.839537037034</v>
      </c>
      <c r="Q2120" s="11" t="str">
        <f t="shared" si="134"/>
        <v>music/indi</v>
      </c>
      <c r="R2120" t="str">
        <f t="shared" si="135"/>
        <v>indie rock</v>
      </c>
    </row>
    <row r="2121" spans="1:18" ht="43.5" hidden="1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s="14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2012</v>
      </c>
      <c r="P2121" s="10">
        <f t="shared" si="133"/>
        <v>41107.130150462966</v>
      </c>
      <c r="Q2121" s="11" t="str">
        <f t="shared" si="134"/>
        <v>music/indi</v>
      </c>
      <c r="R2121" t="str">
        <f t="shared" si="135"/>
        <v>indie rock</v>
      </c>
    </row>
    <row r="2122" spans="1:18" ht="43.5" hidden="1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s="14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2013</v>
      </c>
      <c r="P2122" s="10">
        <f t="shared" si="133"/>
        <v>41591.964537037034</v>
      </c>
      <c r="Q2122" s="11" t="str">
        <f t="shared" si="134"/>
        <v>music/indi</v>
      </c>
      <c r="R2122" t="str">
        <f t="shared" si="135"/>
        <v>indie rock</v>
      </c>
    </row>
    <row r="2123" spans="1:18" ht="43.5" hidden="1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s="14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2016</v>
      </c>
      <c r="P2123" s="10">
        <f t="shared" si="133"/>
        <v>42716.7424537037</v>
      </c>
      <c r="Q2123" s="11" t="str">
        <f t="shared" si="134"/>
        <v>games/video</v>
      </c>
      <c r="R2123" t="str">
        <f t="shared" si="135"/>
        <v>video games</v>
      </c>
    </row>
    <row r="2124" spans="1:18" ht="43.5" hidden="1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s="1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2016</v>
      </c>
      <c r="P2124" s="10">
        <f t="shared" si="133"/>
        <v>42712.300567129627</v>
      </c>
      <c r="Q2124" s="11" t="str">
        <f t="shared" si="134"/>
        <v>games/video</v>
      </c>
      <c r="R2124" t="str">
        <f t="shared" si="135"/>
        <v>video games</v>
      </c>
    </row>
    <row r="2125" spans="1:18" ht="58" hidden="1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s="14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2010</v>
      </c>
      <c r="P2125" s="10">
        <f t="shared" si="133"/>
        <v>40198.424849537041</v>
      </c>
      <c r="Q2125" s="11" t="str">
        <f t="shared" si="134"/>
        <v>games/video</v>
      </c>
      <c r="R2125" t="str">
        <f t="shared" si="135"/>
        <v>video games</v>
      </c>
    </row>
    <row r="2126" spans="1:18" ht="58" hidden="1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s="14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2010</v>
      </c>
      <c r="P2126" s="10">
        <f t="shared" si="133"/>
        <v>40464.028182870366</v>
      </c>
      <c r="Q2126" s="11" t="str">
        <f t="shared" si="134"/>
        <v>games/video</v>
      </c>
      <c r="R2126" t="str">
        <f t="shared" si="135"/>
        <v>video games</v>
      </c>
    </row>
    <row r="2127" spans="1:18" ht="43.5" hidden="1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s="14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2015</v>
      </c>
      <c r="P2127" s="10">
        <f t="shared" si="133"/>
        <v>42191.023530092592</v>
      </c>
      <c r="Q2127" s="11" t="str">
        <f t="shared" si="134"/>
        <v>games/video</v>
      </c>
      <c r="R2127" t="str">
        <f t="shared" si="135"/>
        <v>video games</v>
      </c>
    </row>
    <row r="2128" spans="1:18" ht="43.5" hidden="1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s="14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2014</v>
      </c>
      <c r="P2128" s="10">
        <f t="shared" si="133"/>
        <v>41951.973229166666</v>
      </c>
      <c r="Q2128" s="11" t="str">
        <f t="shared" si="134"/>
        <v>games/video</v>
      </c>
      <c r="R2128" t="str">
        <f t="shared" si="135"/>
        <v>video games</v>
      </c>
    </row>
    <row r="2129" spans="1:18" ht="29" hidden="1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s="14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2015</v>
      </c>
      <c r="P2129" s="10">
        <f t="shared" si="133"/>
        <v>42045.50535879629</v>
      </c>
      <c r="Q2129" s="11" t="str">
        <f t="shared" si="134"/>
        <v>games/video</v>
      </c>
      <c r="R2129" t="str">
        <f t="shared" si="135"/>
        <v>video games</v>
      </c>
    </row>
    <row r="2130" spans="1:18" ht="43.5" hidden="1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s="14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2014</v>
      </c>
      <c r="P2130" s="10">
        <f t="shared" si="133"/>
        <v>41843.772789351853</v>
      </c>
      <c r="Q2130" s="11" t="str">
        <f t="shared" si="134"/>
        <v>games/video</v>
      </c>
      <c r="R2130" t="str">
        <f t="shared" si="135"/>
        <v>video games</v>
      </c>
    </row>
    <row r="2131" spans="1:18" ht="43.5" hidden="1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s="14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2016</v>
      </c>
      <c r="P2131" s="10">
        <f t="shared" si="133"/>
        <v>42409.024305555555</v>
      </c>
      <c r="Q2131" s="11" t="str">
        <f t="shared" si="134"/>
        <v>games/video</v>
      </c>
      <c r="R2131" t="str">
        <f t="shared" si="135"/>
        <v>video games</v>
      </c>
    </row>
    <row r="2132" spans="1:18" ht="29" hidden="1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s="14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2014</v>
      </c>
      <c r="P2132" s="10">
        <f t="shared" si="133"/>
        <v>41832.086377314816</v>
      </c>
      <c r="Q2132" s="11" t="str">
        <f t="shared" si="134"/>
        <v>games/video</v>
      </c>
      <c r="R2132" t="str">
        <f t="shared" si="135"/>
        <v>video games</v>
      </c>
    </row>
    <row r="2133" spans="1:18" ht="43.5" hidden="1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s="14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2015</v>
      </c>
      <c r="P2133" s="10">
        <f t="shared" si="133"/>
        <v>42167.207071759258</v>
      </c>
      <c r="Q2133" s="11" t="str">
        <f t="shared" si="134"/>
        <v>games/video</v>
      </c>
      <c r="R2133" t="str">
        <f t="shared" si="135"/>
        <v>video games</v>
      </c>
    </row>
    <row r="2134" spans="1:18" ht="43.5" hidden="1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s="1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2014</v>
      </c>
      <c r="P2134" s="10">
        <f t="shared" si="133"/>
        <v>41643.487175925926</v>
      </c>
      <c r="Q2134" s="11" t="str">
        <f t="shared" si="134"/>
        <v>games/video</v>
      </c>
      <c r="R2134" t="str">
        <f t="shared" si="135"/>
        <v>video games</v>
      </c>
    </row>
    <row r="2135" spans="1:18" ht="58" hidden="1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s="14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2011</v>
      </c>
      <c r="P2135" s="10">
        <f t="shared" si="133"/>
        <v>40619.097210648149</v>
      </c>
      <c r="Q2135" s="11" t="str">
        <f t="shared" si="134"/>
        <v>games/video</v>
      </c>
      <c r="R2135" t="str">
        <f t="shared" si="135"/>
        <v>video games</v>
      </c>
    </row>
    <row r="2136" spans="1:18" ht="43.5" hidden="1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s="14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2013</v>
      </c>
      <c r="P2136" s="10">
        <f t="shared" si="133"/>
        <v>41361.886469907404</v>
      </c>
      <c r="Q2136" s="11" t="str">
        <f t="shared" si="134"/>
        <v>games/video</v>
      </c>
      <c r="R2136" t="str">
        <f t="shared" si="135"/>
        <v>video games</v>
      </c>
    </row>
    <row r="2137" spans="1:18" ht="43.5" hidden="1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s="14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2012</v>
      </c>
      <c r="P2137" s="10">
        <f t="shared" si="133"/>
        <v>41156.963344907403</v>
      </c>
      <c r="Q2137" s="11" t="str">
        <f t="shared" si="134"/>
        <v>games/video</v>
      </c>
      <c r="R2137" t="str">
        <f t="shared" si="135"/>
        <v>video games</v>
      </c>
    </row>
    <row r="2138" spans="1:18" ht="43.5" hidden="1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s="14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2013</v>
      </c>
      <c r="P2138" s="10">
        <f t="shared" si="133"/>
        <v>41536.509097222224</v>
      </c>
      <c r="Q2138" s="11" t="str">
        <f t="shared" si="134"/>
        <v>games/video</v>
      </c>
      <c r="R2138" t="str">
        <f t="shared" si="135"/>
        <v>video games</v>
      </c>
    </row>
    <row r="2139" spans="1:18" ht="43.5" hidden="1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s="14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2014</v>
      </c>
      <c r="P2139" s="10">
        <f t="shared" si="133"/>
        <v>41948.771168981482</v>
      </c>
      <c r="Q2139" s="11" t="str">
        <f t="shared" si="134"/>
        <v>games/video</v>
      </c>
      <c r="R2139" t="str">
        <f t="shared" si="135"/>
        <v>video games</v>
      </c>
    </row>
    <row r="2140" spans="1:18" ht="29" hidden="1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s="14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2013</v>
      </c>
      <c r="P2140" s="10">
        <f t="shared" si="133"/>
        <v>41557.013182870374</v>
      </c>
      <c r="Q2140" s="11" t="str">
        <f t="shared" si="134"/>
        <v>games/video</v>
      </c>
      <c r="R2140" t="str">
        <f t="shared" si="135"/>
        <v>video games</v>
      </c>
    </row>
    <row r="2141" spans="1:18" ht="58" hidden="1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s="14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2016</v>
      </c>
      <c r="P2141" s="10">
        <f t="shared" si="133"/>
        <v>42647.750092592592</v>
      </c>
      <c r="Q2141" s="11" t="str">
        <f t="shared" si="134"/>
        <v>games/video</v>
      </c>
      <c r="R2141" t="str">
        <f t="shared" si="135"/>
        <v>video games</v>
      </c>
    </row>
    <row r="2142" spans="1:18" ht="43.5" hidden="1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s="14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2012</v>
      </c>
      <c r="P2142" s="10">
        <f t="shared" si="133"/>
        <v>41255.833611111113</v>
      </c>
      <c r="Q2142" s="11" t="str">
        <f t="shared" si="134"/>
        <v>games/video</v>
      </c>
      <c r="R2142" t="str">
        <f t="shared" si="135"/>
        <v>video games</v>
      </c>
    </row>
    <row r="2143" spans="1:18" ht="58" hidden="1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s="14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2014</v>
      </c>
      <c r="P2143" s="10">
        <f t="shared" si="133"/>
        <v>41927.235636574071</v>
      </c>
      <c r="Q2143" s="11" t="str">
        <f t="shared" si="134"/>
        <v>games/video</v>
      </c>
      <c r="R2143" t="str">
        <f t="shared" si="135"/>
        <v>video games</v>
      </c>
    </row>
    <row r="2144" spans="1:18" ht="43.5" hidden="1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s="1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2015</v>
      </c>
      <c r="P2144" s="10">
        <f t="shared" si="133"/>
        <v>42340.701504629629</v>
      </c>
      <c r="Q2144" s="11" t="str">
        <f t="shared" si="134"/>
        <v>games/video</v>
      </c>
      <c r="R2144" t="str">
        <f t="shared" si="135"/>
        <v>video games</v>
      </c>
    </row>
    <row r="2145" spans="1:18" ht="43.5" hidden="1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s="14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2010</v>
      </c>
      <c r="P2145" s="10">
        <f t="shared" si="133"/>
        <v>40332.886712962965</v>
      </c>
      <c r="Q2145" s="11" t="str">
        <f t="shared" si="134"/>
        <v>games/video</v>
      </c>
      <c r="R2145" t="str">
        <f t="shared" si="135"/>
        <v>video games</v>
      </c>
    </row>
    <row r="2146" spans="1:18" ht="43.5" hidden="1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s="14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2013</v>
      </c>
      <c r="P2146" s="10">
        <f t="shared" si="133"/>
        <v>41499.546759259261</v>
      </c>
      <c r="Q2146" s="11" t="str">
        <f t="shared" si="134"/>
        <v>games/video</v>
      </c>
      <c r="R2146" t="str">
        <f t="shared" si="135"/>
        <v>video games</v>
      </c>
    </row>
    <row r="2147" spans="1:18" ht="43.5" hidden="1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s="14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2013</v>
      </c>
      <c r="P2147" s="10">
        <f t="shared" si="133"/>
        <v>41575.237430555557</v>
      </c>
      <c r="Q2147" s="11" t="str">
        <f t="shared" si="134"/>
        <v>games/video</v>
      </c>
      <c r="R2147" t="str">
        <f t="shared" si="135"/>
        <v>video games</v>
      </c>
    </row>
    <row r="2148" spans="1:18" ht="58" hidden="1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s="14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2016</v>
      </c>
      <c r="P2148" s="10">
        <f t="shared" si="133"/>
        <v>42397.679513888885</v>
      </c>
      <c r="Q2148" s="11" t="str">
        <f t="shared" si="134"/>
        <v>games/video</v>
      </c>
      <c r="R2148" t="str">
        <f t="shared" si="135"/>
        <v>video games</v>
      </c>
    </row>
    <row r="2149" spans="1:18" hidden="1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s="14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2014</v>
      </c>
      <c r="P2149" s="10">
        <f t="shared" si="133"/>
        <v>41927.295694444445</v>
      </c>
      <c r="Q2149" s="11" t="str">
        <f t="shared" si="134"/>
        <v>games/video</v>
      </c>
      <c r="R2149" t="str">
        <f t="shared" si="135"/>
        <v>video games</v>
      </c>
    </row>
    <row r="2150" spans="1:18" ht="43.5" hidden="1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s="14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2015</v>
      </c>
      <c r="P2150" s="10">
        <f t="shared" si="133"/>
        <v>42066.733587962968</v>
      </c>
      <c r="Q2150" s="11" t="str">
        <f t="shared" si="134"/>
        <v>games/video</v>
      </c>
      <c r="R2150" t="str">
        <f t="shared" si="135"/>
        <v>video games</v>
      </c>
    </row>
    <row r="2151" spans="1:18" ht="58" hidden="1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s="14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2010</v>
      </c>
      <c r="P2151" s="10">
        <f t="shared" si="133"/>
        <v>40355.024953703702</v>
      </c>
      <c r="Q2151" s="11" t="str">
        <f t="shared" si="134"/>
        <v>games/video</v>
      </c>
      <c r="R2151" t="str">
        <f t="shared" si="135"/>
        <v>video games</v>
      </c>
    </row>
    <row r="2152" spans="1:18" hidden="1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s="14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2016</v>
      </c>
      <c r="P2152" s="10">
        <f t="shared" si="133"/>
        <v>42534.284710648149</v>
      </c>
      <c r="Q2152" s="11" t="str">
        <f t="shared" si="134"/>
        <v>games/video</v>
      </c>
      <c r="R2152" t="str">
        <f t="shared" si="135"/>
        <v>video games</v>
      </c>
    </row>
    <row r="2153" spans="1:18" ht="43.5" hidden="1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s="14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2016</v>
      </c>
      <c r="P2153" s="10">
        <f t="shared" si="133"/>
        <v>42520.847384259265</v>
      </c>
      <c r="Q2153" s="11" t="str">
        <f t="shared" si="134"/>
        <v>games/video</v>
      </c>
      <c r="R2153" t="str">
        <f t="shared" si="135"/>
        <v>video games</v>
      </c>
    </row>
    <row r="2154" spans="1:18" ht="43.5" hidden="1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s="1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2014</v>
      </c>
      <c r="P2154" s="10">
        <f t="shared" si="133"/>
        <v>41683.832280092596</v>
      </c>
      <c r="Q2154" s="11" t="str">
        <f t="shared" si="134"/>
        <v>games/video</v>
      </c>
      <c r="R2154" t="str">
        <f t="shared" si="135"/>
        <v>video games</v>
      </c>
    </row>
    <row r="2155" spans="1:18" ht="43.5" hidden="1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s="14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2014</v>
      </c>
      <c r="P2155" s="10">
        <f t="shared" si="133"/>
        <v>41974.911087962959</v>
      </c>
      <c r="Q2155" s="11" t="str">
        <f t="shared" si="134"/>
        <v>games/video</v>
      </c>
      <c r="R2155" t="str">
        <f t="shared" si="135"/>
        <v>video games</v>
      </c>
    </row>
    <row r="2156" spans="1:18" ht="29" hidden="1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s="14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2014</v>
      </c>
      <c r="P2156" s="10">
        <f t="shared" si="133"/>
        <v>41647.632256944446</v>
      </c>
      <c r="Q2156" s="11" t="str">
        <f t="shared" si="134"/>
        <v>games/video</v>
      </c>
      <c r="R2156" t="str">
        <f t="shared" si="135"/>
        <v>video games</v>
      </c>
    </row>
    <row r="2157" spans="1:18" ht="43.5" hidden="1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s="14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2016</v>
      </c>
      <c r="P2157" s="10">
        <f t="shared" si="133"/>
        <v>42430.747511574074</v>
      </c>
      <c r="Q2157" s="11" t="str">
        <f t="shared" si="134"/>
        <v>games/video</v>
      </c>
      <c r="R2157" t="str">
        <f t="shared" si="135"/>
        <v>video games</v>
      </c>
    </row>
    <row r="2158" spans="1:18" ht="43.5" hidden="1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s="14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2013</v>
      </c>
      <c r="P2158" s="10">
        <f t="shared" si="133"/>
        <v>41488.85423611111</v>
      </c>
      <c r="Q2158" s="11" t="str">
        <f t="shared" si="134"/>
        <v>games/video</v>
      </c>
      <c r="R2158" t="str">
        <f t="shared" si="135"/>
        <v>video games</v>
      </c>
    </row>
    <row r="2159" spans="1:18" ht="29" hidden="1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s="14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2016</v>
      </c>
      <c r="P2159" s="10">
        <f t="shared" si="133"/>
        <v>42694.98128472222</v>
      </c>
      <c r="Q2159" s="11" t="str">
        <f t="shared" si="134"/>
        <v>games/video</v>
      </c>
      <c r="R2159" t="str">
        <f t="shared" si="135"/>
        <v>video games</v>
      </c>
    </row>
    <row r="2160" spans="1:18" ht="43.5" hidden="1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s="14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2012</v>
      </c>
      <c r="P2160" s="10">
        <f t="shared" si="133"/>
        <v>41264.853865740741</v>
      </c>
      <c r="Q2160" s="11" t="str">
        <f t="shared" si="134"/>
        <v>games/video</v>
      </c>
      <c r="R2160" t="str">
        <f t="shared" si="135"/>
        <v>video games</v>
      </c>
    </row>
    <row r="2161" spans="1:18" ht="58" hidden="1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s="14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2011</v>
      </c>
      <c r="P2161" s="10">
        <f t="shared" si="133"/>
        <v>40710.731180555551</v>
      </c>
      <c r="Q2161" s="11" t="str">
        <f t="shared" si="134"/>
        <v>games/video</v>
      </c>
      <c r="R2161" t="str">
        <f t="shared" si="135"/>
        <v>video games</v>
      </c>
    </row>
    <row r="2162" spans="1:18" ht="43.5" hidden="1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s="14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2012</v>
      </c>
      <c r="P2162" s="10">
        <f t="shared" si="133"/>
        <v>41018.711863425924</v>
      </c>
      <c r="Q2162" s="11" t="str">
        <f t="shared" si="134"/>
        <v>games/video</v>
      </c>
      <c r="R2162" t="str">
        <f t="shared" si="135"/>
        <v>video games</v>
      </c>
    </row>
    <row r="2163" spans="1:18" ht="29" hidden="1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s="14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2015</v>
      </c>
      <c r="P2163" s="10">
        <f t="shared" si="133"/>
        <v>42240.852534722217</v>
      </c>
      <c r="Q2163" s="11" t="str">
        <f t="shared" si="134"/>
        <v>musi</v>
      </c>
      <c r="R2163" t="str">
        <f t="shared" si="135"/>
        <v>rock</v>
      </c>
    </row>
    <row r="2164" spans="1:18" ht="43.5" hidden="1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s="1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2014</v>
      </c>
      <c r="P2164" s="10">
        <f t="shared" si="133"/>
        <v>41813.766099537039</v>
      </c>
      <c r="Q2164" s="11" t="str">
        <f t="shared" si="134"/>
        <v>musi</v>
      </c>
      <c r="R2164" t="str">
        <f t="shared" si="135"/>
        <v>rock</v>
      </c>
    </row>
    <row r="2165" spans="1:18" ht="43.5" hidden="1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s="14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2015</v>
      </c>
      <c r="P2165" s="10">
        <f t="shared" si="133"/>
        <v>42111.899537037039</v>
      </c>
      <c r="Q2165" s="11" t="str">
        <f t="shared" si="134"/>
        <v>musi</v>
      </c>
      <c r="R2165" t="str">
        <f t="shared" si="135"/>
        <v>rock</v>
      </c>
    </row>
    <row r="2166" spans="1:18" ht="29" hidden="1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s="14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2016</v>
      </c>
      <c r="P2166" s="10">
        <f t="shared" si="133"/>
        <v>42515.71775462963</v>
      </c>
      <c r="Q2166" s="11" t="str">
        <f t="shared" si="134"/>
        <v>musi</v>
      </c>
      <c r="R2166" t="str">
        <f t="shared" si="135"/>
        <v>rock</v>
      </c>
    </row>
    <row r="2167" spans="1:18" ht="43.5" hidden="1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s="14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2016</v>
      </c>
      <c r="P2167" s="10">
        <f t="shared" si="133"/>
        <v>42438.667071759264</v>
      </c>
      <c r="Q2167" s="11" t="str">
        <f t="shared" si="134"/>
        <v>musi</v>
      </c>
      <c r="R2167" t="str">
        <f t="shared" si="135"/>
        <v>rock</v>
      </c>
    </row>
    <row r="2168" spans="1:18" ht="58" hidden="1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s="14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2014</v>
      </c>
      <c r="P2168" s="10">
        <f t="shared" si="133"/>
        <v>41933.838171296295</v>
      </c>
      <c r="Q2168" s="11" t="str">
        <f t="shared" si="134"/>
        <v>musi</v>
      </c>
      <c r="R2168" t="str">
        <f t="shared" si="135"/>
        <v>rock</v>
      </c>
    </row>
    <row r="2169" spans="1:18" ht="29" hidden="1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s="14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2012</v>
      </c>
      <c r="P2169" s="10">
        <f t="shared" si="133"/>
        <v>41153.066400462965</v>
      </c>
      <c r="Q2169" s="11" t="str">
        <f t="shared" si="134"/>
        <v>musi</v>
      </c>
      <c r="R2169" t="str">
        <f t="shared" si="135"/>
        <v>rock</v>
      </c>
    </row>
    <row r="2170" spans="1:18" ht="43.5" hidden="1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s="14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2017</v>
      </c>
      <c r="P2170" s="10">
        <f t="shared" si="133"/>
        <v>42745.600243055553</v>
      </c>
      <c r="Q2170" s="11" t="str">
        <f t="shared" si="134"/>
        <v>musi</v>
      </c>
      <c r="R2170" t="str">
        <f t="shared" si="135"/>
        <v>rock</v>
      </c>
    </row>
    <row r="2171" spans="1:18" ht="58" hidden="1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s="14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2017</v>
      </c>
      <c r="P2171" s="10">
        <f t="shared" si="133"/>
        <v>42793.700821759259</v>
      </c>
      <c r="Q2171" s="11" t="str">
        <f t="shared" si="134"/>
        <v>musi</v>
      </c>
      <c r="R2171" t="str">
        <f t="shared" si="135"/>
        <v>rock</v>
      </c>
    </row>
    <row r="2172" spans="1:18" ht="43.5" hidden="1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s="14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2015</v>
      </c>
      <c r="P2172" s="10">
        <f t="shared" si="133"/>
        <v>42198.750254629631</v>
      </c>
      <c r="Q2172" s="11" t="str">
        <f t="shared" si="134"/>
        <v>musi</v>
      </c>
      <c r="R2172" t="str">
        <f t="shared" si="135"/>
        <v>rock</v>
      </c>
    </row>
    <row r="2173" spans="1:18" ht="43.5" hidden="1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s="14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2015</v>
      </c>
      <c r="P2173" s="10">
        <f t="shared" si="133"/>
        <v>42141.95711805555</v>
      </c>
      <c r="Q2173" s="11" t="str">
        <f t="shared" si="134"/>
        <v>musi</v>
      </c>
      <c r="R2173" t="str">
        <f t="shared" si="135"/>
        <v>rock</v>
      </c>
    </row>
    <row r="2174" spans="1:18" ht="43.5" hidden="1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s="1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2015</v>
      </c>
      <c r="P2174" s="10">
        <f t="shared" si="133"/>
        <v>42082.580092592587</v>
      </c>
      <c r="Q2174" s="11" t="str">
        <f t="shared" si="134"/>
        <v>musi</v>
      </c>
      <c r="R2174" t="str">
        <f t="shared" si="135"/>
        <v>rock</v>
      </c>
    </row>
    <row r="2175" spans="1:18" ht="43.5" hidden="1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s="14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2013</v>
      </c>
      <c r="P2175" s="10">
        <f t="shared" si="133"/>
        <v>41495.692627314813</v>
      </c>
      <c r="Q2175" s="11" t="str">
        <f t="shared" si="134"/>
        <v>musi</v>
      </c>
      <c r="R2175" t="str">
        <f t="shared" si="135"/>
        <v>rock</v>
      </c>
    </row>
    <row r="2176" spans="1:18" ht="58" hidden="1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s="14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2016</v>
      </c>
      <c r="P2176" s="10">
        <f t="shared" si="133"/>
        <v>42465.542905092589</v>
      </c>
      <c r="Q2176" s="11" t="str">
        <f t="shared" si="134"/>
        <v>musi</v>
      </c>
      <c r="R2176" t="str">
        <f t="shared" si="135"/>
        <v>rock</v>
      </c>
    </row>
    <row r="2177" spans="1:18" ht="43.5" hidden="1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s="14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2016</v>
      </c>
      <c r="P2177" s="10">
        <f t="shared" si="133"/>
        <v>42565.009097222224</v>
      </c>
      <c r="Q2177" s="11" t="str">
        <f t="shared" si="134"/>
        <v>musi</v>
      </c>
      <c r="R2177" t="str">
        <f t="shared" si="135"/>
        <v>rock</v>
      </c>
    </row>
    <row r="2178" spans="1:18" ht="43.5" hidden="1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s="14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2015</v>
      </c>
      <c r="P2178" s="10">
        <f t="shared" si="133"/>
        <v>42096.633206018523</v>
      </c>
      <c r="Q2178" s="11" t="str">
        <f t="shared" si="134"/>
        <v>musi</v>
      </c>
      <c r="R2178" t="str">
        <f t="shared" si="135"/>
        <v>rock</v>
      </c>
    </row>
    <row r="2179" spans="1:18" ht="72.5" hidden="1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s="14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YEAR(P2179)</f>
        <v>2016</v>
      </c>
      <c r="P2179" s="10">
        <f t="shared" ref="P2179:P2242" si="137">(((J2179/60)/60)/24)+DATE(1970,1,1)</f>
        <v>42502.250775462962</v>
      </c>
      <c r="Q2179" s="11" t="str">
        <f t="shared" ref="Q2179:Q2242" si="138">LEFT(N2179,LEN(N2179)-SEARCH("/",N2179))</f>
        <v>musi</v>
      </c>
      <c r="R2179" t="str">
        <f t="shared" ref="R2179:R2242" si="139">RIGHT(N2179,LEN(N2179)-SEARCH("/",N2179))</f>
        <v>rock</v>
      </c>
    </row>
    <row r="2180" spans="1:18" ht="43.5" hidden="1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s="14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2016</v>
      </c>
      <c r="P2180" s="10">
        <f t="shared" si="137"/>
        <v>42723.63653935185</v>
      </c>
      <c r="Q2180" s="11" t="str">
        <f t="shared" si="138"/>
        <v>musi</v>
      </c>
      <c r="R2180" t="str">
        <f t="shared" si="139"/>
        <v>rock</v>
      </c>
    </row>
    <row r="2181" spans="1:18" ht="43.5" hidden="1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s="14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2015</v>
      </c>
      <c r="P2181" s="10">
        <f t="shared" si="137"/>
        <v>42075.171203703707</v>
      </c>
      <c r="Q2181" s="11" t="str">
        <f t="shared" si="138"/>
        <v>musi</v>
      </c>
      <c r="R2181" t="str">
        <f t="shared" si="139"/>
        <v>rock</v>
      </c>
    </row>
    <row r="2182" spans="1:18" ht="29" hidden="1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s="14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2015</v>
      </c>
      <c r="P2182" s="10">
        <f t="shared" si="137"/>
        <v>42279.669768518521</v>
      </c>
      <c r="Q2182" s="11" t="str">
        <f t="shared" si="138"/>
        <v>musi</v>
      </c>
      <c r="R2182" t="str">
        <f t="shared" si="139"/>
        <v>rock</v>
      </c>
    </row>
    <row r="2183" spans="1:18" ht="58" hidden="1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s="14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2017</v>
      </c>
      <c r="P2183" s="10">
        <f t="shared" si="137"/>
        <v>42773.005243055552</v>
      </c>
      <c r="Q2183" s="11" t="str">
        <f t="shared" si="138"/>
        <v>games/tabletop</v>
      </c>
      <c r="R2183" t="str">
        <f t="shared" si="139"/>
        <v>tabletop games</v>
      </c>
    </row>
    <row r="2184" spans="1:18" ht="43.5" hidden="1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s="1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2014</v>
      </c>
      <c r="P2184" s="10">
        <f t="shared" si="137"/>
        <v>41879.900752314818</v>
      </c>
      <c r="Q2184" s="11" t="str">
        <f t="shared" si="138"/>
        <v>games/tabletop</v>
      </c>
      <c r="R2184" t="str">
        <f t="shared" si="139"/>
        <v>tabletop games</v>
      </c>
    </row>
    <row r="2185" spans="1:18" ht="43.5" hidden="1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s="14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2017</v>
      </c>
      <c r="P2185" s="10">
        <f t="shared" si="137"/>
        <v>42745.365474537044</v>
      </c>
      <c r="Q2185" s="11" t="str">
        <f t="shared" si="138"/>
        <v>games/tabletop</v>
      </c>
      <c r="R2185" t="str">
        <f t="shared" si="139"/>
        <v>tabletop games</v>
      </c>
    </row>
    <row r="2186" spans="1:18" ht="58" hidden="1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s="14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2016</v>
      </c>
      <c r="P2186" s="10">
        <f t="shared" si="137"/>
        <v>42380.690289351856</v>
      </c>
      <c r="Q2186" s="11" t="str">
        <f t="shared" si="138"/>
        <v>games/tabletop</v>
      </c>
      <c r="R2186" t="str">
        <f t="shared" si="139"/>
        <v>tabletop games</v>
      </c>
    </row>
    <row r="2187" spans="1:18" ht="43.5" hidden="1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s="14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2013</v>
      </c>
      <c r="P2187" s="10">
        <f t="shared" si="137"/>
        <v>41319.349988425929</v>
      </c>
      <c r="Q2187" s="11" t="str">
        <f t="shared" si="138"/>
        <v>games/tabletop</v>
      </c>
      <c r="R2187" t="str">
        <f t="shared" si="139"/>
        <v>tabletop games</v>
      </c>
    </row>
    <row r="2188" spans="1:18" ht="43.5" hidden="1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s="14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2016</v>
      </c>
      <c r="P2188" s="10">
        <f t="shared" si="137"/>
        <v>42583.615081018521</v>
      </c>
      <c r="Q2188" s="11" t="str">
        <f t="shared" si="138"/>
        <v>games/tabletop</v>
      </c>
      <c r="R2188" t="str">
        <f t="shared" si="139"/>
        <v>tabletop games</v>
      </c>
    </row>
    <row r="2189" spans="1:18" ht="43.5" hidden="1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s="14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2015</v>
      </c>
      <c r="P2189" s="10">
        <f t="shared" si="137"/>
        <v>42068.209097222221</v>
      </c>
      <c r="Q2189" s="11" t="str">
        <f t="shared" si="138"/>
        <v>games/tabletop</v>
      </c>
      <c r="R2189" t="str">
        <f t="shared" si="139"/>
        <v>tabletop games</v>
      </c>
    </row>
    <row r="2190" spans="1:18" ht="43.5" hidden="1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s="14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2016</v>
      </c>
      <c r="P2190" s="10">
        <f t="shared" si="137"/>
        <v>42633.586122685185</v>
      </c>
      <c r="Q2190" s="11" t="str">
        <f t="shared" si="138"/>
        <v>games/tabletop</v>
      </c>
      <c r="R2190" t="str">
        <f t="shared" si="139"/>
        <v>tabletop games</v>
      </c>
    </row>
    <row r="2191" spans="1:18" ht="43.5" hidden="1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s="14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2016</v>
      </c>
      <c r="P2191" s="10">
        <f t="shared" si="137"/>
        <v>42467.788194444445</v>
      </c>
      <c r="Q2191" s="11" t="str">
        <f t="shared" si="138"/>
        <v>games/tabletop</v>
      </c>
      <c r="R2191" t="str">
        <f t="shared" si="139"/>
        <v>tabletop games</v>
      </c>
    </row>
    <row r="2192" spans="1:18" ht="43.5" hidden="1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s="14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2016</v>
      </c>
      <c r="P2192" s="10">
        <f t="shared" si="137"/>
        <v>42417.625046296293</v>
      </c>
      <c r="Q2192" s="11" t="str">
        <f t="shared" si="138"/>
        <v>games/tabletop</v>
      </c>
      <c r="R2192" t="str">
        <f t="shared" si="139"/>
        <v>tabletop games</v>
      </c>
    </row>
    <row r="2193" spans="1:18" ht="58" hidden="1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s="14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2017</v>
      </c>
      <c r="P2193" s="10">
        <f t="shared" si="137"/>
        <v>42768.833645833336</v>
      </c>
      <c r="Q2193" s="11" t="str">
        <f t="shared" si="138"/>
        <v>games/tabletop</v>
      </c>
      <c r="R2193" t="str">
        <f t="shared" si="139"/>
        <v>tabletop games</v>
      </c>
    </row>
    <row r="2194" spans="1:18" ht="58" hidden="1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s="1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2016</v>
      </c>
      <c r="P2194" s="10">
        <f t="shared" si="137"/>
        <v>42691.8512037037</v>
      </c>
      <c r="Q2194" s="11" t="str">
        <f t="shared" si="138"/>
        <v>games/tabletop</v>
      </c>
      <c r="R2194" t="str">
        <f t="shared" si="139"/>
        <v>tabletop games</v>
      </c>
    </row>
    <row r="2195" spans="1:18" ht="58" hidden="1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s="14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2016</v>
      </c>
      <c r="P2195" s="10">
        <f t="shared" si="137"/>
        <v>42664.405925925923</v>
      </c>
      <c r="Q2195" s="11" t="str">
        <f t="shared" si="138"/>
        <v>games/tabletop</v>
      </c>
      <c r="R2195" t="str">
        <f t="shared" si="139"/>
        <v>tabletop games</v>
      </c>
    </row>
    <row r="2196" spans="1:18" ht="58" hidden="1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s="14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2016</v>
      </c>
      <c r="P2196" s="10">
        <f t="shared" si="137"/>
        <v>42425.757986111115</v>
      </c>
      <c r="Q2196" s="11" t="str">
        <f t="shared" si="138"/>
        <v>games/tabletop</v>
      </c>
      <c r="R2196" t="str">
        <f t="shared" si="139"/>
        <v>tabletop games</v>
      </c>
    </row>
    <row r="2197" spans="1:18" ht="29" hidden="1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s="14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2015</v>
      </c>
      <c r="P2197" s="10">
        <f t="shared" si="137"/>
        <v>42197.771990740745</v>
      </c>
      <c r="Q2197" s="11" t="str">
        <f t="shared" si="138"/>
        <v>games/tabletop</v>
      </c>
      <c r="R2197" t="str">
        <f t="shared" si="139"/>
        <v>tabletop games</v>
      </c>
    </row>
    <row r="2198" spans="1:18" ht="29" hidden="1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s="14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2016</v>
      </c>
      <c r="P2198" s="10">
        <f t="shared" si="137"/>
        <v>42675.487291666665</v>
      </c>
      <c r="Q2198" s="11" t="str">
        <f t="shared" si="138"/>
        <v>games/tabletop</v>
      </c>
      <c r="R2198" t="str">
        <f t="shared" si="139"/>
        <v>tabletop games</v>
      </c>
    </row>
    <row r="2199" spans="1:18" ht="43.5" hidden="1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s="14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2015</v>
      </c>
      <c r="P2199" s="10">
        <f t="shared" si="137"/>
        <v>42033.584016203706</v>
      </c>
      <c r="Q2199" s="11" t="str">
        <f t="shared" si="138"/>
        <v>games/tabletop</v>
      </c>
      <c r="R2199" t="str">
        <f t="shared" si="139"/>
        <v>tabletop games</v>
      </c>
    </row>
    <row r="2200" spans="1:18" ht="43.5" hidden="1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s="14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2015</v>
      </c>
      <c r="P2200" s="10">
        <f t="shared" si="137"/>
        <v>42292.513888888891</v>
      </c>
      <c r="Q2200" s="11" t="str">
        <f t="shared" si="138"/>
        <v>games/tabletop</v>
      </c>
      <c r="R2200" t="str">
        <f t="shared" si="139"/>
        <v>tabletop games</v>
      </c>
    </row>
    <row r="2201" spans="1:18" ht="29" hidden="1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s="14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2015</v>
      </c>
      <c r="P2201" s="10">
        <f t="shared" si="137"/>
        <v>42262.416643518518</v>
      </c>
      <c r="Q2201" s="11" t="str">
        <f t="shared" si="138"/>
        <v>games/tabletop</v>
      </c>
      <c r="R2201" t="str">
        <f t="shared" si="139"/>
        <v>tabletop games</v>
      </c>
    </row>
    <row r="2202" spans="1:18" ht="43.5" hidden="1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s="14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2015</v>
      </c>
      <c r="P2202" s="10">
        <f t="shared" si="137"/>
        <v>42163.625787037032</v>
      </c>
      <c r="Q2202" s="11" t="str">
        <f t="shared" si="138"/>
        <v>games/tabletop</v>
      </c>
      <c r="R2202" t="str">
        <f t="shared" si="139"/>
        <v>tabletop games</v>
      </c>
    </row>
    <row r="2203" spans="1:18" ht="43.5" hidden="1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s="14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2013</v>
      </c>
      <c r="P2203" s="10">
        <f t="shared" si="137"/>
        <v>41276.846817129634</v>
      </c>
      <c r="Q2203" s="11" t="str">
        <f t="shared" si="138"/>
        <v>music/electronic</v>
      </c>
      <c r="R2203" t="str">
        <f t="shared" si="139"/>
        <v>electronic music</v>
      </c>
    </row>
    <row r="2204" spans="1:18" ht="29" hidden="1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s="1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2012</v>
      </c>
      <c r="P2204" s="10">
        <f t="shared" si="137"/>
        <v>41184.849166666667</v>
      </c>
      <c r="Q2204" s="11" t="str">
        <f t="shared" si="138"/>
        <v>music/electronic</v>
      </c>
      <c r="R2204" t="str">
        <f t="shared" si="139"/>
        <v>electronic music</v>
      </c>
    </row>
    <row r="2205" spans="1:18" ht="43.5" hidden="1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s="14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2015</v>
      </c>
      <c r="P2205" s="10">
        <f t="shared" si="137"/>
        <v>42241.85974537037</v>
      </c>
      <c r="Q2205" s="11" t="str">
        <f t="shared" si="138"/>
        <v>music/electronic</v>
      </c>
      <c r="R2205" t="str">
        <f t="shared" si="139"/>
        <v>electronic music</v>
      </c>
    </row>
    <row r="2206" spans="1:18" ht="43.5" hidden="1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s="14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2013</v>
      </c>
      <c r="P2206" s="10">
        <f t="shared" si="137"/>
        <v>41312.311562499999</v>
      </c>
      <c r="Q2206" s="11" t="str">
        <f t="shared" si="138"/>
        <v>music/electronic</v>
      </c>
      <c r="R2206" t="str">
        <f t="shared" si="139"/>
        <v>electronic music</v>
      </c>
    </row>
    <row r="2207" spans="1:18" ht="43.5" hidden="1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s="14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2012</v>
      </c>
      <c r="P2207" s="10">
        <f t="shared" si="137"/>
        <v>41031.82163194444</v>
      </c>
      <c r="Q2207" s="11" t="str">
        <f t="shared" si="138"/>
        <v>music/electronic</v>
      </c>
      <c r="R2207" t="str">
        <f t="shared" si="139"/>
        <v>electronic music</v>
      </c>
    </row>
    <row r="2208" spans="1:18" ht="43.5" hidden="1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s="14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2012</v>
      </c>
      <c r="P2208" s="10">
        <f t="shared" si="137"/>
        <v>40997.257222222222</v>
      </c>
      <c r="Q2208" s="11" t="str">
        <f t="shared" si="138"/>
        <v>music/electronic</v>
      </c>
      <c r="R2208" t="str">
        <f t="shared" si="139"/>
        <v>electronic music</v>
      </c>
    </row>
    <row r="2209" spans="1:18" ht="43.5" hidden="1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s="14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2013</v>
      </c>
      <c r="P2209" s="10">
        <f t="shared" si="137"/>
        <v>41564.194131944445</v>
      </c>
      <c r="Q2209" s="11" t="str">
        <f t="shared" si="138"/>
        <v>music/electronic</v>
      </c>
      <c r="R2209" t="str">
        <f t="shared" si="139"/>
        <v>electronic music</v>
      </c>
    </row>
    <row r="2210" spans="1:18" ht="43.5" hidden="1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s="14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2012</v>
      </c>
      <c r="P2210" s="10">
        <f t="shared" si="137"/>
        <v>40946.882245370369</v>
      </c>
      <c r="Q2210" s="11" t="str">
        <f t="shared" si="138"/>
        <v>music/electronic</v>
      </c>
      <c r="R2210" t="str">
        <f t="shared" si="139"/>
        <v>electronic music</v>
      </c>
    </row>
    <row r="2211" spans="1:18" ht="29" hidden="1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s="14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2014</v>
      </c>
      <c r="P2211" s="10">
        <f t="shared" si="137"/>
        <v>41732.479675925926</v>
      </c>
      <c r="Q2211" s="11" t="str">
        <f t="shared" si="138"/>
        <v>music/electronic</v>
      </c>
      <c r="R2211" t="str">
        <f t="shared" si="139"/>
        <v>electronic music</v>
      </c>
    </row>
    <row r="2212" spans="1:18" ht="58" hidden="1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s="14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2012</v>
      </c>
      <c r="P2212" s="10">
        <f t="shared" si="137"/>
        <v>40956.066087962965</v>
      </c>
      <c r="Q2212" s="11" t="str">
        <f t="shared" si="138"/>
        <v>music/electronic</v>
      </c>
      <c r="R2212" t="str">
        <f t="shared" si="139"/>
        <v>electronic music</v>
      </c>
    </row>
    <row r="2213" spans="1:18" ht="58" hidden="1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s="14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2014</v>
      </c>
      <c r="P2213" s="10">
        <f t="shared" si="137"/>
        <v>41716.785011574073</v>
      </c>
      <c r="Q2213" s="11" t="str">
        <f t="shared" si="138"/>
        <v>music/electronic</v>
      </c>
      <c r="R2213" t="str">
        <f t="shared" si="139"/>
        <v>electronic music</v>
      </c>
    </row>
    <row r="2214" spans="1:18" ht="58" hidden="1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s="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2013</v>
      </c>
      <c r="P2214" s="10">
        <f t="shared" si="137"/>
        <v>41548.747418981482</v>
      </c>
      <c r="Q2214" s="11" t="str">
        <f t="shared" si="138"/>
        <v>music/electronic</v>
      </c>
      <c r="R2214" t="str">
        <f t="shared" si="139"/>
        <v>electronic music</v>
      </c>
    </row>
    <row r="2215" spans="1:18" ht="72.5" hidden="1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s="14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2015</v>
      </c>
      <c r="P2215" s="10">
        <f t="shared" si="137"/>
        <v>42109.826145833329</v>
      </c>
      <c r="Q2215" s="11" t="str">
        <f t="shared" si="138"/>
        <v>music/electronic</v>
      </c>
      <c r="R2215" t="str">
        <f t="shared" si="139"/>
        <v>electronic music</v>
      </c>
    </row>
    <row r="2216" spans="1:18" ht="43.5" hidden="1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s="14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2014</v>
      </c>
      <c r="P2216" s="10">
        <f t="shared" si="137"/>
        <v>41646.792222222226</v>
      </c>
      <c r="Q2216" s="11" t="str">
        <f t="shared" si="138"/>
        <v>music/electronic</v>
      </c>
      <c r="R2216" t="str">
        <f t="shared" si="139"/>
        <v>electronic music</v>
      </c>
    </row>
    <row r="2217" spans="1:18" ht="29" hidden="1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s="14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2012</v>
      </c>
      <c r="P2217" s="10">
        <f t="shared" si="137"/>
        <v>40958.717268518521</v>
      </c>
      <c r="Q2217" s="11" t="str">
        <f t="shared" si="138"/>
        <v>music/electronic</v>
      </c>
      <c r="R2217" t="str">
        <f t="shared" si="139"/>
        <v>electronic music</v>
      </c>
    </row>
    <row r="2218" spans="1:18" ht="43.5" hidden="1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s="14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2015</v>
      </c>
      <c r="P2218" s="10">
        <f t="shared" si="137"/>
        <v>42194.751678240747</v>
      </c>
      <c r="Q2218" s="11" t="str">
        <f t="shared" si="138"/>
        <v>music/electronic</v>
      </c>
      <c r="R2218" t="str">
        <f t="shared" si="139"/>
        <v>electronic music</v>
      </c>
    </row>
    <row r="2219" spans="1:18" ht="43.5" hidden="1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s="14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2015</v>
      </c>
      <c r="P2219" s="10">
        <f t="shared" si="137"/>
        <v>42299.776770833334</v>
      </c>
      <c r="Q2219" s="11" t="str">
        <f t="shared" si="138"/>
        <v>music/electronic</v>
      </c>
      <c r="R2219" t="str">
        <f t="shared" si="139"/>
        <v>electronic music</v>
      </c>
    </row>
    <row r="2220" spans="1:18" ht="43.5" hidden="1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s="14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2012</v>
      </c>
      <c r="P2220" s="10">
        <f t="shared" si="137"/>
        <v>41127.812303240738</v>
      </c>
      <c r="Q2220" s="11" t="str">
        <f t="shared" si="138"/>
        <v>music/electronic</v>
      </c>
      <c r="R2220" t="str">
        <f t="shared" si="139"/>
        <v>electronic music</v>
      </c>
    </row>
    <row r="2221" spans="1:18" ht="43.5" hidden="1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s="14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2015</v>
      </c>
      <c r="P2221" s="10">
        <f t="shared" si="137"/>
        <v>42205.718888888892</v>
      </c>
      <c r="Q2221" s="11" t="str">
        <f t="shared" si="138"/>
        <v>music/electronic</v>
      </c>
      <c r="R2221" t="str">
        <f t="shared" si="139"/>
        <v>electronic music</v>
      </c>
    </row>
    <row r="2222" spans="1:18" ht="43.5" hidden="1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s="14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2013</v>
      </c>
      <c r="P2222" s="10">
        <f t="shared" si="137"/>
        <v>41452.060601851852</v>
      </c>
      <c r="Q2222" s="11" t="str">
        <f t="shared" si="138"/>
        <v>music/electronic</v>
      </c>
      <c r="R2222" t="str">
        <f t="shared" si="139"/>
        <v>electronic music</v>
      </c>
    </row>
    <row r="2223" spans="1:18" ht="43.5" hidden="1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s="14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2016</v>
      </c>
      <c r="P2223" s="10">
        <f t="shared" si="137"/>
        <v>42452.666770833333</v>
      </c>
      <c r="Q2223" s="11" t="str">
        <f t="shared" si="138"/>
        <v>games/tabletop</v>
      </c>
      <c r="R2223" t="str">
        <f t="shared" si="139"/>
        <v>tabletop games</v>
      </c>
    </row>
    <row r="2224" spans="1:18" ht="43.5" hidden="1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s="1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2011</v>
      </c>
      <c r="P2224" s="10">
        <f t="shared" si="137"/>
        <v>40906.787581018521</v>
      </c>
      <c r="Q2224" s="11" t="str">
        <f t="shared" si="138"/>
        <v>games/tabletop</v>
      </c>
      <c r="R2224" t="str">
        <f t="shared" si="139"/>
        <v>tabletop games</v>
      </c>
    </row>
    <row r="2225" spans="1:18" ht="58" hidden="1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s="14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2015</v>
      </c>
      <c r="P2225" s="10">
        <f t="shared" si="137"/>
        <v>42152.640833333338</v>
      </c>
      <c r="Q2225" s="11" t="str">
        <f t="shared" si="138"/>
        <v>games/tabletop</v>
      </c>
      <c r="R2225" t="str">
        <f t="shared" si="139"/>
        <v>tabletop games</v>
      </c>
    </row>
    <row r="2226" spans="1:18" ht="43.5" hidden="1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s="14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2016</v>
      </c>
      <c r="P2226" s="10">
        <f t="shared" si="137"/>
        <v>42644.667534722219</v>
      </c>
      <c r="Q2226" s="11" t="str">
        <f t="shared" si="138"/>
        <v>games/tabletop</v>
      </c>
      <c r="R2226" t="str">
        <f t="shared" si="139"/>
        <v>tabletop games</v>
      </c>
    </row>
    <row r="2227" spans="1:18" ht="43.5" hidden="1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s="14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2014</v>
      </c>
      <c r="P2227" s="10">
        <f t="shared" si="137"/>
        <v>41873.79184027778</v>
      </c>
      <c r="Q2227" s="11" t="str">
        <f t="shared" si="138"/>
        <v>games/tabletop</v>
      </c>
      <c r="R2227" t="str">
        <f t="shared" si="139"/>
        <v>tabletop games</v>
      </c>
    </row>
    <row r="2228" spans="1:18" ht="43.5" hidden="1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s="14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2016</v>
      </c>
      <c r="P2228" s="10">
        <f t="shared" si="137"/>
        <v>42381.79886574074</v>
      </c>
      <c r="Q2228" s="11" t="str">
        <f t="shared" si="138"/>
        <v>games/tabletop</v>
      </c>
      <c r="R2228" t="str">
        <f t="shared" si="139"/>
        <v>tabletop games</v>
      </c>
    </row>
    <row r="2229" spans="1:18" ht="43.5" hidden="1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s="14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2013</v>
      </c>
      <c r="P2229" s="10">
        <f t="shared" si="137"/>
        <v>41561.807349537034</v>
      </c>
      <c r="Q2229" s="11" t="str">
        <f t="shared" si="138"/>
        <v>games/tabletop</v>
      </c>
      <c r="R2229" t="str">
        <f t="shared" si="139"/>
        <v>tabletop games</v>
      </c>
    </row>
    <row r="2230" spans="1:18" ht="58" hidden="1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s="14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2015</v>
      </c>
      <c r="P2230" s="10">
        <f t="shared" si="137"/>
        <v>42202.278194444443</v>
      </c>
      <c r="Q2230" s="11" t="str">
        <f t="shared" si="138"/>
        <v>games/tabletop</v>
      </c>
      <c r="R2230" t="str">
        <f t="shared" si="139"/>
        <v>tabletop games</v>
      </c>
    </row>
    <row r="2231" spans="1:18" ht="58" hidden="1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s="14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2013</v>
      </c>
      <c r="P2231" s="10">
        <f t="shared" si="137"/>
        <v>41484.664247685185</v>
      </c>
      <c r="Q2231" s="11" t="str">
        <f t="shared" si="138"/>
        <v>games/tabletop</v>
      </c>
      <c r="R2231" t="str">
        <f t="shared" si="139"/>
        <v>tabletop games</v>
      </c>
    </row>
    <row r="2232" spans="1:18" ht="43.5" hidden="1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s="14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2014</v>
      </c>
      <c r="P2232" s="10">
        <f t="shared" si="137"/>
        <v>41724.881099537037</v>
      </c>
      <c r="Q2232" s="11" t="str">
        <f t="shared" si="138"/>
        <v>games/tabletop</v>
      </c>
      <c r="R2232" t="str">
        <f t="shared" si="139"/>
        <v>tabletop games</v>
      </c>
    </row>
    <row r="2233" spans="1:18" ht="43.5" hidden="1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s="14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2013</v>
      </c>
      <c r="P2233" s="10">
        <f t="shared" si="137"/>
        <v>41423.910891203705</v>
      </c>
      <c r="Q2233" s="11" t="str">
        <f t="shared" si="138"/>
        <v>games/tabletop</v>
      </c>
      <c r="R2233" t="str">
        <f t="shared" si="139"/>
        <v>tabletop games</v>
      </c>
    </row>
    <row r="2234" spans="1:18" ht="43.5" hidden="1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s="1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2014</v>
      </c>
      <c r="P2234" s="10">
        <f t="shared" si="137"/>
        <v>41806.794074074074</v>
      </c>
      <c r="Q2234" s="11" t="str">
        <f t="shared" si="138"/>
        <v>games/tabletop</v>
      </c>
      <c r="R2234" t="str">
        <f t="shared" si="139"/>
        <v>tabletop games</v>
      </c>
    </row>
    <row r="2235" spans="1:18" ht="43.5" hidden="1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s="14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2015</v>
      </c>
      <c r="P2235" s="10">
        <f t="shared" si="137"/>
        <v>42331.378923611104</v>
      </c>
      <c r="Q2235" s="11" t="str">
        <f t="shared" si="138"/>
        <v>games/tabletop</v>
      </c>
      <c r="R2235" t="str">
        <f t="shared" si="139"/>
        <v>tabletop games</v>
      </c>
    </row>
    <row r="2236" spans="1:18" ht="43.5" hidden="1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s="14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2016</v>
      </c>
      <c r="P2236" s="10">
        <f t="shared" si="137"/>
        <v>42710.824618055558</v>
      </c>
      <c r="Q2236" s="11" t="str">
        <f t="shared" si="138"/>
        <v>games/tabletop</v>
      </c>
      <c r="R2236" t="str">
        <f t="shared" si="139"/>
        <v>tabletop games</v>
      </c>
    </row>
    <row r="2237" spans="1:18" ht="29" hidden="1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s="14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2015</v>
      </c>
      <c r="P2237" s="10">
        <f t="shared" si="137"/>
        <v>42062.022118055553</v>
      </c>
      <c r="Q2237" s="11" t="str">
        <f t="shared" si="138"/>
        <v>games/tabletop</v>
      </c>
      <c r="R2237" t="str">
        <f t="shared" si="139"/>
        <v>tabletop games</v>
      </c>
    </row>
    <row r="2238" spans="1:18" ht="43.5" hidden="1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s="14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2016</v>
      </c>
      <c r="P2238" s="10">
        <f t="shared" si="137"/>
        <v>42371.617164351846</v>
      </c>
      <c r="Q2238" s="11" t="str">
        <f t="shared" si="138"/>
        <v>games/tabletop</v>
      </c>
      <c r="R2238" t="str">
        <f t="shared" si="139"/>
        <v>tabletop games</v>
      </c>
    </row>
    <row r="2239" spans="1:18" ht="43.5" hidden="1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s="14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2014</v>
      </c>
      <c r="P2239" s="10">
        <f t="shared" si="137"/>
        <v>41915.003275462965</v>
      </c>
      <c r="Q2239" s="11" t="str">
        <f t="shared" si="138"/>
        <v>games/tabletop</v>
      </c>
      <c r="R2239" t="str">
        <f t="shared" si="139"/>
        <v>tabletop games</v>
      </c>
    </row>
    <row r="2240" spans="1:18" ht="29" hidden="1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s="14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2017</v>
      </c>
      <c r="P2240" s="10">
        <f t="shared" si="137"/>
        <v>42774.621712962966</v>
      </c>
      <c r="Q2240" s="11" t="str">
        <f t="shared" si="138"/>
        <v>games/tabletop</v>
      </c>
      <c r="R2240" t="str">
        <f t="shared" si="139"/>
        <v>tabletop games</v>
      </c>
    </row>
    <row r="2241" spans="1:18" ht="29" hidden="1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s="14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2013</v>
      </c>
      <c r="P2241" s="10">
        <f t="shared" si="137"/>
        <v>41572.958495370374</v>
      </c>
      <c r="Q2241" s="11" t="str">
        <f t="shared" si="138"/>
        <v>games/tabletop</v>
      </c>
      <c r="R2241" t="str">
        <f t="shared" si="139"/>
        <v>tabletop games</v>
      </c>
    </row>
    <row r="2242" spans="1:18" ht="43.5" hidden="1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s="14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2016</v>
      </c>
      <c r="P2242" s="10">
        <f t="shared" si="137"/>
        <v>42452.825740740736</v>
      </c>
      <c r="Q2242" s="11" t="str">
        <f t="shared" si="138"/>
        <v>games/tabletop</v>
      </c>
      <c r="R2242" t="str">
        <f t="shared" si="139"/>
        <v>tabletop games</v>
      </c>
    </row>
    <row r="2243" spans="1:18" ht="43.5" hidden="1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s="14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YEAR(P2243)</f>
        <v>2017</v>
      </c>
      <c r="P2243" s="10">
        <f t="shared" ref="P2243:P2306" si="141">(((J2243/60)/60)/24)+DATE(1970,1,1)</f>
        <v>42766.827546296292</v>
      </c>
      <c r="Q2243" s="11" t="str">
        <f t="shared" ref="Q2243:Q2306" si="142">LEFT(N2243,LEN(N2243)-SEARCH("/",N2243))</f>
        <v>games/tabletop</v>
      </c>
      <c r="R2243" t="str">
        <f t="shared" ref="R2243:R2306" si="143">RIGHT(N2243,LEN(N2243)-SEARCH("/",N2243))</f>
        <v>tabletop games</v>
      </c>
    </row>
    <row r="2244" spans="1:18" ht="29" hidden="1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s="1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2013</v>
      </c>
      <c r="P2244" s="10">
        <f t="shared" si="141"/>
        <v>41569.575613425928</v>
      </c>
      <c r="Q2244" s="11" t="str">
        <f t="shared" si="142"/>
        <v>games/tabletop</v>
      </c>
      <c r="R2244" t="str">
        <f t="shared" si="143"/>
        <v>tabletop games</v>
      </c>
    </row>
    <row r="2245" spans="1:18" ht="43.5" hidden="1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s="14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2017</v>
      </c>
      <c r="P2245" s="10">
        <f t="shared" si="141"/>
        <v>42800.751041666663</v>
      </c>
      <c r="Q2245" s="11" t="str">
        <f t="shared" si="142"/>
        <v>games/tabletop</v>
      </c>
      <c r="R2245" t="str">
        <f t="shared" si="143"/>
        <v>tabletop games</v>
      </c>
    </row>
    <row r="2246" spans="1:18" ht="43.5" hidden="1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s="14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2016</v>
      </c>
      <c r="P2246" s="10">
        <f t="shared" si="141"/>
        <v>42647.818819444445</v>
      </c>
      <c r="Q2246" s="11" t="str">
        <f t="shared" si="142"/>
        <v>games/tabletop</v>
      </c>
      <c r="R2246" t="str">
        <f t="shared" si="143"/>
        <v>tabletop games</v>
      </c>
    </row>
    <row r="2247" spans="1:18" ht="43.5" hidden="1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s="14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2014</v>
      </c>
      <c r="P2247" s="10">
        <f t="shared" si="141"/>
        <v>41660.708530092597</v>
      </c>
      <c r="Q2247" s="11" t="str">
        <f t="shared" si="142"/>
        <v>games/tabletop</v>
      </c>
      <c r="R2247" t="str">
        <f t="shared" si="143"/>
        <v>tabletop games</v>
      </c>
    </row>
    <row r="2248" spans="1:18" ht="43.5" hidden="1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s="14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2015</v>
      </c>
      <c r="P2248" s="10">
        <f t="shared" si="141"/>
        <v>42221.79178240741</v>
      </c>
      <c r="Q2248" s="11" t="str">
        <f t="shared" si="142"/>
        <v>games/tabletop</v>
      </c>
      <c r="R2248" t="str">
        <f t="shared" si="143"/>
        <v>tabletop games</v>
      </c>
    </row>
    <row r="2249" spans="1:18" ht="29" hidden="1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s="14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2015</v>
      </c>
      <c r="P2249" s="10">
        <f t="shared" si="141"/>
        <v>42200.666261574079</v>
      </c>
      <c r="Q2249" s="11" t="str">
        <f t="shared" si="142"/>
        <v>games/tabletop</v>
      </c>
      <c r="R2249" t="str">
        <f t="shared" si="143"/>
        <v>tabletop games</v>
      </c>
    </row>
    <row r="2250" spans="1:18" ht="43.5" hidden="1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s="14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2016</v>
      </c>
      <c r="P2250" s="10">
        <f t="shared" si="141"/>
        <v>42688.875902777778</v>
      </c>
      <c r="Q2250" s="11" t="str">
        <f t="shared" si="142"/>
        <v>games/tabletop</v>
      </c>
      <c r="R2250" t="str">
        <f t="shared" si="143"/>
        <v>tabletop games</v>
      </c>
    </row>
    <row r="2251" spans="1:18" ht="43.5" hidden="1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s="14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2013</v>
      </c>
      <c r="P2251" s="10">
        <f t="shared" si="141"/>
        <v>41336.703298611108</v>
      </c>
      <c r="Q2251" s="11" t="str">
        <f t="shared" si="142"/>
        <v>games/tabletop</v>
      </c>
      <c r="R2251" t="str">
        <f t="shared" si="143"/>
        <v>tabletop games</v>
      </c>
    </row>
    <row r="2252" spans="1:18" ht="43.5" hidden="1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s="14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2016</v>
      </c>
      <c r="P2252" s="10">
        <f t="shared" si="141"/>
        <v>42677.005474537036</v>
      </c>
      <c r="Q2252" s="11" t="str">
        <f t="shared" si="142"/>
        <v>games/tabletop</v>
      </c>
      <c r="R2252" t="str">
        <f t="shared" si="143"/>
        <v>tabletop games</v>
      </c>
    </row>
    <row r="2253" spans="1:18" ht="43.5" hidden="1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s="14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2014</v>
      </c>
      <c r="P2253" s="10">
        <f t="shared" si="141"/>
        <v>41846.34579861111</v>
      </c>
      <c r="Q2253" s="11" t="str">
        <f t="shared" si="142"/>
        <v>games/tabletop</v>
      </c>
      <c r="R2253" t="str">
        <f t="shared" si="143"/>
        <v>tabletop games</v>
      </c>
    </row>
    <row r="2254" spans="1:18" ht="43.5" hidden="1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s="1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2016</v>
      </c>
      <c r="P2254" s="10">
        <f t="shared" si="141"/>
        <v>42573.327986111108</v>
      </c>
      <c r="Q2254" s="11" t="str">
        <f t="shared" si="142"/>
        <v>games/tabletop</v>
      </c>
      <c r="R2254" t="str">
        <f t="shared" si="143"/>
        <v>tabletop games</v>
      </c>
    </row>
    <row r="2255" spans="1:18" ht="58" hidden="1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s="14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2015</v>
      </c>
      <c r="P2255" s="10">
        <f t="shared" si="141"/>
        <v>42296.631331018521</v>
      </c>
      <c r="Q2255" s="11" t="str">
        <f t="shared" si="142"/>
        <v>games/tabletop</v>
      </c>
      <c r="R2255" t="str">
        <f t="shared" si="143"/>
        <v>tabletop games</v>
      </c>
    </row>
    <row r="2256" spans="1:18" ht="43.5" hidden="1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s="14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2017</v>
      </c>
      <c r="P2256" s="10">
        <f t="shared" si="141"/>
        <v>42752.647777777776</v>
      </c>
      <c r="Q2256" s="11" t="str">
        <f t="shared" si="142"/>
        <v>games/tabletop</v>
      </c>
      <c r="R2256" t="str">
        <f t="shared" si="143"/>
        <v>tabletop games</v>
      </c>
    </row>
    <row r="2257" spans="1:18" ht="29" hidden="1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s="14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2016</v>
      </c>
      <c r="P2257" s="10">
        <f t="shared" si="141"/>
        <v>42467.951979166668</v>
      </c>
      <c r="Q2257" s="11" t="str">
        <f t="shared" si="142"/>
        <v>games/tabletop</v>
      </c>
      <c r="R2257" t="str">
        <f t="shared" si="143"/>
        <v>tabletop games</v>
      </c>
    </row>
    <row r="2258" spans="1:18" ht="43.5" hidden="1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s="14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2016</v>
      </c>
      <c r="P2258" s="10">
        <f t="shared" si="141"/>
        <v>42682.451921296291</v>
      </c>
      <c r="Q2258" s="11" t="str">
        <f t="shared" si="142"/>
        <v>games/tabletop</v>
      </c>
      <c r="R2258" t="str">
        <f t="shared" si="143"/>
        <v>tabletop games</v>
      </c>
    </row>
    <row r="2259" spans="1:18" ht="58" hidden="1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s="14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2016</v>
      </c>
      <c r="P2259" s="10">
        <f t="shared" si="141"/>
        <v>42505.936678240745</v>
      </c>
      <c r="Q2259" s="11" t="str">
        <f t="shared" si="142"/>
        <v>games/tabletop</v>
      </c>
      <c r="R2259" t="str">
        <f t="shared" si="143"/>
        <v>tabletop games</v>
      </c>
    </row>
    <row r="2260" spans="1:18" ht="29" hidden="1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s="14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2015</v>
      </c>
      <c r="P2260" s="10">
        <f t="shared" si="141"/>
        <v>42136.75100694444</v>
      </c>
      <c r="Q2260" s="11" t="str">
        <f t="shared" si="142"/>
        <v>games/tabletop</v>
      </c>
      <c r="R2260" t="str">
        <f t="shared" si="143"/>
        <v>tabletop games</v>
      </c>
    </row>
    <row r="2261" spans="1:18" ht="43.5" hidden="1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s="14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2016</v>
      </c>
      <c r="P2261" s="10">
        <f t="shared" si="141"/>
        <v>42702.804814814815</v>
      </c>
      <c r="Q2261" s="11" t="str">
        <f t="shared" si="142"/>
        <v>games/tabletop</v>
      </c>
      <c r="R2261" t="str">
        <f t="shared" si="143"/>
        <v>tabletop games</v>
      </c>
    </row>
    <row r="2262" spans="1:18" ht="43.5" hidden="1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s="14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2014</v>
      </c>
      <c r="P2262" s="10">
        <f t="shared" si="141"/>
        <v>41695.016782407409</v>
      </c>
      <c r="Q2262" s="11" t="str">
        <f t="shared" si="142"/>
        <v>games/tabletop</v>
      </c>
      <c r="R2262" t="str">
        <f t="shared" si="143"/>
        <v>tabletop games</v>
      </c>
    </row>
    <row r="2263" spans="1:18" ht="43.5" hidden="1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s="14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2017</v>
      </c>
      <c r="P2263" s="10">
        <f t="shared" si="141"/>
        <v>42759.724768518514</v>
      </c>
      <c r="Q2263" s="11" t="str">
        <f t="shared" si="142"/>
        <v>games/tabletop</v>
      </c>
      <c r="R2263" t="str">
        <f t="shared" si="143"/>
        <v>tabletop games</v>
      </c>
    </row>
    <row r="2264" spans="1:18" ht="43.5" hidden="1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s="1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2014</v>
      </c>
      <c r="P2264" s="10">
        <f t="shared" si="141"/>
        <v>41926.585162037038</v>
      </c>
      <c r="Q2264" s="11" t="str">
        <f t="shared" si="142"/>
        <v>games/tabletop</v>
      </c>
      <c r="R2264" t="str">
        <f t="shared" si="143"/>
        <v>tabletop games</v>
      </c>
    </row>
    <row r="2265" spans="1:18" ht="43.5" hidden="1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s="14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2015</v>
      </c>
      <c r="P2265" s="10">
        <f t="shared" si="141"/>
        <v>42014.832326388889</v>
      </c>
      <c r="Q2265" s="11" t="str">
        <f t="shared" si="142"/>
        <v>games/tabletop</v>
      </c>
      <c r="R2265" t="str">
        <f t="shared" si="143"/>
        <v>tabletop games</v>
      </c>
    </row>
    <row r="2266" spans="1:18" ht="58" hidden="1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s="14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2016</v>
      </c>
      <c r="P2266" s="10">
        <f t="shared" si="141"/>
        <v>42496.582337962958</v>
      </c>
      <c r="Q2266" s="11" t="str">
        <f t="shared" si="142"/>
        <v>games/tabletop</v>
      </c>
      <c r="R2266" t="str">
        <f t="shared" si="143"/>
        <v>tabletop games</v>
      </c>
    </row>
    <row r="2267" spans="1:18" ht="43.5" hidden="1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s="14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2016</v>
      </c>
      <c r="P2267" s="10">
        <f t="shared" si="141"/>
        <v>42689.853090277778</v>
      </c>
      <c r="Q2267" s="11" t="str">
        <f t="shared" si="142"/>
        <v>games/tabletop</v>
      </c>
      <c r="R2267" t="str">
        <f t="shared" si="143"/>
        <v>tabletop games</v>
      </c>
    </row>
    <row r="2268" spans="1:18" ht="43.5" hidden="1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s="14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2016</v>
      </c>
      <c r="P2268" s="10">
        <f t="shared" si="141"/>
        <v>42469.874907407408</v>
      </c>
      <c r="Q2268" s="11" t="str">
        <f t="shared" si="142"/>
        <v>games/tabletop</v>
      </c>
      <c r="R2268" t="str">
        <f t="shared" si="143"/>
        <v>tabletop games</v>
      </c>
    </row>
    <row r="2269" spans="1:18" ht="58" hidden="1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s="14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2014</v>
      </c>
      <c r="P2269" s="10">
        <f t="shared" si="141"/>
        <v>41968.829826388886</v>
      </c>
      <c r="Q2269" s="11" t="str">
        <f t="shared" si="142"/>
        <v>games/tabletop</v>
      </c>
      <c r="R2269" t="str">
        <f t="shared" si="143"/>
        <v>tabletop games</v>
      </c>
    </row>
    <row r="2270" spans="1:18" ht="43.5" hidden="1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s="14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2017</v>
      </c>
      <c r="P2270" s="10">
        <f t="shared" si="141"/>
        <v>42776.082349537035</v>
      </c>
      <c r="Q2270" s="11" t="str">
        <f t="shared" si="142"/>
        <v>games/tabletop</v>
      </c>
      <c r="R2270" t="str">
        <f t="shared" si="143"/>
        <v>tabletop games</v>
      </c>
    </row>
    <row r="2271" spans="1:18" ht="43.5" hidden="1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s="14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2017</v>
      </c>
      <c r="P2271" s="10">
        <f t="shared" si="141"/>
        <v>42776.704432870371</v>
      </c>
      <c r="Q2271" s="11" t="str">
        <f t="shared" si="142"/>
        <v>games/tabletop</v>
      </c>
      <c r="R2271" t="str">
        <f t="shared" si="143"/>
        <v>tabletop games</v>
      </c>
    </row>
    <row r="2272" spans="1:18" ht="43.5" hidden="1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s="14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2016</v>
      </c>
      <c r="P2272" s="10">
        <f t="shared" si="141"/>
        <v>42725.869363425925</v>
      </c>
      <c r="Q2272" s="11" t="str">
        <f t="shared" si="142"/>
        <v>games/tabletop</v>
      </c>
      <c r="R2272" t="str">
        <f t="shared" si="143"/>
        <v>tabletop games</v>
      </c>
    </row>
    <row r="2273" spans="1:18" ht="43.5" hidden="1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s="14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2016</v>
      </c>
      <c r="P2273" s="10">
        <f t="shared" si="141"/>
        <v>42684.000046296293</v>
      </c>
      <c r="Q2273" s="11" t="str">
        <f t="shared" si="142"/>
        <v>games/tabletop</v>
      </c>
      <c r="R2273" t="str">
        <f t="shared" si="143"/>
        <v>tabletop games</v>
      </c>
    </row>
    <row r="2274" spans="1:18" ht="43.5" hidden="1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s="1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2015</v>
      </c>
      <c r="P2274" s="10">
        <f t="shared" si="141"/>
        <v>42315.699490740735</v>
      </c>
      <c r="Q2274" s="11" t="str">
        <f t="shared" si="142"/>
        <v>games/tabletop</v>
      </c>
      <c r="R2274" t="str">
        <f t="shared" si="143"/>
        <v>tabletop games</v>
      </c>
    </row>
    <row r="2275" spans="1:18" ht="43.5" hidden="1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s="14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2017</v>
      </c>
      <c r="P2275" s="10">
        <f t="shared" si="141"/>
        <v>42781.549097222218</v>
      </c>
      <c r="Q2275" s="11" t="str">
        <f t="shared" si="142"/>
        <v>games/tabletop</v>
      </c>
      <c r="R2275" t="str">
        <f t="shared" si="143"/>
        <v>tabletop games</v>
      </c>
    </row>
    <row r="2276" spans="1:18" ht="58" hidden="1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s="14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2014</v>
      </c>
      <c r="P2276" s="10">
        <f t="shared" si="141"/>
        <v>41663.500659722224</v>
      </c>
      <c r="Q2276" s="11" t="str">
        <f t="shared" si="142"/>
        <v>games/tabletop</v>
      </c>
      <c r="R2276" t="str">
        <f t="shared" si="143"/>
        <v>tabletop games</v>
      </c>
    </row>
    <row r="2277" spans="1:18" ht="43.5" hidden="1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s="14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2014</v>
      </c>
      <c r="P2277" s="10">
        <f t="shared" si="141"/>
        <v>41965.616655092599</v>
      </c>
      <c r="Q2277" s="11" t="str">
        <f t="shared" si="142"/>
        <v>games/tabletop</v>
      </c>
      <c r="R2277" t="str">
        <f t="shared" si="143"/>
        <v>tabletop games</v>
      </c>
    </row>
    <row r="2278" spans="1:18" ht="58" hidden="1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s="14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2013</v>
      </c>
      <c r="P2278" s="10">
        <f t="shared" si="141"/>
        <v>41614.651493055557</v>
      </c>
      <c r="Q2278" s="11" t="str">
        <f t="shared" si="142"/>
        <v>games/tabletop</v>
      </c>
      <c r="R2278" t="str">
        <f t="shared" si="143"/>
        <v>tabletop games</v>
      </c>
    </row>
    <row r="2279" spans="1:18" ht="43.5" hidden="1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s="14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2012</v>
      </c>
      <c r="P2279" s="10">
        <f t="shared" si="141"/>
        <v>40936.678506944445</v>
      </c>
      <c r="Q2279" s="11" t="str">
        <f t="shared" si="142"/>
        <v>games/tabletop</v>
      </c>
      <c r="R2279" t="str">
        <f t="shared" si="143"/>
        <v>tabletop games</v>
      </c>
    </row>
    <row r="2280" spans="1:18" ht="29" hidden="1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s="14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2015</v>
      </c>
      <c r="P2280" s="10">
        <f t="shared" si="141"/>
        <v>42338.709108796291</v>
      </c>
      <c r="Q2280" s="11" t="str">
        <f t="shared" si="142"/>
        <v>games/tabletop</v>
      </c>
      <c r="R2280" t="str">
        <f t="shared" si="143"/>
        <v>tabletop games</v>
      </c>
    </row>
    <row r="2281" spans="1:18" ht="58" hidden="1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s="14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2015</v>
      </c>
      <c r="P2281" s="10">
        <f t="shared" si="141"/>
        <v>42020.806701388887</v>
      </c>
      <c r="Q2281" s="11" t="str">
        <f t="shared" si="142"/>
        <v>games/tabletop</v>
      </c>
      <c r="R2281" t="str">
        <f t="shared" si="143"/>
        <v>tabletop games</v>
      </c>
    </row>
    <row r="2282" spans="1:18" ht="58" hidden="1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s="14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2015</v>
      </c>
      <c r="P2282" s="10">
        <f t="shared" si="141"/>
        <v>42234.624895833331</v>
      </c>
      <c r="Q2282" s="11" t="str">
        <f t="shared" si="142"/>
        <v>games/tabletop</v>
      </c>
      <c r="R2282" t="str">
        <f t="shared" si="143"/>
        <v>tabletop games</v>
      </c>
    </row>
    <row r="2283" spans="1:18" ht="43.5" hidden="1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s="14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2011</v>
      </c>
      <c r="P2283" s="10">
        <f t="shared" si="141"/>
        <v>40687.285844907405</v>
      </c>
      <c r="Q2283" s="11" t="str">
        <f t="shared" si="142"/>
        <v>musi</v>
      </c>
      <c r="R2283" t="str">
        <f t="shared" si="143"/>
        <v>rock</v>
      </c>
    </row>
    <row r="2284" spans="1:18" ht="29" hidden="1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s="1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2015</v>
      </c>
      <c r="P2284" s="10">
        <f t="shared" si="141"/>
        <v>42323.17460648148</v>
      </c>
      <c r="Q2284" s="11" t="str">
        <f t="shared" si="142"/>
        <v>musi</v>
      </c>
      <c r="R2284" t="str">
        <f t="shared" si="143"/>
        <v>rock</v>
      </c>
    </row>
    <row r="2285" spans="1:18" ht="43.5" hidden="1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s="14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2012</v>
      </c>
      <c r="P2285" s="10">
        <f t="shared" si="141"/>
        <v>40978.125046296293</v>
      </c>
      <c r="Q2285" s="11" t="str">
        <f t="shared" si="142"/>
        <v>musi</v>
      </c>
      <c r="R2285" t="str">
        <f t="shared" si="143"/>
        <v>rock</v>
      </c>
    </row>
    <row r="2286" spans="1:18" ht="29" hidden="1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s="14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2011</v>
      </c>
      <c r="P2286" s="10">
        <f t="shared" si="141"/>
        <v>40585.796817129631</v>
      </c>
      <c r="Q2286" s="11" t="str">
        <f t="shared" si="142"/>
        <v>musi</v>
      </c>
      <c r="R2286" t="str">
        <f t="shared" si="143"/>
        <v>rock</v>
      </c>
    </row>
    <row r="2287" spans="1:18" ht="43.5" hidden="1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s="14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2012</v>
      </c>
      <c r="P2287" s="10">
        <f t="shared" si="141"/>
        <v>41059.185682870368</v>
      </c>
      <c r="Q2287" s="11" t="str">
        <f t="shared" si="142"/>
        <v>musi</v>
      </c>
      <c r="R2287" t="str">
        <f t="shared" si="143"/>
        <v>rock</v>
      </c>
    </row>
    <row r="2288" spans="1:18" ht="43.5" hidden="1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s="14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2013</v>
      </c>
      <c r="P2288" s="10">
        <f t="shared" si="141"/>
        <v>41494.963587962964</v>
      </c>
      <c r="Q2288" s="11" t="str">
        <f t="shared" si="142"/>
        <v>musi</v>
      </c>
      <c r="R2288" t="str">
        <f t="shared" si="143"/>
        <v>rock</v>
      </c>
    </row>
    <row r="2289" spans="1:18" ht="43.5" hidden="1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s="14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2014</v>
      </c>
      <c r="P2289" s="10">
        <f t="shared" si="141"/>
        <v>41792.667361111111</v>
      </c>
      <c r="Q2289" s="11" t="str">
        <f t="shared" si="142"/>
        <v>musi</v>
      </c>
      <c r="R2289" t="str">
        <f t="shared" si="143"/>
        <v>rock</v>
      </c>
    </row>
    <row r="2290" spans="1:18" ht="43.5" hidden="1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s="14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2012</v>
      </c>
      <c r="P2290" s="10">
        <f t="shared" si="141"/>
        <v>41067.827418981484</v>
      </c>
      <c r="Q2290" s="11" t="str">
        <f t="shared" si="142"/>
        <v>musi</v>
      </c>
      <c r="R2290" t="str">
        <f t="shared" si="143"/>
        <v>rock</v>
      </c>
    </row>
    <row r="2291" spans="1:18" ht="43.5" hidden="1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s="14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2013</v>
      </c>
      <c r="P2291" s="10">
        <f t="shared" si="141"/>
        <v>41571.998379629629</v>
      </c>
      <c r="Q2291" s="11" t="str">
        <f t="shared" si="142"/>
        <v>musi</v>
      </c>
      <c r="R2291" t="str">
        <f t="shared" si="143"/>
        <v>rock</v>
      </c>
    </row>
    <row r="2292" spans="1:18" ht="43.5" hidden="1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s="14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2009</v>
      </c>
      <c r="P2292" s="10">
        <f t="shared" si="141"/>
        <v>40070.253819444442</v>
      </c>
      <c r="Q2292" s="11" t="str">
        <f t="shared" si="142"/>
        <v>musi</v>
      </c>
      <c r="R2292" t="str">
        <f t="shared" si="143"/>
        <v>rock</v>
      </c>
    </row>
    <row r="2293" spans="1:18" ht="43.5" hidden="1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s="14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2012</v>
      </c>
      <c r="P2293" s="10">
        <f t="shared" si="141"/>
        <v>40987.977060185185</v>
      </c>
      <c r="Q2293" s="11" t="str">
        <f t="shared" si="142"/>
        <v>musi</v>
      </c>
      <c r="R2293" t="str">
        <f t="shared" si="143"/>
        <v>rock</v>
      </c>
    </row>
    <row r="2294" spans="1:18" ht="43.5" hidden="1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s="1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2012</v>
      </c>
      <c r="P2294" s="10">
        <f t="shared" si="141"/>
        <v>40987.697638888887</v>
      </c>
      <c r="Q2294" s="11" t="str">
        <f t="shared" si="142"/>
        <v>musi</v>
      </c>
      <c r="R2294" t="str">
        <f t="shared" si="143"/>
        <v>rock</v>
      </c>
    </row>
    <row r="2295" spans="1:18" ht="29" hidden="1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s="14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2012</v>
      </c>
      <c r="P2295" s="10">
        <f t="shared" si="141"/>
        <v>41151.708321759259</v>
      </c>
      <c r="Q2295" s="11" t="str">
        <f t="shared" si="142"/>
        <v>musi</v>
      </c>
      <c r="R2295" t="str">
        <f t="shared" si="143"/>
        <v>rock</v>
      </c>
    </row>
    <row r="2296" spans="1:18" ht="58" hidden="1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s="14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2012</v>
      </c>
      <c r="P2296" s="10">
        <f t="shared" si="141"/>
        <v>41264.72314814815</v>
      </c>
      <c r="Q2296" s="11" t="str">
        <f t="shared" si="142"/>
        <v>musi</v>
      </c>
      <c r="R2296" t="str">
        <f t="shared" si="143"/>
        <v>rock</v>
      </c>
    </row>
    <row r="2297" spans="1:18" ht="58" hidden="1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s="14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2012</v>
      </c>
      <c r="P2297" s="10">
        <f t="shared" si="141"/>
        <v>41270.954351851848</v>
      </c>
      <c r="Q2297" s="11" t="str">
        <f t="shared" si="142"/>
        <v>musi</v>
      </c>
      <c r="R2297" t="str">
        <f t="shared" si="143"/>
        <v>rock</v>
      </c>
    </row>
    <row r="2298" spans="1:18" ht="43.5" hidden="1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s="14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2012</v>
      </c>
      <c r="P2298" s="10">
        <f t="shared" si="141"/>
        <v>40927.731782407405</v>
      </c>
      <c r="Q2298" s="11" t="str">
        <f t="shared" si="142"/>
        <v>musi</v>
      </c>
      <c r="R2298" t="str">
        <f t="shared" si="143"/>
        <v>rock</v>
      </c>
    </row>
    <row r="2299" spans="1:18" ht="29" hidden="1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s="14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2012</v>
      </c>
      <c r="P2299" s="10">
        <f t="shared" si="141"/>
        <v>40948.042233796295</v>
      </c>
      <c r="Q2299" s="11" t="str">
        <f t="shared" si="142"/>
        <v>musi</v>
      </c>
      <c r="R2299" t="str">
        <f t="shared" si="143"/>
        <v>rock</v>
      </c>
    </row>
    <row r="2300" spans="1:18" ht="43.5" hidden="1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s="14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2014</v>
      </c>
      <c r="P2300" s="10">
        <f t="shared" si="141"/>
        <v>41694.84065972222</v>
      </c>
      <c r="Q2300" s="11" t="str">
        <f t="shared" si="142"/>
        <v>musi</v>
      </c>
      <c r="R2300" t="str">
        <f t="shared" si="143"/>
        <v>rock</v>
      </c>
    </row>
    <row r="2301" spans="1:18" ht="43.5" hidden="1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s="14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2011</v>
      </c>
      <c r="P2301" s="10">
        <f t="shared" si="141"/>
        <v>40565.032511574071</v>
      </c>
      <c r="Q2301" s="11" t="str">
        <f t="shared" si="142"/>
        <v>musi</v>
      </c>
      <c r="R2301" t="str">
        <f t="shared" si="143"/>
        <v>rock</v>
      </c>
    </row>
    <row r="2302" spans="1:18" ht="43.5" hidden="1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s="14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2012</v>
      </c>
      <c r="P2302" s="10">
        <f t="shared" si="141"/>
        <v>41074.727037037039</v>
      </c>
      <c r="Q2302" s="11" t="str">
        <f t="shared" si="142"/>
        <v>musi</v>
      </c>
      <c r="R2302" t="str">
        <f t="shared" si="143"/>
        <v>rock</v>
      </c>
    </row>
    <row r="2303" spans="1:18" ht="29" hidden="1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s="14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2013</v>
      </c>
      <c r="P2303" s="10">
        <f t="shared" si="141"/>
        <v>41416.146944444445</v>
      </c>
      <c r="Q2303" s="11" t="str">
        <f t="shared" si="142"/>
        <v>music/indi</v>
      </c>
      <c r="R2303" t="str">
        <f t="shared" si="143"/>
        <v>indie rock</v>
      </c>
    </row>
    <row r="2304" spans="1:18" ht="43.5" hidden="1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s="1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2013</v>
      </c>
      <c r="P2304" s="10">
        <f t="shared" si="141"/>
        <v>41605.868449074071</v>
      </c>
      <c r="Q2304" s="11" t="str">
        <f t="shared" si="142"/>
        <v>music/indi</v>
      </c>
      <c r="R2304" t="str">
        <f t="shared" si="143"/>
        <v>indie rock</v>
      </c>
    </row>
    <row r="2305" spans="1:18" ht="58" hidden="1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s="14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2011</v>
      </c>
      <c r="P2305" s="10">
        <f t="shared" si="141"/>
        <v>40850.111064814817</v>
      </c>
      <c r="Q2305" s="11" t="str">
        <f t="shared" si="142"/>
        <v>music/indi</v>
      </c>
      <c r="R2305" t="str">
        <f t="shared" si="143"/>
        <v>indie rock</v>
      </c>
    </row>
    <row r="2306" spans="1:18" ht="43.5" hidden="1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s="14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2010</v>
      </c>
      <c r="P2306" s="10">
        <f t="shared" si="141"/>
        <v>40502.815868055557</v>
      </c>
      <c r="Q2306" s="11" t="str">
        <f t="shared" si="142"/>
        <v>music/indi</v>
      </c>
      <c r="R2306" t="str">
        <f t="shared" si="143"/>
        <v>indie rock</v>
      </c>
    </row>
    <row r="2307" spans="1:18" ht="43.5" hidden="1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s="14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YEAR(P2307)</f>
        <v>2014</v>
      </c>
      <c r="P2307" s="10">
        <f t="shared" ref="P2307:P2370" si="145">(((J2307/60)/60)/24)+DATE(1970,1,1)</f>
        <v>41834.695277777777</v>
      </c>
      <c r="Q2307" s="11" t="str">
        <f t="shared" ref="Q2307:Q2370" si="146">LEFT(N2307,LEN(N2307)-SEARCH("/",N2307))</f>
        <v>music/indi</v>
      </c>
      <c r="R2307" t="str">
        <f t="shared" ref="R2307:R2370" si="147">RIGHT(N2307,LEN(N2307)-SEARCH("/",N2307))</f>
        <v>indie rock</v>
      </c>
    </row>
    <row r="2308" spans="1:18" ht="43.5" hidden="1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s="14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2012</v>
      </c>
      <c r="P2308" s="10">
        <f t="shared" si="145"/>
        <v>40948.16815972222</v>
      </c>
      <c r="Q2308" s="11" t="str">
        <f t="shared" si="146"/>
        <v>music/indi</v>
      </c>
      <c r="R2308" t="str">
        <f t="shared" si="147"/>
        <v>indie rock</v>
      </c>
    </row>
    <row r="2309" spans="1:18" ht="43.5" hidden="1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s="14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2012</v>
      </c>
      <c r="P2309" s="10">
        <f t="shared" si="145"/>
        <v>41004.802465277775</v>
      </c>
      <c r="Q2309" s="11" t="str">
        <f t="shared" si="146"/>
        <v>music/indi</v>
      </c>
      <c r="R2309" t="str">
        <f t="shared" si="147"/>
        <v>indie rock</v>
      </c>
    </row>
    <row r="2310" spans="1:18" ht="43.5" hidden="1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s="14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2014</v>
      </c>
      <c r="P2310" s="10">
        <f t="shared" si="145"/>
        <v>41851.962916666671</v>
      </c>
      <c r="Q2310" s="11" t="str">
        <f t="shared" si="146"/>
        <v>music/indi</v>
      </c>
      <c r="R2310" t="str">
        <f t="shared" si="147"/>
        <v>indie rock</v>
      </c>
    </row>
    <row r="2311" spans="1:18" ht="43.5" hidden="1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s="14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2013</v>
      </c>
      <c r="P2311" s="10">
        <f t="shared" si="145"/>
        <v>41307.987696759257</v>
      </c>
      <c r="Q2311" s="11" t="str">
        <f t="shared" si="146"/>
        <v>music/indi</v>
      </c>
      <c r="R2311" t="str">
        <f t="shared" si="147"/>
        <v>indie rock</v>
      </c>
    </row>
    <row r="2312" spans="1:18" ht="58" hidden="1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s="14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2013</v>
      </c>
      <c r="P2312" s="10">
        <f t="shared" si="145"/>
        <v>41324.79415509259</v>
      </c>
      <c r="Q2312" s="11" t="str">
        <f t="shared" si="146"/>
        <v>music/indi</v>
      </c>
      <c r="R2312" t="str">
        <f t="shared" si="147"/>
        <v>indie rock</v>
      </c>
    </row>
    <row r="2313" spans="1:18" ht="43.5" hidden="1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s="14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2014</v>
      </c>
      <c r="P2313" s="10">
        <f t="shared" si="145"/>
        <v>41736.004502314812</v>
      </c>
      <c r="Q2313" s="11" t="str">
        <f t="shared" si="146"/>
        <v>music/indi</v>
      </c>
      <c r="R2313" t="str">
        <f t="shared" si="147"/>
        <v>indie rock</v>
      </c>
    </row>
    <row r="2314" spans="1:18" ht="43.5" hidden="1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s="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2014</v>
      </c>
      <c r="P2314" s="10">
        <f t="shared" si="145"/>
        <v>41716.632847222223</v>
      </c>
      <c r="Q2314" s="11" t="str">
        <f t="shared" si="146"/>
        <v>music/indi</v>
      </c>
      <c r="R2314" t="str">
        <f t="shared" si="147"/>
        <v>indie rock</v>
      </c>
    </row>
    <row r="2315" spans="1:18" ht="29" hidden="1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s="14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2012</v>
      </c>
      <c r="P2315" s="10">
        <f t="shared" si="145"/>
        <v>41002.958634259259</v>
      </c>
      <c r="Q2315" s="11" t="str">
        <f t="shared" si="146"/>
        <v>music/indi</v>
      </c>
      <c r="R2315" t="str">
        <f t="shared" si="147"/>
        <v>indie rock</v>
      </c>
    </row>
    <row r="2316" spans="1:18" ht="43.5" hidden="1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s="14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2012</v>
      </c>
      <c r="P2316" s="10">
        <f t="shared" si="145"/>
        <v>41037.551585648151</v>
      </c>
      <c r="Q2316" s="11" t="str">
        <f t="shared" si="146"/>
        <v>music/indi</v>
      </c>
      <c r="R2316" t="str">
        <f t="shared" si="147"/>
        <v>indie rock</v>
      </c>
    </row>
    <row r="2317" spans="1:18" ht="43.5" hidden="1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s="14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2012</v>
      </c>
      <c r="P2317" s="10">
        <f t="shared" si="145"/>
        <v>41004.72619212963</v>
      </c>
      <c r="Q2317" s="11" t="str">
        <f t="shared" si="146"/>
        <v>music/indi</v>
      </c>
      <c r="R2317" t="str">
        <f t="shared" si="147"/>
        <v>indie rock</v>
      </c>
    </row>
    <row r="2318" spans="1:18" ht="58" hidden="1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s="14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2009</v>
      </c>
      <c r="P2318" s="10">
        <f t="shared" si="145"/>
        <v>40079.725115740745</v>
      </c>
      <c r="Q2318" s="11" t="str">
        <f t="shared" si="146"/>
        <v>music/indi</v>
      </c>
      <c r="R2318" t="str">
        <f t="shared" si="147"/>
        <v>indie rock</v>
      </c>
    </row>
    <row r="2319" spans="1:18" ht="43.5" hidden="1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s="14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2010</v>
      </c>
      <c r="P2319" s="10">
        <f t="shared" si="145"/>
        <v>40192.542233796295</v>
      </c>
      <c r="Q2319" s="11" t="str">
        <f t="shared" si="146"/>
        <v>music/indi</v>
      </c>
      <c r="R2319" t="str">
        <f t="shared" si="147"/>
        <v>indie rock</v>
      </c>
    </row>
    <row r="2320" spans="1:18" ht="58" hidden="1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s="14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2009</v>
      </c>
      <c r="P2320" s="10">
        <f t="shared" si="145"/>
        <v>40050.643680555557</v>
      </c>
      <c r="Q2320" s="11" t="str">
        <f t="shared" si="146"/>
        <v>music/indi</v>
      </c>
      <c r="R2320" t="str">
        <f t="shared" si="147"/>
        <v>indie rock</v>
      </c>
    </row>
    <row r="2321" spans="1:18" ht="43.5" hidden="1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s="14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2013</v>
      </c>
      <c r="P2321" s="10">
        <f t="shared" si="145"/>
        <v>41593.082002314812</v>
      </c>
      <c r="Q2321" s="11" t="str">
        <f t="shared" si="146"/>
        <v>music/indi</v>
      </c>
      <c r="R2321" t="str">
        <f t="shared" si="147"/>
        <v>indie rock</v>
      </c>
    </row>
    <row r="2322" spans="1:18" ht="58" hidden="1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s="14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2014</v>
      </c>
      <c r="P2322" s="10">
        <f t="shared" si="145"/>
        <v>41696.817129629628</v>
      </c>
      <c r="Q2322" s="11" t="str">
        <f t="shared" si="146"/>
        <v>music/indi</v>
      </c>
      <c r="R2322" t="str">
        <f t="shared" si="147"/>
        <v>indie rock</v>
      </c>
    </row>
    <row r="2323" spans="1:18" ht="43.5" hidden="1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s="14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2017</v>
      </c>
      <c r="P2323" s="10">
        <f t="shared" si="145"/>
        <v>42799.260428240741</v>
      </c>
      <c r="Q2323" s="11" t="str">
        <f t="shared" si="146"/>
        <v xml:space="preserve">food/small </v>
      </c>
      <c r="R2323" t="str">
        <f t="shared" si="147"/>
        <v>small batch</v>
      </c>
    </row>
    <row r="2324" spans="1:18" ht="43.5" hidden="1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s="1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2017</v>
      </c>
      <c r="P2324" s="10">
        <f t="shared" si="145"/>
        <v>42804.895474537043</v>
      </c>
      <c r="Q2324" s="11" t="str">
        <f t="shared" si="146"/>
        <v xml:space="preserve">food/small </v>
      </c>
      <c r="R2324" t="str">
        <f t="shared" si="147"/>
        <v>small batch</v>
      </c>
    </row>
    <row r="2325" spans="1:18" ht="43.5" hidden="1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s="14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2017</v>
      </c>
      <c r="P2325" s="10">
        <f t="shared" si="145"/>
        <v>42807.755173611105</v>
      </c>
      <c r="Q2325" s="11" t="str">
        <f t="shared" si="146"/>
        <v xml:space="preserve">food/small </v>
      </c>
      <c r="R2325" t="str">
        <f t="shared" si="147"/>
        <v>small batch</v>
      </c>
    </row>
    <row r="2326" spans="1:18" ht="43.5" hidden="1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s="14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2017</v>
      </c>
      <c r="P2326" s="10">
        <f t="shared" si="145"/>
        <v>42790.885243055556</v>
      </c>
      <c r="Q2326" s="11" t="str">
        <f t="shared" si="146"/>
        <v xml:space="preserve">food/small </v>
      </c>
      <c r="R2326" t="str">
        <f t="shared" si="147"/>
        <v>small batch</v>
      </c>
    </row>
    <row r="2327" spans="1:18" ht="43.5" hidden="1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s="14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2017</v>
      </c>
      <c r="P2327" s="10">
        <f t="shared" si="145"/>
        <v>42794.022349537037</v>
      </c>
      <c r="Q2327" s="11" t="str">
        <f t="shared" si="146"/>
        <v xml:space="preserve">food/small </v>
      </c>
      <c r="R2327" t="str">
        <f t="shared" si="147"/>
        <v>small batch</v>
      </c>
    </row>
    <row r="2328" spans="1:18" ht="43.5" hidden="1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s="14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2017</v>
      </c>
      <c r="P2328" s="10">
        <f t="shared" si="145"/>
        <v>42804.034120370372</v>
      </c>
      <c r="Q2328" s="11" t="str">
        <f t="shared" si="146"/>
        <v xml:space="preserve">food/small </v>
      </c>
      <c r="R2328" t="str">
        <f t="shared" si="147"/>
        <v>small batch</v>
      </c>
    </row>
    <row r="2329" spans="1:18" ht="29" hidden="1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s="14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2014</v>
      </c>
      <c r="P2329" s="10">
        <f t="shared" si="145"/>
        <v>41842.917129629634</v>
      </c>
      <c r="Q2329" s="11" t="str">
        <f t="shared" si="146"/>
        <v xml:space="preserve">food/small </v>
      </c>
      <c r="R2329" t="str">
        <f t="shared" si="147"/>
        <v>small batch</v>
      </c>
    </row>
    <row r="2330" spans="1:18" ht="58" hidden="1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s="14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2015</v>
      </c>
      <c r="P2330" s="10">
        <f t="shared" si="145"/>
        <v>42139.781678240746</v>
      </c>
      <c r="Q2330" s="11" t="str">
        <f t="shared" si="146"/>
        <v xml:space="preserve">food/small </v>
      </c>
      <c r="R2330" t="str">
        <f t="shared" si="147"/>
        <v>small batch</v>
      </c>
    </row>
    <row r="2331" spans="1:18" ht="43.5" hidden="1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s="14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2014</v>
      </c>
      <c r="P2331" s="10">
        <f t="shared" si="145"/>
        <v>41807.624374999999</v>
      </c>
      <c r="Q2331" s="11" t="str">
        <f t="shared" si="146"/>
        <v xml:space="preserve">food/small </v>
      </c>
      <c r="R2331" t="str">
        <f t="shared" si="147"/>
        <v>small batch</v>
      </c>
    </row>
    <row r="2332" spans="1:18" ht="58" hidden="1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s="14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2015</v>
      </c>
      <c r="P2332" s="10">
        <f t="shared" si="145"/>
        <v>42332.89980324074</v>
      </c>
      <c r="Q2332" s="11" t="str">
        <f t="shared" si="146"/>
        <v xml:space="preserve">food/small </v>
      </c>
      <c r="R2332" t="str">
        <f t="shared" si="147"/>
        <v>small batch</v>
      </c>
    </row>
    <row r="2333" spans="1:18" ht="43.5" hidden="1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s="14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2014</v>
      </c>
      <c r="P2333" s="10">
        <f t="shared" si="145"/>
        <v>41839.005671296298</v>
      </c>
      <c r="Q2333" s="11" t="str">
        <f t="shared" si="146"/>
        <v xml:space="preserve">food/small </v>
      </c>
      <c r="R2333" t="str">
        <f t="shared" si="147"/>
        <v>small batch</v>
      </c>
    </row>
    <row r="2334" spans="1:18" ht="43.5" hidden="1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s="1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2015</v>
      </c>
      <c r="P2334" s="10">
        <f t="shared" si="145"/>
        <v>42011.628136574072</v>
      </c>
      <c r="Q2334" s="11" t="str">
        <f t="shared" si="146"/>
        <v xml:space="preserve">food/small </v>
      </c>
      <c r="R2334" t="str">
        <f t="shared" si="147"/>
        <v>small batch</v>
      </c>
    </row>
    <row r="2335" spans="1:18" ht="43.5" hidden="1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s="14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2014</v>
      </c>
      <c r="P2335" s="10">
        <f t="shared" si="145"/>
        <v>41767.650347222225</v>
      </c>
      <c r="Q2335" s="11" t="str">
        <f t="shared" si="146"/>
        <v xml:space="preserve">food/small </v>
      </c>
      <c r="R2335" t="str">
        <f t="shared" si="147"/>
        <v>small batch</v>
      </c>
    </row>
    <row r="2336" spans="1:18" ht="43.5" hidden="1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s="14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2014</v>
      </c>
      <c r="P2336" s="10">
        <f t="shared" si="145"/>
        <v>41918.670115740737</v>
      </c>
      <c r="Q2336" s="11" t="str">
        <f t="shared" si="146"/>
        <v xml:space="preserve">food/small </v>
      </c>
      <c r="R2336" t="str">
        <f t="shared" si="147"/>
        <v>small batch</v>
      </c>
    </row>
    <row r="2337" spans="1:18" ht="43.5" hidden="1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s="14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2014</v>
      </c>
      <c r="P2337" s="10">
        <f t="shared" si="145"/>
        <v>41771.572256944448</v>
      </c>
      <c r="Q2337" s="11" t="str">
        <f t="shared" si="146"/>
        <v xml:space="preserve">food/small </v>
      </c>
      <c r="R2337" t="str">
        <f t="shared" si="147"/>
        <v>small batch</v>
      </c>
    </row>
    <row r="2338" spans="1:18" ht="43.5" hidden="1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s="14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2014</v>
      </c>
      <c r="P2338" s="10">
        <f t="shared" si="145"/>
        <v>41666.924710648149</v>
      </c>
      <c r="Q2338" s="11" t="str">
        <f t="shared" si="146"/>
        <v xml:space="preserve">food/small </v>
      </c>
      <c r="R2338" t="str">
        <f t="shared" si="147"/>
        <v>small batch</v>
      </c>
    </row>
    <row r="2339" spans="1:18" ht="29" hidden="1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s="14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2014</v>
      </c>
      <c r="P2339" s="10">
        <f t="shared" si="145"/>
        <v>41786.640543981484</v>
      </c>
      <c r="Q2339" s="11" t="str">
        <f t="shared" si="146"/>
        <v xml:space="preserve">food/small </v>
      </c>
      <c r="R2339" t="str">
        <f t="shared" si="147"/>
        <v>small batch</v>
      </c>
    </row>
    <row r="2340" spans="1:18" ht="43.5" hidden="1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s="14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2014</v>
      </c>
      <c r="P2340" s="10">
        <f t="shared" si="145"/>
        <v>41789.896805555552</v>
      </c>
      <c r="Q2340" s="11" t="str">
        <f t="shared" si="146"/>
        <v xml:space="preserve">food/small </v>
      </c>
      <c r="R2340" t="str">
        <f t="shared" si="147"/>
        <v>small batch</v>
      </c>
    </row>
    <row r="2341" spans="1:18" ht="43.5" hidden="1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s="14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2016</v>
      </c>
      <c r="P2341" s="10">
        <f t="shared" si="145"/>
        <v>42692.79987268518</v>
      </c>
      <c r="Q2341" s="11" t="str">
        <f t="shared" si="146"/>
        <v xml:space="preserve">food/small </v>
      </c>
      <c r="R2341" t="str">
        <f t="shared" si="147"/>
        <v>small batch</v>
      </c>
    </row>
    <row r="2342" spans="1:18" ht="43.5" hidden="1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s="14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2016</v>
      </c>
      <c r="P2342" s="10">
        <f t="shared" si="145"/>
        <v>42643.642800925925</v>
      </c>
      <c r="Q2342" s="11" t="str">
        <f t="shared" si="146"/>
        <v xml:space="preserve">food/small </v>
      </c>
      <c r="R2342" t="str">
        <f t="shared" si="147"/>
        <v>small batch</v>
      </c>
    </row>
    <row r="2343" spans="1:18" ht="43.5" hidden="1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s="14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2015</v>
      </c>
      <c r="P2343" s="10">
        <f t="shared" si="145"/>
        <v>42167.813703703709</v>
      </c>
      <c r="Q2343" s="11" t="str">
        <f t="shared" si="146"/>
        <v>tec</v>
      </c>
      <c r="R2343" t="str">
        <f t="shared" si="147"/>
        <v>web</v>
      </c>
    </row>
    <row r="2344" spans="1:18" ht="43.5" hidden="1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s="1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2014</v>
      </c>
      <c r="P2344" s="10">
        <f t="shared" si="145"/>
        <v>41897.702199074076</v>
      </c>
      <c r="Q2344" s="11" t="str">
        <f t="shared" si="146"/>
        <v>tec</v>
      </c>
      <c r="R2344" t="str">
        <f t="shared" si="147"/>
        <v>web</v>
      </c>
    </row>
    <row r="2345" spans="1:18" ht="58" hidden="1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s="14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2015</v>
      </c>
      <c r="P2345" s="10">
        <f t="shared" si="145"/>
        <v>42327.825289351851</v>
      </c>
      <c r="Q2345" s="11" t="str">
        <f t="shared" si="146"/>
        <v>tec</v>
      </c>
      <c r="R2345" t="str">
        <f t="shared" si="147"/>
        <v>web</v>
      </c>
    </row>
    <row r="2346" spans="1:18" ht="58" hidden="1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s="14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2016</v>
      </c>
      <c r="P2346" s="10">
        <f t="shared" si="145"/>
        <v>42515.727650462963</v>
      </c>
      <c r="Q2346" s="11" t="str">
        <f t="shared" si="146"/>
        <v>tec</v>
      </c>
      <c r="R2346" t="str">
        <f t="shared" si="147"/>
        <v>web</v>
      </c>
    </row>
    <row r="2347" spans="1:18" ht="43.5" hidden="1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s="14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2015</v>
      </c>
      <c r="P2347" s="10">
        <f t="shared" si="145"/>
        <v>42060.001805555556</v>
      </c>
      <c r="Q2347" s="11" t="str">
        <f t="shared" si="146"/>
        <v>tec</v>
      </c>
      <c r="R2347" t="str">
        <f t="shared" si="147"/>
        <v>web</v>
      </c>
    </row>
    <row r="2348" spans="1:18" ht="43.5" hidden="1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s="14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2016</v>
      </c>
      <c r="P2348" s="10">
        <f t="shared" si="145"/>
        <v>42615.79896990741</v>
      </c>
      <c r="Q2348" s="11" t="str">
        <f t="shared" si="146"/>
        <v>tec</v>
      </c>
      <c r="R2348" t="str">
        <f t="shared" si="147"/>
        <v>web</v>
      </c>
    </row>
    <row r="2349" spans="1:18" ht="43.5" hidden="1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s="14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2016</v>
      </c>
      <c r="P2349" s="10">
        <f t="shared" si="145"/>
        <v>42577.607361111113</v>
      </c>
      <c r="Q2349" s="11" t="str">
        <f t="shared" si="146"/>
        <v>tec</v>
      </c>
      <c r="R2349" t="str">
        <f t="shared" si="147"/>
        <v>web</v>
      </c>
    </row>
    <row r="2350" spans="1:18" ht="43.5" hidden="1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s="14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2015</v>
      </c>
      <c r="P2350" s="10">
        <f t="shared" si="145"/>
        <v>42360.932152777779</v>
      </c>
      <c r="Q2350" s="11" t="str">
        <f t="shared" si="146"/>
        <v>tec</v>
      </c>
      <c r="R2350" t="str">
        <f t="shared" si="147"/>
        <v>web</v>
      </c>
    </row>
    <row r="2351" spans="1:18" ht="43.5" hidden="1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s="14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2015</v>
      </c>
      <c r="P2351" s="10">
        <f t="shared" si="145"/>
        <v>42198.775787037041</v>
      </c>
      <c r="Q2351" s="11" t="str">
        <f t="shared" si="146"/>
        <v>tec</v>
      </c>
      <c r="R2351" t="str">
        <f t="shared" si="147"/>
        <v>web</v>
      </c>
    </row>
    <row r="2352" spans="1:18" ht="43.5" hidden="1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s="14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2016</v>
      </c>
      <c r="P2352" s="10">
        <f t="shared" si="145"/>
        <v>42708.842245370368</v>
      </c>
      <c r="Q2352" s="11" t="str">
        <f t="shared" si="146"/>
        <v>tec</v>
      </c>
      <c r="R2352" t="str">
        <f t="shared" si="147"/>
        <v>web</v>
      </c>
    </row>
    <row r="2353" spans="1:18" ht="29" hidden="1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s="14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2015</v>
      </c>
      <c r="P2353" s="10">
        <f t="shared" si="145"/>
        <v>42094.101145833338</v>
      </c>
      <c r="Q2353" s="11" t="str">
        <f t="shared" si="146"/>
        <v>tec</v>
      </c>
      <c r="R2353" t="str">
        <f t="shared" si="147"/>
        <v>web</v>
      </c>
    </row>
    <row r="2354" spans="1:18" ht="43.5" hidden="1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s="1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2015</v>
      </c>
      <c r="P2354" s="10">
        <f t="shared" si="145"/>
        <v>42101.633703703701</v>
      </c>
      <c r="Q2354" s="11" t="str">
        <f t="shared" si="146"/>
        <v>tec</v>
      </c>
      <c r="R2354" t="str">
        <f t="shared" si="147"/>
        <v>web</v>
      </c>
    </row>
    <row r="2355" spans="1:18" ht="43.5" hidden="1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s="14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2015</v>
      </c>
      <c r="P2355" s="10">
        <f t="shared" si="145"/>
        <v>42103.676180555558</v>
      </c>
      <c r="Q2355" s="11" t="str">
        <f t="shared" si="146"/>
        <v>tec</v>
      </c>
      <c r="R2355" t="str">
        <f t="shared" si="147"/>
        <v>web</v>
      </c>
    </row>
    <row r="2356" spans="1:18" ht="43.5" hidden="1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s="14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2014</v>
      </c>
      <c r="P2356" s="10">
        <f t="shared" si="145"/>
        <v>41954.722916666666</v>
      </c>
      <c r="Q2356" s="11" t="str">
        <f t="shared" si="146"/>
        <v>tec</v>
      </c>
      <c r="R2356" t="str">
        <f t="shared" si="147"/>
        <v>web</v>
      </c>
    </row>
    <row r="2357" spans="1:18" ht="43.5" hidden="1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s="14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2015</v>
      </c>
      <c r="P2357" s="10">
        <f t="shared" si="145"/>
        <v>42096.918240740735</v>
      </c>
      <c r="Q2357" s="11" t="str">
        <f t="shared" si="146"/>
        <v>tec</v>
      </c>
      <c r="R2357" t="str">
        <f t="shared" si="147"/>
        <v>web</v>
      </c>
    </row>
    <row r="2358" spans="1:18" ht="29" hidden="1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s="14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2015</v>
      </c>
      <c r="P2358" s="10">
        <f t="shared" si="145"/>
        <v>42130.78361111111</v>
      </c>
      <c r="Q2358" s="11" t="str">
        <f t="shared" si="146"/>
        <v>tec</v>
      </c>
      <c r="R2358" t="str">
        <f t="shared" si="147"/>
        <v>web</v>
      </c>
    </row>
    <row r="2359" spans="1:18" ht="43.5" hidden="1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s="14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2015</v>
      </c>
      <c r="P2359" s="10">
        <f t="shared" si="145"/>
        <v>42264.620115740734</v>
      </c>
      <c r="Q2359" s="11" t="str">
        <f t="shared" si="146"/>
        <v>tec</v>
      </c>
      <c r="R2359" t="str">
        <f t="shared" si="147"/>
        <v>web</v>
      </c>
    </row>
    <row r="2360" spans="1:18" ht="43.5" hidden="1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s="14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2014</v>
      </c>
      <c r="P2360" s="10">
        <f t="shared" si="145"/>
        <v>41978.930972222224</v>
      </c>
      <c r="Q2360" s="11" t="str">
        <f t="shared" si="146"/>
        <v>tec</v>
      </c>
      <c r="R2360" t="str">
        <f t="shared" si="147"/>
        <v>web</v>
      </c>
    </row>
    <row r="2361" spans="1:18" ht="43.5" hidden="1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s="14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2015</v>
      </c>
      <c r="P2361" s="10">
        <f t="shared" si="145"/>
        <v>42159.649583333332</v>
      </c>
      <c r="Q2361" s="11" t="str">
        <f t="shared" si="146"/>
        <v>tec</v>
      </c>
      <c r="R2361" t="str">
        <f t="shared" si="147"/>
        <v>web</v>
      </c>
    </row>
    <row r="2362" spans="1:18" ht="43.5" hidden="1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s="14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2016</v>
      </c>
      <c r="P2362" s="10">
        <f t="shared" si="145"/>
        <v>42377.70694444445</v>
      </c>
      <c r="Q2362" s="11" t="str">
        <f t="shared" si="146"/>
        <v>tec</v>
      </c>
      <c r="R2362" t="str">
        <f t="shared" si="147"/>
        <v>web</v>
      </c>
    </row>
    <row r="2363" spans="1:18" ht="58" hidden="1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s="14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2016</v>
      </c>
      <c r="P2363" s="10">
        <f t="shared" si="145"/>
        <v>42466.858888888892</v>
      </c>
      <c r="Q2363" s="11" t="str">
        <f t="shared" si="146"/>
        <v>tec</v>
      </c>
      <c r="R2363" t="str">
        <f t="shared" si="147"/>
        <v>web</v>
      </c>
    </row>
    <row r="2364" spans="1:18" ht="43.5" hidden="1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s="1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2014</v>
      </c>
      <c r="P2364" s="10">
        <f t="shared" si="145"/>
        <v>41954.688310185185</v>
      </c>
      <c r="Q2364" s="11" t="str">
        <f t="shared" si="146"/>
        <v>tec</v>
      </c>
      <c r="R2364" t="str">
        <f t="shared" si="147"/>
        <v>web</v>
      </c>
    </row>
    <row r="2365" spans="1:18" ht="43.5" hidden="1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s="14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2015</v>
      </c>
      <c r="P2365" s="10">
        <f t="shared" si="145"/>
        <v>42322.011574074073</v>
      </c>
      <c r="Q2365" s="11" t="str">
        <f t="shared" si="146"/>
        <v>tec</v>
      </c>
      <c r="R2365" t="str">
        <f t="shared" si="147"/>
        <v>web</v>
      </c>
    </row>
    <row r="2366" spans="1:18" ht="29" hidden="1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s="14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2015</v>
      </c>
      <c r="P2366" s="10">
        <f t="shared" si="145"/>
        <v>42248.934675925921</v>
      </c>
      <c r="Q2366" s="11" t="str">
        <f t="shared" si="146"/>
        <v>tec</v>
      </c>
      <c r="R2366" t="str">
        <f t="shared" si="147"/>
        <v>web</v>
      </c>
    </row>
    <row r="2367" spans="1:18" ht="43.5" hidden="1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s="14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2015</v>
      </c>
      <c r="P2367" s="10">
        <f t="shared" si="145"/>
        <v>42346.736400462964</v>
      </c>
      <c r="Q2367" s="11" t="str">
        <f t="shared" si="146"/>
        <v>tec</v>
      </c>
      <c r="R2367" t="str">
        <f t="shared" si="147"/>
        <v>web</v>
      </c>
    </row>
    <row r="2368" spans="1:18" ht="43.5" hidden="1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s="14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2015</v>
      </c>
      <c r="P2368" s="10">
        <f t="shared" si="145"/>
        <v>42268.531631944439</v>
      </c>
      <c r="Q2368" s="11" t="str">
        <f t="shared" si="146"/>
        <v>tec</v>
      </c>
      <c r="R2368" t="str">
        <f t="shared" si="147"/>
        <v>web</v>
      </c>
    </row>
    <row r="2369" spans="1:18" ht="43.5" hidden="1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s="14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2016</v>
      </c>
      <c r="P2369" s="10">
        <f t="shared" si="145"/>
        <v>42425.970092592594</v>
      </c>
      <c r="Q2369" s="11" t="str">
        <f t="shared" si="146"/>
        <v>tec</v>
      </c>
      <c r="R2369" t="str">
        <f t="shared" si="147"/>
        <v>web</v>
      </c>
    </row>
    <row r="2370" spans="1:18" ht="43.5" hidden="1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s="14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2015</v>
      </c>
      <c r="P2370" s="10">
        <f t="shared" si="145"/>
        <v>42063.721817129626</v>
      </c>
      <c r="Q2370" s="11" t="str">
        <f t="shared" si="146"/>
        <v>tec</v>
      </c>
      <c r="R2370" t="str">
        <f t="shared" si="147"/>
        <v>web</v>
      </c>
    </row>
    <row r="2371" spans="1:18" ht="43.5" hidden="1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s="14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YEAR(P2371)</f>
        <v>2016</v>
      </c>
      <c r="P2371" s="10">
        <f t="shared" ref="P2371:P2434" si="149">(((J2371/60)/60)/24)+DATE(1970,1,1)</f>
        <v>42380.812627314815</v>
      </c>
      <c r="Q2371" s="11" t="str">
        <f t="shared" ref="Q2371:Q2434" si="150">LEFT(N2371,LEN(N2371)-SEARCH("/",N2371))</f>
        <v>tec</v>
      </c>
      <c r="R2371" t="str">
        <f t="shared" ref="R2371:R2434" si="151">RIGHT(N2371,LEN(N2371)-SEARCH("/",N2371))</f>
        <v>web</v>
      </c>
    </row>
    <row r="2372" spans="1:18" ht="43.5" hidden="1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s="14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2014</v>
      </c>
      <c r="P2372" s="10">
        <f t="shared" si="149"/>
        <v>41961.18913194444</v>
      </c>
      <c r="Q2372" s="11" t="str">
        <f t="shared" si="150"/>
        <v>tec</v>
      </c>
      <c r="R2372" t="str">
        <f t="shared" si="151"/>
        <v>web</v>
      </c>
    </row>
    <row r="2373" spans="1:18" ht="43.5" hidden="1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s="14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2015</v>
      </c>
      <c r="P2373" s="10">
        <f t="shared" si="149"/>
        <v>42150.777731481481</v>
      </c>
      <c r="Q2373" s="11" t="str">
        <f t="shared" si="150"/>
        <v>tec</v>
      </c>
      <c r="R2373" t="str">
        <f t="shared" si="151"/>
        <v>web</v>
      </c>
    </row>
    <row r="2374" spans="1:18" ht="43.5" hidden="1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s="1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2015</v>
      </c>
      <c r="P2374" s="10">
        <f t="shared" si="149"/>
        <v>42088.069108796291</v>
      </c>
      <c r="Q2374" s="11" t="str">
        <f t="shared" si="150"/>
        <v>tec</v>
      </c>
      <c r="R2374" t="str">
        <f t="shared" si="151"/>
        <v>web</v>
      </c>
    </row>
    <row r="2375" spans="1:18" ht="29" hidden="1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s="14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2015</v>
      </c>
      <c r="P2375" s="10">
        <f t="shared" si="149"/>
        <v>42215.662314814821</v>
      </c>
      <c r="Q2375" s="11" t="str">
        <f t="shared" si="150"/>
        <v>tec</v>
      </c>
      <c r="R2375" t="str">
        <f t="shared" si="151"/>
        <v>web</v>
      </c>
    </row>
    <row r="2376" spans="1:18" ht="58" hidden="1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s="14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2015</v>
      </c>
      <c r="P2376" s="10">
        <f t="shared" si="149"/>
        <v>42017.843287037031</v>
      </c>
      <c r="Q2376" s="11" t="str">
        <f t="shared" si="150"/>
        <v>tec</v>
      </c>
      <c r="R2376" t="str">
        <f t="shared" si="151"/>
        <v>web</v>
      </c>
    </row>
    <row r="2377" spans="1:18" ht="43.5" hidden="1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s="14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2016</v>
      </c>
      <c r="P2377" s="10">
        <f t="shared" si="149"/>
        <v>42592.836076388892</v>
      </c>
      <c r="Q2377" s="11" t="str">
        <f t="shared" si="150"/>
        <v>tec</v>
      </c>
      <c r="R2377" t="str">
        <f t="shared" si="151"/>
        <v>web</v>
      </c>
    </row>
    <row r="2378" spans="1:18" ht="43.5" hidden="1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s="14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2015</v>
      </c>
      <c r="P2378" s="10">
        <f t="shared" si="149"/>
        <v>42318.925532407404</v>
      </c>
      <c r="Q2378" s="11" t="str">
        <f t="shared" si="150"/>
        <v>tec</v>
      </c>
      <c r="R2378" t="str">
        <f t="shared" si="151"/>
        <v>web</v>
      </c>
    </row>
    <row r="2379" spans="1:18" ht="43.5" hidden="1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s="14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2016</v>
      </c>
      <c r="P2379" s="10">
        <f t="shared" si="149"/>
        <v>42669.870173611111</v>
      </c>
      <c r="Q2379" s="11" t="str">
        <f t="shared" si="150"/>
        <v>tec</v>
      </c>
      <c r="R2379" t="str">
        <f t="shared" si="151"/>
        <v>web</v>
      </c>
    </row>
    <row r="2380" spans="1:18" ht="43.5" hidden="1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s="14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2015</v>
      </c>
      <c r="P2380" s="10">
        <f t="shared" si="149"/>
        <v>42213.013078703705</v>
      </c>
      <c r="Q2380" s="11" t="str">
        <f t="shared" si="150"/>
        <v>tec</v>
      </c>
      <c r="R2380" t="str">
        <f t="shared" si="151"/>
        <v>web</v>
      </c>
    </row>
    <row r="2381" spans="1:18" ht="29" hidden="1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s="14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2015</v>
      </c>
      <c r="P2381" s="10">
        <f t="shared" si="149"/>
        <v>42237.016388888893</v>
      </c>
      <c r="Q2381" s="11" t="str">
        <f t="shared" si="150"/>
        <v>tec</v>
      </c>
      <c r="R2381" t="str">
        <f t="shared" si="151"/>
        <v>web</v>
      </c>
    </row>
    <row r="2382" spans="1:18" ht="43.5" hidden="1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s="14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2015</v>
      </c>
      <c r="P2382" s="10">
        <f t="shared" si="149"/>
        <v>42248.793310185181</v>
      </c>
      <c r="Q2382" s="11" t="str">
        <f t="shared" si="150"/>
        <v>tec</v>
      </c>
      <c r="R2382" t="str">
        <f t="shared" si="151"/>
        <v>web</v>
      </c>
    </row>
    <row r="2383" spans="1:18" ht="43.5" hidden="1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s="14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2015</v>
      </c>
      <c r="P2383" s="10">
        <f t="shared" si="149"/>
        <v>42074.935740740737</v>
      </c>
      <c r="Q2383" s="11" t="str">
        <f t="shared" si="150"/>
        <v>tec</v>
      </c>
      <c r="R2383" t="str">
        <f t="shared" si="151"/>
        <v>web</v>
      </c>
    </row>
    <row r="2384" spans="1:18" ht="58" hidden="1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s="1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2015</v>
      </c>
      <c r="P2384" s="10">
        <f t="shared" si="149"/>
        <v>42195.187534722223</v>
      </c>
      <c r="Q2384" s="11" t="str">
        <f t="shared" si="150"/>
        <v>tec</v>
      </c>
      <c r="R2384" t="str">
        <f t="shared" si="151"/>
        <v>web</v>
      </c>
    </row>
    <row r="2385" spans="1:18" ht="43.5" hidden="1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s="14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2015</v>
      </c>
      <c r="P2385" s="10">
        <f t="shared" si="149"/>
        <v>42027.056793981479</v>
      </c>
      <c r="Q2385" s="11" t="str">
        <f t="shared" si="150"/>
        <v>tec</v>
      </c>
      <c r="R2385" t="str">
        <f t="shared" si="151"/>
        <v>web</v>
      </c>
    </row>
    <row r="2386" spans="1:18" ht="58" hidden="1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s="14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2014</v>
      </c>
      <c r="P2386" s="10">
        <f t="shared" si="149"/>
        <v>41927.067627314813</v>
      </c>
      <c r="Q2386" s="11" t="str">
        <f t="shared" si="150"/>
        <v>tec</v>
      </c>
      <c r="R2386" t="str">
        <f t="shared" si="151"/>
        <v>web</v>
      </c>
    </row>
    <row r="2387" spans="1:18" ht="43.5" hidden="1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s="14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2015</v>
      </c>
      <c r="P2387" s="10">
        <f t="shared" si="149"/>
        <v>42191.70175925926</v>
      </c>
      <c r="Q2387" s="11" t="str">
        <f t="shared" si="150"/>
        <v>tec</v>
      </c>
      <c r="R2387" t="str">
        <f t="shared" si="151"/>
        <v>web</v>
      </c>
    </row>
    <row r="2388" spans="1:18" ht="43.5" hidden="1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s="14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2014</v>
      </c>
      <c r="P2388" s="10">
        <f t="shared" si="149"/>
        <v>41954.838240740741</v>
      </c>
      <c r="Q2388" s="11" t="str">
        <f t="shared" si="150"/>
        <v>tec</v>
      </c>
      <c r="R2388" t="str">
        <f t="shared" si="151"/>
        <v>web</v>
      </c>
    </row>
    <row r="2389" spans="1:18" ht="58" hidden="1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s="14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2016</v>
      </c>
      <c r="P2389" s="10">
        <f t="shared" si="149"/>
        <v>42528.626620370371</v>
      </c>
      <c r="Q2389" s="11" t="str">
        <f t="shared" si="150"/>
        <v>tec</v>
      </c>
      <c r="R2389" t="str">
        <f t="shared" si="151"/>
        <v>web</v>
      </c>
    </row>
    <row r="2390" spans="1:18" ht="43.5" hidden="1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s="14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2014</v>
      </c>
      <c r="P2390" s="10">
        <f t="shared" si="149"/>
        <v>41989.853692129633</v>
      </c>
      <c r="Q2390" s="11" t="str">
        <f t="shared" si="150"/>
        <v>tec</v>
      </c>
      <c r="R2390" t="str">
        <f t="shared" si="151"/>
        <v>web</v>
      </c>
    </row>
    <row r="2391" spans="1:18" ht="58" hidden="1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s="14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2015</v>
      </c>
      <c r="P2391" s="10">
        <f t="shared" si="149"/>
        <v>42179.653379629628</v>
      </c>
      <c r="Q2391" s="11" t="str">
        <f t="shared" si="150"/>
        <v>tec</v>
      </c>
      <c r="R2391" t="str">
        <f t="shared" si="151"/>
        <v>web</v>
      </c>
    </row>
    <row r="2392" spans="1:18" ht="43.5" hidden="1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s="14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2014</v>
      </c>
      <c r="P2392" s="10">
        <f t="shared" si="149"/>
        <v>41968.262314814812</v>
      </c>
      <c r="Q2392" s="11" t="str">
        <f t="shared" si="150"/>
        <v>tec</v>
      </c>
      <c r="R2392" t="str">
        <f t="shared" si="151"/>
        <v>web</v>
      </c>
    </row>
    <row r="2393" spans="1:18" ht="29" hidden="1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s="14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2015</v>
      </c>
      <c r="P2393" s="10">
        <f t="shared" si="149"/>
        <v>42064.794490740736</v>
      </c>
      <c r="Q2393" s="11" t="str">
        <f t="shared" si="150"/>
        <v>tec</v>
      </c>
      <c r="R2393" t="str">
        <f t="shared" si="151"/>
        <v>web</v>
      </c>
    </row>
    <row r="2394" spans="1:18" ht="58" hidden="1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s="1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2015</v>
      </c>
      <c r="P2394" s="10">
        <f t="shared" si="149"/>
        <v>42276.120636574073</v>
      </c>
      <c r="Q2394" s="11" t="str">
        <f t="shared" si="150"/>
        <v>tec</v>
      </c>
      <c r="R2394" t="str">
        <f t="shared" si="151"/>
        <v>web</v>
      </c>
    </row>
    <row r="2395" spans="1:18" ht="43.5" hidden="1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s="14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2015</v>
      </c>
      <c r="P2395" s="10">
        <f t="shared" si="149"/>
        <v>42194.648344907408</v>
      </c>
      <c r="Q2395" s="11" t="str">
        <f t="shared" si="150"/>
        <v>tec</v>
      </c>
      <c r="R2395" t="str">
        <f t="shared" si="151"/>
        <v>web</v>
      </c>
    </row>
    <row r="2396" spans="1:18" ht="43.5" hidden="1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s="14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2015</v>
      </c>
      <c r="P2396" s="10">
        <f t="shared" si="149"/>
        <v>42031.362187499995</v>
      </c>
      <c r="Q2396" s="11" t="str">
        <f t="shared" si="150"/>
        <v>tec</v>
      </c>
      <c r="R2396" t="str">
        <f t="shared" si="151"/>
        <v>web</v>
      </c>
    </row>
    <row r="2397" spans="1:18" ht="43.5" hidden="1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s="14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2016</v>
      </c>
      <c r="P2397" s="10">
        <f t="shared" si="149"/>
        <v>42717.121377314819</v>
      </c>
      <c r="Q2397" s="11" t="str">
        <f t="shared" si="150"/>
        <v>tec</v>
      </c>
      <c r="R2397" t="str">
        <f t="shared" si="151"/>
        <v>web</v>
      </c>
    </row>
    <row r="2398" spans="1:18" ht="43.5" hidden="1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s="14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2015</v>
      </c>
      <c r="P2398" s="10">
        <f t="shared" si="149"/>
        <v>42262.849050925928</v>
      </c>
      <c r="Q2398" s="11" t="str">
        <f t="shared" si="150"/>
        <v>tec</v>
      </c>
      <c r="R2398" t="str">
        <f t="shared" si="151"/>
        <v>web</v>
      </c>
    </row>
    <row r="2399" spans="1:18" ht="43.5" hidden="1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s="14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2014</v>
      </c>
      <c r="P2399" s="10">
        <f t="shared" si="149"/>
        <v>41976.88490740741</v>
      </c>
      <c r="Q2399" s="11" t="str">
        <f t="shared" si="150"/>
        <v>tec</v>
      </c>
      <c r="R2399" t="str">
        <f t="shared" si="151"/>
        <v>web</v>
      </c>
    </row>
    <row r="2400" spans="1:18" ht="43.5" hidden="1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s="14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2015</v>
      </c>
      <c r="P2400" s="10">
        <f t="shared" si="149"/>
        <v>42157.916481481487</v>
      </c>
      <c r="Q2400" s="11" t="str">
        <f t="shared" si="150"/>
        <v>tec</v>
      </c>
      <c r="R2400" t="str">
        <f t="shared" si="151"/>
        <v>web</v>
      </c>
    </row>
    <row r="2401" spans="1:18" ht="43.5" hidden="1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s="14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2014</v>
      </c>
      <c r="P2401" s="10">
        <f t="shared" si="149"/>
        <v>41956.853078703702</v>
      </c>
      <c r="Q2401" s="11" t="str">
        <f t="shared" si="150"/>
        <v>tec</v>
      </c>
      <c r="R2401" t="str">
        <f t="shared" si="151"/>
        <v>web</v>
      </c>
    </row>
    <row r="2402" spans="1:18" ht="43.5" hidden="1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s="14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2016</v>
      </c>
      <c r="P2402" s="10">
        <f t="shared" si="149"/>
        <v>42444.268101851849</v>
      </c>
      <c r="Q2402" s="11" t="str">
        <f t="shared" si="150"/>
        <v>tec</v>
      </c>
      <c r="R2402" t="str">
        <f t="shared" si="151"/>
        <v>web</v>
      </c>
    </row>
    <row r="2403" spans="1:18" ht="43.5" hidden="1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s="14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2016</v>
      </c>
      <c r="P2403" s="10">
        <f t="shared" si="149"/>
        <v>42374.822870370372</v>
      </c>
      <c r="Q2403" s="11" t="str">
        <f t="shared" si="150"/>
        <v>food/food t</v>
      </c>
      <c r="R2403" t="str">
        <f t="shared" si="151"/>
        <v>food trucks</v>
      </c>
    </row>
    <row r="2404" spans="1:18" ht="29" hidden="1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s="1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2015</v>
      </c>
      <c r="P2404" s="10">
        <f t="shared" si="149"/>
        <v>42107.679756944446</v>
      </c>
      <c r="Q2404" s="11" t="str">
        <f t="shared" si="150"/>
        <v>food/food t</v>
      </c>
      <c r="R2404" t="str">
        <f t="shared" si="151"/>
        <v>food trucks</v>
      </c>
    </row>
    <row r="2405" spans="1:18" ht="43.5" hidden="1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s="14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2016</v>
      </c>
      <c r="P2405" s="10">
        <f t="shared" si="149"/>
        <v>42399.882615740738</v>
      </c>
      <c r="Q2405" s="11" t="str">
        <f t="shared" si="150"/>
        <v>food/food t</v>
      </c>
      <c r="R2405" t="str">
        <f t="shared" si="151"/>
        <v>food trucks</v>
      </c>
    </row>
    <row r="2406" spans="1:18" ht="43.5" hidden="1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s="14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2015</v>
      </c>
      <c r="P2406" s="10">
        <f t="shared" si="149"/>
        <v>42342.03943287037</v>
      </c>
      <c r="Q2406" s="11" t="str">
        <f t="shared" si="150"/>
        <v>food/food t</v>
      </c>
      <c r="R2406" t="str">
        <f t="shared" si="151"/>
        <v>food trucks</v>
      </c>
    </row>
    <row r="2407" spans="1:18" ht="43.5" hidden="1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s="14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2016</v>
      </c>
      <c r="P2407" s="10">
        <f t="shared" si="149"/>
        <v>42595.585358796292</v>
      </c>
      <c r="Q2407" s="11" t="str">
        <f t="shared" si="150"/>
        <v>food/food t</v>
      </c>
      <c r="R2407" t="str">
        <f t="shared" si="151"/>
        <v>food trucks</v>
      </c>
    </row>
    <row r="2408" spans="1:18" ht="43.5" hidden="1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s="14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2014</v>
      </c>
      <c r="P2408" s="10">
        <f t="shared" si="149"/>
        <v>41983.110995370371</v>
      </c>
      <c r="Q2408" s="11" t="str">
        <f t="shared" si="150"/>
        <v>food/food t</v>
      </c>
      <c r="R2408" t="str">
        <f t="shared" si="151"/>
        <v>food trucks</v>
      </c>
    </row>
    <row r="2409" spans="1:18" ht="58" hidden="1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s="14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2015</v>
      </c>
      <c r="P2409" s="10">
        <f t="shared" si="149"/>
        <v>42082.575555555552</v>
      </c>
      <c r="Q2409" s="11" t="str">
        <f t="shared" si="150"/>
        <v>food/food t</v>
      </c>
      <c r="R2409" t="str">
        <f t="shared" si="151"/>
        <v>food trucks</v>
      </c>
    </row>
    <row r="2410" spans="1:18" ht="43.5" hidden="1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s="14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2014</v>
      </c>
      <c r="P2410" s="10">
        <f t="shared" si="149"/>
        <v>41919.140706018516</v>
      </c>
      <c r="Q2410" s="11" t="str">
        <f t="shared" si="150"/>
        <v>food/food t</v>
      </c>
      <c r="R2410" t="str">
        <f t="shared" si="151"/>
        <v>food trucks</v>
      </c>
    </row>
    <row r="2411" spans="1:18" ht="43.5" hidden="1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s="14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2015</v>
      </c>
      <c r="P2411" s="10">
        <f t="shared" si="149"/>
        <v>42204.875868055555</v>
      </c>
      <c r="Q2411" s="11" t="str">
        <f t="shared" si="150"/>
        <v>food/food t</v>
      </c>
      <c r="R2411" t="str">
        <f t="shared" si="151"/>
        <v>food trucks</v>
      </c>
    </row>
    <row r="2412" spans="1:18" ht="58" hidden="1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s="14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2015</v>
      </c>
      <c r="P2412" s="10">
        <f t="shared" si="149"/>
        <v>42224.408275462964</v>
      </c>
      <c r="Q2412" s="11" t="str">
        <f t="shared" si="150"/>
        <v>food/food t</v>
      </c>
      <c r="R2412" t="str">
        <f t="shared" si="151"/>
        <v>food trucks</v>
      </c>
    </row>
    <row r="2413" spans="1:18" ht="58" hidden="1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s="14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2015</v>
      </c>
      <c r="P2413" s="10">
        <f t="shared" si="149"/>
        <v>42211.732430555552</v>
      </c>
      <c r="Q2413" s="11" t="str">
        <f t="shared" si="150"/>
        <v>food/food t</v>
      </c>
      <c r="R2413" t="str">
        <f t="shared" si="151"/>
        <v>food trucks</v>
      </c>
    </row>
    <row r="2414" spans="1:18" ht="58" hidden="1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s="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2016</v>
      </c>
      <c r="P2414" s="10">
        <f t="shared" si="149"/>
        <v>42655.736956018518</v>
      </c>
      <c r="Q2414" s="11" t="str">
        <f t="shared" si="150"/>
        <v>food/food t</v>
      </c>
      <c r="R2414" t="str">
        <f t="shared" si="151"/>
        <v>food trucks</v>
      </c>
    </row>
    <row r="2415" spans="1:18" ht="43.5" hidden="1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s="14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2014</v>
      </c>
      <c r="P2415" s="10">
        <f t="shared" si="149"/>
        <v>41760.10974537037</v>
      </c>
      <c r="Q2415" s="11" t="str">
        <f t="shared" si="150"/>
        <v>food/food t</v>
      </c>
      <c r="R2415" t="str">
        <f t="shared" si="151"/>
        <v>food trucks</v>
      </c>
    </row>
    <row r="2416" spans="1:18" ht="43.5" hidden="1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s="14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2015</v>
      </c>
      <c r="P2416" s="10">
        <f t="shared" si="149"/>
        <v>42198.695138888885</v>
      </c>
      <c r="Q2416" s="11" t="str">
        <f t="shared" si="150"/>
        <v>food/food t</v>
      </c>
      <c r="R2416" t="str">
        <f t="shared" si="151"/>
        <v>food trucks</v>
      </c>
    </row>
    <row r="2417" spans="1:18" ht="43.5" hidden="1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s="14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2016</v>
      </c>
      <c r="P2417" s="10">
        <f t="shared" si="149"/>
        <v>42536.862800925926</v>
      </c>
      <c r="Q2417" s="11" t="str">
        <f t="shared" si="150"/>
        <v>food/food t</v>
      </c>
      <c r="R2417" t="str">
        <f t="shared" si="151"/>
        <v>food trucks</v>
      </c>
    </row>
    <row r="2418" spans="1:18" ht="43.5" hidden="1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s="14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2015</v>
      </c>
      <c r="P2418" s="10">
        <f t="shared" si="149"/>
        <v>42019.737766203703</v>
      </c>
      <c r="Q2418" s="11" t="str">
        <f t="shared" si="150"/>
        <v>food/food t</v>
      </c>
      <c r="R2418" t="str">
        <f t="shared" si="151"/>
        <v>food trucks</v>
      </c>
    </row>
    <row r="2419" spans="1:18" ht="43.5" hidden="1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s="14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2014</v>
      </c>
      <c r="P2419" s="10">
        <f t="shared" si="149"/>
        <v>41831.884108796294</v>
      </c>
      <c r="Q2419" s="11" t="str">
        <f t="shared" si="150"/>
        <v>food/food t</v>
      </c>
      <c r="R2419" t="str">
        <f t="shared" si="151"/>
        <v>food trucks</v>
      </c>
    </row>
    <row r="2420" spans="1:18" hidden="1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s="14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2015</v>
      </c>
      <c r="P2420" s="10">
        <f t="shared" si="149"/>
        <v>42027.856990740736</v>
      </c>
      <c r="Q2420" s="11" t="str">
        <f t="shared" si="150"/>
        <v>food/food t</v>
      </c>
      <c r="R2420" t="str">
        <f t="shared" si="151"/>
        <v>food trucks</v>
      </c>
    </row>
    <row r="2421" spans="1:18" ht="58" hidden="1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s="14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2014</v>
      </c>
      <c r="P2421" s="10">
        <f t="shared" si="149"/>
        <v>41993.738298611104</v>
      </c>
      <c r="Q2421" s="11" t="str">
        <f t="shared" si="150"/>
        <v>food/food t</v>
      </c>
      <c r="R2421" t="str">
        <f t="shared" si="151"/>
        <v>food trucks</v>
      </c>
    </row>
    <row r="2422" spans="1:18" ht="43.5" hidden="1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s="14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2014</v>
      </c>
      <c r="P2422" s="10">
        <f t="shared" si="149"/>
        <v>41893.028877314813</v>
      </c>
      <c r="Q2422" s="11" t="str">
        <f t="shared" si="150"/>
        <v>food/food t</v>
      </c>
      <c r="R2422" t="str">
        <f t="shared" si="151"/>
        <v>food trucks</v>
      </c>
    </row>
    <row r="2423" spans="1:18" ht="29" hidden="1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s="14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2015</v>
      </c>
      <c r="P2423" s="10">
        <f t="shared" si="149"/>
        <v>42026.687453703707</v>
      </c>
      <c r="Q2423" s="11" t="str">
        <f t="shared" si="150"/>
        <v>food/food t</v>
      </c>
      <c r="R2423" t="str">
        <f t="shared" si="151"/>
        <v>food trucks</v>
      </c>
    </row>
    <row r="2424" spans="1:18" ht="29" hidden="1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s="1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2015</v>
      </c>
      <c r="P2424" s="10">
        <f t="shared" si="149"/>
        <v>42044.724953703699</v>
      </c>
      <c r="Q2424" s="11" t="str">
        <f t="shared" si="150"/>
        <v>food/food t</v>
      </c>
      <c r="R2424" t="str">
        <f t="shared" si="151"/>
        <v>food trucks</v>
      </c>
    </row>
    <row r="2425" spans="1:18" ht="43.5" hidden="1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s="14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2014</v>
      </c>
      <c r="P2425" s="10">
        <f t="shared" si="149"/>
        <v>41974.704745370371</v>
      </c>
      <c r="Q2425" s="11" t="str">
        <f t="shared" si="150"/>
        <v>food/food t</v>
      </c>
      <c r="R2425" t="str">
        <f t="shared" si="151"/>
        <v>food trucks</v>
      </c>
    </row>
    <row r="2426" spans="1:18" ht="29" hidden="1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s="14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2014</v>
      </c>
      <c r="P2426" s="10">
        <f t="shared" si="149"/>
        <v>41909.892453703702</v>
      </c>
      <c r="Q2426" s="11" t="str">
        <f t="shared" si="150"/>
        <v>food/food t</v>
      </c>
      <c r="R2426" t="str">
        <f t="shared" si="151"/>
        <v>food trucks</v>
      </c>
    </row>
    <row r="2427" spans="1:18" ht="58" hidden="1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s="14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2016</v>
      </c>
      <c r="P2427" s="10">
        <f t="shared" si="149"/>
        <v>42502.913761574076</v>
      </c>
      <c r="Q2427" s="11" t="str">
        <f t="shared" si="150"/>
        <v>food/food t</v>
      </c>
      <c r="R2427" t="str">
        <f t="shared" si="151"/>
        <v>food trucks</v>
      </c>
    </row>
    <row r="2428" spans="1:18" ht="43.5" hidden="1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s="14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2015</v>
      </c>
      <c r="P2428" s="10">
        <f t="shared" si="149"/>
        <v>42164.170046296291</v>
      </c>
      <c r="Q2428" s="11" t="str">
        <f t="shared" si="150"/>
        <v>food/food t</v>
      </c>
      <c r="R2428" t="str">
        <f t="shared" si="151"/>
        <v>food trucks</v>
      </c>
    </row>
    <row r="2429" spans="1:18" ht="29" hidden="1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s="14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2016</v>
      </c>
      <c r="P2429" s="10">
        <f t="shared" si="149"/>
        <v>42412.318668981476</v>
      </c>
      <c r="Q2429" s="11" t="str">
        <f t="shared" si="150"/>
        <v>food/food t</v>
      </c>
      <c r="R2429" t="str">
        <f t="shared" si="151"/>
        <v>food trucks</v>
      </c>
    </row>
    <row r="2430" spans="1:18" ht="29" hidden="1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s="14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2015</v>
      </c>
      <c r="P2430" s="10">
        <f t="shared" si="149"/>
        <v>42045.784155092595</v>
      </c>
      <c r="Q2430" s="11" t="str">
        <f t="shared" si="150"/>
        <v>food/food t</v>
      </c>
      <c r="R2430" t="str">
        <f t="shared" si="151"/>
        <v>food trucks</v>
      </c>
    </row>
    <row r="2431" spans="1:18" ht="43.5" hidden="1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s="14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2016</v>
      </c>
      <c r="P2431" s="10">
        <f t="shared" si="149"/>
        <v>42734.879236111112</v>
      </c>
      <c r="Q2431" s="11" t="str">
        <f t="shared" si="150"/>
        <v>food/food t</v>
      </c>
      <c r="R2431" t="str">
        <f t="shared" si="151"/>
        <v>food trucks</v>
      </c>
    </row>
    <row r="2432" spans="1:18" ht="58" hidden="1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s="14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2016</v>
      </c>
      <c r="P2432" s="10">
        <f t="shared" si="149"/>
        <v>42382.130833333329</v>
      </c>
      <c r="Q2432" s="11" t="str">
        <f t="shared" si="150"/>
        <v>food/food t</v>
      </c>
      <c r="R2432" t="str">
        <f t="shared" si="151"/>
        <v>food trucks</v>
      </c>
    </row>
    <row r="2433" spans="1:18" ht="29" hidden="1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s="14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2016</v>
      </c>
      <c r="P2433" s="10">
        <f t="shared" si="149"/>
        <v>42489.099687499998</v>
      </c>
      <c r="Q2433" s="11" t="str">
        <f t="shared" si="150"/>
        <v>food/food t</v>
      </c>
      <c r="R2433" t="str">
        <f t="shared" si="151"/>
        <v>food trucks</v>
      </c>
    </row>
    <row r="2434" spans="1:18" ht="43.5" hidden="1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s="1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2015</v>
      </c>
      <c r="P2434" s="10">
        <f t="shared" si="149"/>
        <v>42041.218715277777</v>
      </c>
      <c r="Q2434" s="11" t="str">
        <f t="shared" si="150"/>
        <v>food/food t</v>
      </c>
      <c r="R2434" t="str">
        <f t="shared" si="151"/>
        <v>food trucks</v>
      </c>
    </row>
    <row r="2435" spans="1:18" ht="58" hidden="1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s="14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YEAR(P2435)</f>
        <v>2016</v>
      </c>
      <c r="P2435" s="10">
        <f t="shared" ref="P2435:P2498" si="153">(((J2435/60)/60)/24)+DATE(1970,1,1)</f>
        <v>42397.89980324074</v>
      </c>
      <c r="Q2435" s="11" t="str">
        <f t="shared" ref="Q2435:Q2498" si="154">LEFT(N2435,LEN(N2435)-SEARCH("/",N2435))</f>
        <v>food/food t</v>
      </c>
      <c r="R2435" t="str">
        <f t="shared" ref="R2435:R2498" si="155">RIGHT(N2435,LEN(N2435)-SEARCH("/",N2435))</f>
        <v>food trucks</v>
      </c>
    </row>
    <row r="2436" spans="1:18" ht="43.5" hidden="1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s="14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2015</v>
      </c>
      <c r="P2436" s="10">
        <f t="shared" si="153"/>
        <v>42180.18604166666</v>
      </c>
      <c r="Q2436" s="11" t="str">
        <f t="shared" si="154"/>
        <v>food/food t</v>
      </c>
      <c r="R2436" t="str">
        <f t="shared" si="155"/>
        <v>food trucks</v>
      </c>
    </row>
    <row r="2437" spans="1:18" ht="43.5" hidden="1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s="14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2015</v>
      </c>
      <c r="P2437" s="10">
        <f t="shared" si="153"/>
        <v>42252.277615740735</v>
      </c>
      <c r="Q2437" s="11" t="str">
        <f t="shared" si="154"/>
        <v>food/food t</v>
      </c>
      <c r="R2437" t="str">
        <f t="shared" si="155"/>
        <v>food trucks</v>
      </c>
    </row>
    <row r="2438" spans="1:18" ht="58" hidden="1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s="14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2015</v>
      </c>
      <c r="P2438" s="10">
        <f t="shared" si="153"/>
        <v>42338.615393518514</v>
      </c>
      <c r="Q2438" s="11" t="str">
        <f t="shared" si="154"/>
        <v>food/food t</v>
      </c>
      <c r="R2438" t="str">
        <f t="shared" si="155"/>
        <v>food trucks</v>
      </c>
    </row>
    <row r="2439" spans="1:18" ht="43.5" hidden="1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s="14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2015</v>
      </c>
      <c r="P2439" s="10">
        <f t="shared" si="153"/>
        <v>42031.965138888889</v>
      </c>
      <c r="Q2439" s="11" t="str">
        <f t="shared" si="154"/>
        <v>food/food t</v>
      </c>
      <c r="R2439" t="str">
        <f t="shared" si="155"/>
        <v>food trucks</v>
      </c>
    </row>
    <row r="2440" spans="1:18" ht="43.5" hidden="1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s="14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2015</v>
      </c>
      <c r="P2440" s="10">
        <f t="shared" si="153"/>
        <v>42285.91506944444</v>
      </c>
      <c r="Q2440" s="11" t="str">
        <f t="shared" si="154"/>
        <v>food/food t</v>
      </c>
      <c r="R2440" t="str">
        <f t="shared" si="155"/>
        <v>food trucks</v>
      </c>
    </row>
    <row r="2441" spans="1:18" ht="58" hidden="1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s="14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2015</v>
      </c>
      <c r="P2441" s="10">
        <f t="shared" si="153"/>
        <v>42265.818622685183</v>
      </c>
      <c r="Q2441" s="11" t="str">
        <f t="shared" si="154"/>
        <v>food/food t</v>
      </c>
      <c r="R2441" t="str">
        <f t="shared" si="155"/>
        <v>food trucks</v>
      </c>
    </row>
    <row r="2442" spans="1:18" ht="29" hidden="1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s="14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2016</v>
      </c>
      <c r="P2442" s="10">
        <f t="shared" si="153"/>
        <v>42383.899456018517</v>
      </c>
      <c r="Q2442" s="11" t="str">
        <f t="shared" si="154"/>
        <v>food/food t</v>
      </c>
      <c r="R2442" t="str">
        <f t="shared" si="155"/>
        <v>food trucks</v>
      </c>
    </row>
    <row r="2443" spans="1:18" ht="29" hidden="1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s="14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2015</v>
      </c>
      <c r="P2443" s="10">
        <f t="shared" si="153"/>
        <v>42187.125625000001</v>
      </c>
      <c r="Q2443" s="11" t="str">
        <f t="shared" si="154"/>
        <v xml:space="preserve">food/small </v>
      </c>
      <c r="R2443" t="str">
        <f t="shared" si="155"/>
        <v>small batch</v>
      </c>
    </row>
    <row r="2444" spans="1:18" ht="29" hidden="1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s="1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2015</v>
      </c>
      <c r="P2444" s="10">
        <f t="shared" si="153"/>
        <v>42052.666990740734</v>
      </c>
      <c r="Q2444" s="11" t="str">
        <f t="shared" si="154"/>
        <v xml:space="preserve">food/small </v>
      </c>
      <c r="R2444" t="str">
        <f t="shared" si="155"/>
        <v>small batch</v>
      </c>
    </row>
    <row r="2445" spans="1:18" ht="58" hidden="1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s="14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2014</v>
      </c>
      <c r="P2445" s="10">
        <f t="shared" si="153"/>
        <v>41836.625254629631</v>
      </c>
      <c r="Q2445" s="11" t="str">
        <f t="shared" si="154"/>
        <v xml:space="preserve">food/small </v>
      </c>
      <c r="R2445" t="str">
        <f t="shared" si="155"/>
        <v>small batch</v>
      </c>
    </row>
    <row r="2446" spans="1:18" ht="43.5" hidden="1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s="14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2016</v>
      </c>
      <c r="P2446" s="10">
        <f t="shared" si="153"/>
        <v>42485.754525462966</v>
      </c>
      <c r="Q2446" s="11" t="str">
        <f t="shared" si="154"/>
        <v xml:space="preserve">food/small </v>
      </c>
      <c r="R2446" t="str">
        <f t="shared" si="155"/>
        <v>small batch</v>
      </c>
    </row>
    <row r="2447" spans="1:18" ht="58" hidden="1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s="14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2015</v>
      </c>
      <c r="P2447" s="10">
        <f t="shared" si="153"/>
        <v>42243.190057870372</v>
      </c>
      <c r="Q2447" s="11" t="str">
        <f t="shared" si="154"/>
        <v xml:space="preserve">food/small </v>
      </c>
      <c r="R2447" t="str">
        <f t="shared" si="155"/>
        <v>small batch</v>
      </c>
    </row>
    <row r="2448" spans="1:18" ht="58" hidden="1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s="14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2016</v>
      </c>
      <c r="P2448" s="10">
        <f t="shared" si="153"/>
        <v>42670.602673611109</v>
      </c>
      <c r="Q2448" s="11" t="str">
        <f t="shared" si="154"/>
        <v xml:space="preserve">food/small </v>
      </c>
      <c r="R2448" t="str">
        <f t="shared" si="155"/>
        <v>small batch</v>
      </c>
    </row>
    <row r="2449" spans="1:18" ht="58" hidden="1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s="14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2016</v>
      </c>
      <c r="P2449" s="10">
        <f t="shared" si="153"/>
        <v>42654.469826388886</v>
      </c>
      <c r="Q2449" s="11" t="str">
        <f t="shared" si="154"/>
        <v xml:space="preserve">food/small </v>
      </c>
      <c r="R2449" t="str">
        <f t="shared" si="155"/>
        <v>small batch</v>
      </c>
    </row>
    <row r="2450" spans="1:18" ht="43.5" hidden="1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s="14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2016</v>
      </c>
      <c r="P2450" s="10">
        <f t="shared" si="153"/>
        <v>42607.316122685181</v>
      </c>
      <c r="Q2450" s="11" t="str">
        <f t="shared" si="154"/>
        <v xml:space="preserve">food/small </v>
      </c>
      <c r="R2450" t="str">
        <f t="shared" si="155"/>
        <v>small batch</v>
      </c>
    </row>
    <row r="2451" spans="1:18" ht="43.5" hidden="1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s="14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2014</v>
      </c>
      <c r="P2451" s="10">
        <f t="shared" si="153"/>
        <v>41943.142534722225</v>
      </c>
      <c r="Q2451" s="11" t="str">
        <f t="shared" si="154"/>
        <v xml:space="preserve">food/small </v>
      </c>
      <c r="R2451" t="str">
        <f t="shared" si="155"/>
        <v>small batch</v>
      </c>
    </row>
    <row r="2452" spans="1:18" ht="43.5" hidden="1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s="14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2014</v>
      </c>
      <c r="P2452" s="10">
        <f t="shared" si="153"/>
        <v>41902.07240740741</v>
      </c>
      <c r="Q2452" s="11" t="str">
        <f t="shared" si="154"/>
        <v xml:space="preserve">food/small </v>
      </c>
      <c r="R2452" t="str">
        <f t="shared" si="155"/>
        <v>small batch</v>
      </c>
    </row>
    <row r="2453" spans="1:18" ht="43.5" hidden="1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s="14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2017</v>
      </c>
      <c r="P2453" s="10">
        <f t="shared" si="153"/>
        <v>42779.908449074079</v>
      </c>
      <c r="Q2453" s="11" t="str">
        <f t="shared" si="154"/>
        <v xml:space="preserve">food/small </v>
      </c>
      <c r="R2453" t="str">
        <f t="shared" si="155"/>
        <v>small batch</v>
      </c>
    </row>
    <row r="2454" spans="1:18" ht="43.5" hidden="1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s="1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2015</v>
      </c>
      <c r="P2454" s="10">
        <f t="shared" si="153"/>
        <v>42338.84375</v>
      </c>
      <c r="Q2454" s="11" t="str">
        <f t="shared" si="154"/>
        <v xml:space="preserve">food/small </v>
      </c>
      <c r="R2454" t="str">
        <f t="shared" si="155"/>
        <v>small batch</v>
      </c>
    </row>
    <row r="2455" spans="1:18" ht="43.5" hidden="1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s="14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2017</v>
      </c>
      <c r="P2455" s="10">
        <f t="shared" si="153"/>
        <v>42738.692233796297</v>
      </c>
      <c r="Q2455" s="11" t="str">
        <f t="shared" si="154"/>
        <v xml:space="preserve">food/small </v>
      </c>
      <c r="R2455" t="str">
        <f t="shared" si="155"/>
        <v>small batch</v>
      </c>
    </row>
    <row r="2456" spans="1:18" ht="43.5" hidden="1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s="14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2017</v>
      </c>
      <c r="P2456" s="10">
        <f t="shared" si="153"/>
        <v>42770.201481481476</v>
      </c>
      <c r="Q2456" s="11" t="str">
        <f t="shared" si="154"/>
        <v xml:space="preserve">food/small </v>
      </c>
      <c r="R2456" t="str">
        <f t="shared" si="155"/>
        <v>small batch</v>
      </c>
    </row>
    <row r="2457" spans="1:18" ht="43.5" hidden="1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s="14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2016</v>
      </c>
      <c r="P2457" s="10">
        <f t="shared" si="153"/>
        <v>42452.781828703708</v>
      </c>
      <c r="Q2457" s="11" t="str">
        <f t="shared" si="154"/>
        <v xml:space="preserve">food/small </v>
      </c>
      <c r="R2457" t="str">
        <f t="shared" si="155"/>
        <v>small batch</v>
      </c>
    </row>
    <row r="2458" spans="1:18" ht="43.5" hidden="1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s="14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2017</v>
      </c>
      <c r="P2458" s="10">
        <f t="shared" si="153"/>
        <v>42761.961099537039</v>
      </c>
      <c r="Q2458" s="11" t="str">
        <f t="shared" si="154"/>
        <v xml:space="preserve">food/small </v>
      </c>
      <c r="R2458" t="str">
        <f t="shared" si="155"/>
        <v>small batch</v>
      </c>
    </row>
    <row r="2459" spans="1:18" ht="43.5" hidden="1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s="14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2016</v>
      </c>
      <c r="P2459" s="10">
        <f t="shared" si="153"/>
        <v>42423.602500000001</v>
      </c>
      <c r="Q2459" s="11" t="str">
        <f t="shared" si="154"/>
        <v xml:space="preserve">food/small </v>
      </c>
      <c r="R2459" t="str">
        <f t="shared" si="155"/>
        <v>small batch</v>
      </c>
    </row>
    <row r="2460" spans="1:18" ht="58" hidden="1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s="14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2016</v>
      </c>
      <c r="P2460" s="10">
        <f t="shared" si="153"/>
        <v>42495.871736111112</v>
      </c>
      <c r="Q2460" s="11" t="str">
        <f t="shared" si="154"/>
        <v xml:space="preserve">food/small </v>
      </c>
      <c r="R2460" t="str">
        <f t="shared" si="155"/>
        <v>small batch</v>
      </c>
    </row>
    <row r="2461" spans="1:18" ht="58" hidden="1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s="14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2016</v>
      </c>
      <c r="P2461" s="10">
        <f t="shared" si="153"/>
        <v>42407.637557870374</v>
      </c>
      <c r="Q2461" s="11" t="str">
        <f t="shared" si="154"/>
        <v xml:space="preserve">food/small </v>
      </c>
      <c r="R2461" t="str">
        <f t="shared" si="155"/>
        <v>small batch</v>
      </c>
    </row>
    <row r="2462" spans="1:18" ht="43.5" hidden="1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s="14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2016</v>
      </c>
      <c r="P2462" s="10">
        <f t="shared" si="153"/>
        <v>42704.187118055561</v>
      </c>
      <c r="Q2462" s="11" t="str">
        <f t="shared" si="154"/>
        <v xml:space="preserve">food/small </v>
      </c>
      <c r="R2462" t="str">
        <f t="shared" si="155"/>
        <v>small batch</v>
      </c>
    </row>
    <row r="2463" spans="1:18" ht="43.5" hidden="1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s="14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2011</v>
      </c>
      <c r="P2463" s="10">
        <f t="shared" si="153"/>
        <v>40784.012696759259</v>
      </c>
      <c r="Q2463" s="11" t="str">
        <f t="shared" si="154"/>
        <v>music/indi</v>
      </c>
      <c r="R2463" t="str">
        <f t="shared" si="155"/>
        <v>indie rock</v>
      </c>
    </row>
    <row r="2464" spans="1:18" ht="43.5" hidden="1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s="1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2012</v>
      </c>
      <c r="P2464" s="10">
        <f t="shared" si="153"/>
        <v>41089.186296296299</v>
      </c>
      <c r="Q2464" s="11" t="str">
        <f t="shared" si="154"/>
        <v>music/indi</v>
      </c>
      <c r="R2464" t="str">
        <f t="shared" si="155"/>
        <v>indie rock</v>
      </c>
    </row>
    <row r="2465" spans="1:18" hidden="1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s="14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2013</v>
      </c>
      <c r="P2465" s="10">
        <f t="shared" si="153"/>
        <v>41341.111400462964</v>
      </c>
      <c r="Q2465" s="11" t="str">
        <f t="shared" si="154"/>
        <v>music/indi</v>
      </c>
      <c r="R2465" t="str">
        <f t="shared" si="155"/>
        <v>indie rock</v>
      </c>
    </row>
    <row r="2466" spans="1:18" ht="43.5" hidden="1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s="14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2015</v>
      </c>
      <c r="P2466" s="10">
        <f t="shared" si="153"/>
        <v>42248.90042824074</v>
      </c>
      <c r="Q2466" s="11" t="str">
        <f t="shared" si="154"/>
        <v>music/indi</v>
      </c>
      <c r="R2466" t="str">
        <f t="shared" si="155"/>
        <v>indie rock</v>
      </c>
    </row>
    <row r="2467" spans="1:18" ht="43.5" hidden="1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s="14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2012</v>
      </c>
      <c r="P2467" s="10">
        <f t="shared" si="153"/>
        <v>41145.719305555554</v>
      </c>
      <c r="Q2467" s="11" t="str">
        <f t="shared" si="154"/>
        <v>music/indi</v>
      </c>
      <c r="R2467" t="str">
        <f t="shared" si="155"/>
        <v>indie rock</v>
      </c>
    </row>
    <row r="2468" spans="1:18" ht="43.5" hidden="1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s="14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2013</v>
      </c>
      <c r="P2468" s="10">
        <f t="shared" si="153"/>
        <v>41373.102465277778</v>
      </c>
      <c r="Q2468" s="11" t="str">
        <f t="shared" si="154"/>
        <v>music/indi</v>
      </c>
      <c r="R2468" t="str">
        <f t="shared" si="155"/>
        <v>indie rock</v>
      </c>
    </row>
    <row r="2469" spans="1:18" ht="43.5" hidden="1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s="14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2012</v>
      </c>
      <c r="P2469" s="10">
        <f t="shared" si="153"/>
        <v>41025.874201388891</v>
      </c>
      <c r="Q2469" s="11" t="str">
        <f t="shared" si="154"/>
        <v>music/indi</v>
      </c>
      <c r="R2469" t="str">
        <f t="shared" si="155"/>
        <v>indie rock</v>
      </c>
    </row>
    <row r="2470" spans="1:18" ht="43.5" hidden="1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s="14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2012</v>
      </c>
      <c r="P2470" s="10">
        <f t="shared" si="153"/>
        <v>41174.154178240737</v>
      </c>
      <c r="Q2470" s="11" t="str">
        <f t="shared" si="154"/>
        <v>music/indi</v>
      </c>
      <c r="R2470" t="str">
        <f t="shared" si="155"/>
        <v>indie rock</v>
      </c>
    </row>
    <row r="2471" spans="1:18" ht="43.5" hidden="1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s="14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2011</v>
      </c>
      <c r="P2471" s="10">
        <f t="shared" si="153"/>
        <v>40557.429733796293</v>
      </c>
      <c r="Q2471" s="11" t="str">
        <f t="shared" si="154"/>
        <v>music/indi</v>
      </c>
      <c r="R2471" t="str">
        <f t="shared" si="155"/>
        <v>indie rock</v>
      </c>
    </row>
    <row r="2472" spans="1:18" ht="43.5" hidden="1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s="14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2012</v>
      </c>
      <c r="P2472" s="10">
        <f t="shared" si="153"/>
        <v>41023.07471064815</v>
      </c>
      <c r="Q2472" s="11" t="str">
        <f t="shared" si="154"/>
        <v>music/indi</v>
      </c>
      <c r="R2472" t="str">
        <f t="shared" si="155"/>
        <v>indie rock</v>
      </c>
    </row>
    <row r="2473" spans="1:18" ht="58" hidden="1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s="14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2011</v>
      </c>
      <c r="P2473" s="10">
        <f t="shared" si="153"/>
        <v>40893.992962962962</v>
      </c>
      <c r="Q2473" s="11" t="str">
        <f t="shared" si="154"/>
        <v>music/indi</v>
      </c>
      <c r="R2473" t="str">
        <f t="shared" si="155"/>
        <v>indie rock</v>
      </c>
    </row>
    <row r="2474" spans="1:18" ht="58" hidden="1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s="1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2010</v>
      </c>
      <c r="P2474" s="10">
        <f t="shared" si="153"/>
        <v>40354.11550925926</v>
      </c>
      <c r="Q2474" s="11" t="str">
        <f t="shared" si="154"/>
        <v>music/indi</v>
      </c>
      <c r="R2474" t="str">
        <f t="shared" si="155"/>
        <v>indie rock</v>
      </c>
    </row>
    <row r="2475" spans="1:18" ht="43.5" hidden="1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s="14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2012</v>
      </c>
      <c r="P2475" s="10">
        <f t="shared" si="153"/>
        <v>41193.748483796298</v>
      </c>
      <c r="Q2475" s="11" t="str">
        <f t="shared" si="154"/>
        <v>music/indi</v>
      </c>
      <c r="R2475" t="str">
        <f t="shared" si="155"/>
        <v>indie rock</v>
      </c>
    </row>
    <row r="2476" spans="1:18" ht="58" hidden="1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s="14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2010</v>
      </c>
      <c r="P2476" s="10">
        <f t="shared" si="153"/>
        <v>40417.011296296296</v>
      </c>
      <c r="Q2476" s="11" t="str">
        <f t="shared" si="154"/>
        <v>music/indi</v>
      </c>
      <c r="R2476" t="str">
        <f t="shared" si="155"/>
        <v>indie rock</v>
      </c>
    </row>
    <row r="2477" spans="1:18" ht="29" hidden="1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s="14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2010</v>
      </c>
      <c r="P2477" s="10">
        <f t="shared" si="153"/>
        <v>40310.287673611114</v>
      </c>
      <c r="Q2477" s="11" t="str">
        <f t="shared" si="154"/>
        <v>music/indi</v>
      </c>
      <c r="R2477" t="str">
        <f t="shared" si="155"/>
        <v>indie rock</v>
      </c>
    </row>
    <row r="2478" spans="1:18" ht="43.5" hidden="1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s="14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2014</v>
      </c>
      <c r="P2478" s="10">
        <f t="shared" si="153"/>
        <v>41913.328356481477</v>
      </c>
      <c r="Q2478" s="11" t="str">
        <f t="shared" si="154"/>
        <v>music/indi</v>
      </c>
      <c r="R2478" t="str">
        <f t="shared" si="155"/>
        <v>indie rock</v>
      </c>
    </row>
    <row r="2479" spans="1:18" ht="29" hidden="1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s="14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2012</v>
      </c>
      <c r="P2479" s="10">
        <f t="shared" si="153"/>
        <v>41088.691493055558</v>
      </c>
      <c r="Q2479" s="11" t="str">
        <f t="shared" si="154"/>
        <v>music/indi</v>
      </c>
      <c r="R2479" t="str">
        <f t="shared" si="155"/>
        <v>indie rock</v>
      </c>
    </row>
    <row r="2480" spans="1:18" ht="43.5" hidden="1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s="14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2012</v>
      </c>
      <c r="P2480" s="10">
        <f t="shared" si="153"/>
        <v>41257.950381944444</v>
      </c>
      <c r="Q2480" s="11" t="str">
        <f t="shared" si="154"/>
        <v>music/indi</v>
      </c>
      <c r="R2480" t="str">
        <f t="shared" si="155"/>
        <v>indie rock</v>
      </c>
    </row>
    <row r="2481" spans="1:18" ht="29" hidden="1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s="14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2012</v>
      </c>
      <c r="P2481" s="10">
        <f t="shared" si="153"/>
        <v>41107.726782407408</v>
      </c>
      <c r="Q2481" s="11" t="str">
        <f t="shared" si="154"/>
        <v>music/indi</v>
      </c>
      <c r="R2481" t="str">
        <f t="shared" si="155"/>
        <v>indie rock</v>
      </c>
    </row>
    <row r="2482" spans="1:18" ht="43.5" hidden="1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s="14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2015</v>
      </c>
      <c r="P2482" s="10">
        <f t="shared" si="153"/>
        <v>42227.936157407406</v>
      </c>
      <c r="Q2482" s="11" t="str">
        <f t="shared" si="154"/>
        <v>music/indi</v>
      </c>
      <c r="R2482" t="str">
        <f t="shared" si="155"/>
        <v>indie rock</v>
      </c>
    </row>
    <row r="2483" spans="1:18" ht="43.5" hidden="1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s="14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2012</v>
      </c>
      <c r="P2483" s="10">
        <f t="shared" si="153"/>
        <v>40999.645925925928</v>
      </c>
      <c r="Q2483" s="11" t="str">
        <f t="shared" si="154"/>
        <v>music/indi</v>
      </c>
      <c r="R2483" t="str">
        <f t="shared" si="155"/>
        <v>indie rock</v>
      </c>
    </row>
    <row r="2484" spans="1:18" ht="58" hidden="1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s="1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2011</v>
      </c>
      <c r="P2484" s="10">
        <f t="shared" si="153"/>
        <v>40711.782210648147</v>
      </c>
      <c r="Q2484" s="11" t="str">
        <f t="shared" si="154"/>
        <v>music/indi</v>
      </c>
      <c r="R2484" t="str">
        <f t="shared" si="155"/>
        <v>indie rock</v>
      </c>
    </row>
    <row r="2485" spans="1:18" ht="43.5" hidden="1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s="14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2012</v>
      </c>
      <c r="P2485" s="10">
        <f t="shared" si="153"/>
        <v>40970.750034722223</v>
      </c>
      <c r="Q2485" s="11" t="str">
        <f t="shared" si="154"/>
        <v>music/indi</v>
      </c>
      <c r="R2485" t="str">
        <f t="shared" si="155"/>
        <v>indie rock</v>
      </c>
    </row>
    <row r="2486" spans="1:18" ht="58" hidden="1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s="14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2011</v>
      </c>
      <c r="P2486" s="10">
        <f t="shared" si="153"/>
        <v>40771.916701388887</v>
      </c>
      <c r="Q2486" s="11" t="str">
        <f t="shared" si="154"/>
        <v>music/indi</v>
      </c>
      <c r="R2486" t="str">
        <f t="shared" si="155"/>
        <v>indie rock</v>
      </c>
    </row>
    <row r="2487" spans="1:18" ht="58" hidden="1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s="14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2011</v>
      </c>
      <c r="P2487" s="10">
        <f t="shared" si="153"/>
        <v>40793.998599537037</v>
      </c>
      <c r="Q2487" s="11" t="str">
        <f t="shared" si="154"/>
        <v>music/indi</v>
      </c>
      <c r="R2487" t="str">
        <f t="shared" si="155"/>
        <v>indie rock</v>
      </c>
    </row>
    <row r="2488" spans="1:18" ht="43.5" hidden="1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s="14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2012</v>
      </c>
      <c r="P2488" s="10">
        <f t="shared" si="153"/>
        <v>40991.708055555559</v>
      </c>
      <c r="Q2488" s="11" t="str">
        <f t="shared" si="154"/>
        <v>music/indi</v>
      </c>
      <c r="R2488" t="str">
        <f t="shared" si="155"/>
        <v>indie rock</v>
      </c>
    </row>
    <row r="2489" spans="1:18" ht="43.5" hidden="1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s="14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2012</v>
      </c>
      <c r="P2489" s="10">
        <f t="shared" si="153"/>
        <v>41026.083298611113</v>
      </c>
      <c r="Q2489" s="11" t="str">
        <f t="shared" si="154"/>
        <v>music/indi</v>
      </c>
      <c r="R2489" t="str">
        <f t="shared" si="155"/>
        <v>indie rock</v>
      </c>
    </row>
    <row r="2490" spans="1:18" ht="58" hidden="1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s="14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2011</v>
      </c>
      <c r="P2490" s="10">
        <f t="shared" si="153"/>
        <v>40833.633194444446</v>
      </c>
      <c r="Q2490" s="11" t="str">
        <f t="shared" si="154"/>
        <v>music/indi</v>
      </c>
      <c r="R2490" t="str">
        <f t="shared" si="155"/>
        <v>indie rock</v>
      </c>
    </row>
    <row r="2491" spans="1:18" ht="43.5" hidden="1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s="14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2013</v>
      </c>
      <c r="P2491" s="10">
        <f t="shared" si="153"/>
        <v>41373.690266203703</v>
      </c>
      <c r="Q2491" s="11" t="str">
        <f t="shared" si="154"/>
        <v>music/indi</v>
      </c>
      <c r="R2491" t="str">
        <f t="shared" si="155"/>
        <v>indie rock</v>
      </c>
    </row>
    <row r="2492" spans="1:18" ht="43.5" hidden="1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s="14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2012</v>
      </c>
      <c r="P2492" s="10">
        <f t="shared" si="153"/>
        <v>41023.227731481478</v>
      </c>
      <c r="Q2492" s="11" t="str">
        <f t="shared" si="154"/>
        <v>music/indi</v>
      </c>
      <c r="R2492" t="str">
        <f t="shared" si="155"/>
        <v>indie rock</v>
      </c>
    </row>
    <row r="2493" spans="1:18" ht="43.5" hidden="1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s="14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2010</v>
      </c>
      <c r="P2493" s="10">
        <f t="shared" si="153"/>
        <v>40542.839282407411</v>
      </c>
      <c r="Q2493" s="11" t="str">
        <f t="shared" si="154"/>
        <v>music/indi</v>
      </c>
      <c r="R2493" t="str">
        <f t="shared" si="155"/>
        <v>indie rock</v>
      </c>
    </row>
    <row r="2494" spans="1:18" ht="29" hidden="1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s="1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2012</v>
      </c>
      <c r="P2494" s="10">
        <f t="shared" si="153"/>
        <v>41024.985972222225</v>
      </c>
      <c r="Q2494" s="11" t="str">
        <f t="shared" si="154"/>
        <v>music/indi</v>
      </c>
      <c r="R2494" t="str">
        <f t="shared" si="155"/>
        <v>indie rock</v>
      </c>
    </row>
    <row r="2495" spans="1:18" ht="43.5" hidden="1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s="14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2013</v>
      </c>
      <c r="P2495" s="10">
        <f t="shared" si="153"/>
        <v>41348.168287037035</v>
      </c>
      <c r="Q2495" s="11" t="str">
        <f t="shared" si="154"/>
        <v>music/indi</v>
      </c>
      <c r="R2495" t="str">
        <f t="shared" si="155"/>
        <v>indie rock</v>
      </c>
    </row>
    <row r="2496" spans="1:18" ht="43.5" hidden="1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s="14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2012</v>
      </c>
      <c r="P2496" s="10">
        <f t="shared" si="153"/>
        <v>41022.645185185182</v>
      </c>
      <c r="Q2496" s="11" t="str">
        <f t="shared" si="154"/>
        <v>music/indi</v>
      </c>
      <c r="R2496" t="str">
        <f t="shared" si="155"/>
        <v>indie rock</v>
      </c>
    </row>
    <row r="2497" spans="1:18" ht="43.5" hidden="1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s="14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2012</v>
      </c>
      <c r="P2497" s="10">
        <f t="shared" si="153"/>
        <v>41036.946469907409</v>
      </c>
      <c r="Q2497" s="11" t="str">
        <f t="shared" si="154"/>
        <v>music/indi</v>
      </c>
      <c r="R2497" t="str">
        <f t="shared" si="155"/>
        <v>indie rock</v>
      </c>
    </row>
    <row r="2498" spans="1:18" ht="29" hidden="1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s="14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2013</v>
      </c>
      <c r="P2498" s="10">
        <f t="shared" si="153"/>
        <v>41327.996435185189</v>
      </c>
      <c r="Q2498" s="11" t="str">
        <f t="shared" si="154"/>
        <v>music/indi</v>
      </c>
      <c r="R2498" t="str">
        <f t="shared" si="155"/>
        <v>indie rock</v>
      </c>
    </row>
    <row r="2499" spans="1:18" ht="43.5" hidden="1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s="14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YEAR(P2499)</f>
        <v>2011</v>
      </c>
      <c r="P2499" s="10">
        <f t="shared" ref="P2499:P2562" si="157">(((J2499/60)/60)/24)+DATE(1970,1,1)</f>
        <v>40730.878912037035</v>
      </c>
      <c r="Q2499" s="11" t="str">
        <f t="shared" ref="Q2499:Q2562" si="158">LEFT(N2499,LEN(N2499)-SEARCH("/",N2499))</f>
        <v>music/indi</v>
      </c>
      <c r="R2499" t="str">
        <f t="shared" ref="R2499:R2562" si="159">RIGHT(N2499,LEN(N2499)-SEARCH("/",N2499))</f>
        <v>indie rock</v>
      </c>
    </row>
    <row r="2500" spans="1:18" ht="43.5" hidden="1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s="14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2015</v>
      </c>
      <c r="P2500" s="10">
        <f t="shared" si="157"/>
        <v>42017.967442129629</v>
      </c>
      <c r="Q2500" s="11" t="str">
        <f t="shared" si="158"/>
        <v>music/indi</v>
      </c>
      <c r="R2500" t="str">
        <f t="shared" si="159"/>
        <v>indie rock</v>
      </c>
    </row>
    <row r="2501" spans="1:18" ht="43.5" hidden="1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s="14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2012</v>
      </c>
      <c r="P2501" s="10">
        <f t="shared" si="157"/>
        <v>41226.648576388885</v>
      </c>
      <c r="Q2501" s="11" t="str">
        <f t="shared" si="158"/>
        <v>music/indi</v>
      </c>
      <c r="R2501" t="str">
        <f t="shared" si="159"/>
        <v>indie rock</v>
      </c>
    </row>
    <row r="2502" spans="1:18" ht="43.5" hidden="1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s="14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2012</v>
      </c>
      <c r="P2502" s="10">
        <f t="shared" si="157"/>
        <v>41053.772858796299</v>
      </c>
      <c r="Q2502" s="11" t="str">
        <f t="shared" si="158"/>
        <v>music/indi</v>
      </c>
      <c r="R2502" t="str">
        <f t="shared" si="159"/>
        <v>indie rock</v>
      </c>
    </row>
    <row r="2503" spans="1:18" ht="43.5" hidden="1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s="14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2015</v>
      </c>
      <c r="P2503" s="10">
        <f t="shared" si="157"/>
        <v>42244.776666666665</v>
      </c>
      <c r="Q2503" s="11" t="str">
        <f t="shared" si="158"/>
        <v>food/restau</v>
      </c>
      <c r="R2503" t="str">
        <f t="shared" si="159"/>
        <v>restaurants</v>
      </c>
    </row>
    <row r="2504" spans="1:18" ht="58" hidden="1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s="1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2014</v>
      </c>
      <c r="P2504" s="10">
        <f t="shared" si="157"/>
        <v>41858.825439814813</v>
      </c>
      <c r="Q2504" s="11" t="str">
        <f t="shared" si="158"/>
        <v>food/restau</v>
      </c>
      <c r="R2504" t="str">
        <f t="shared" si="159"/>
        <v>restaurants</v>
      </c>
    </row>
    <row r="2505" spans="1:18" ht="43.5" hidden="1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s="14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2016</v>
      </c>
      <c r="P2505" s="10">
        <f t="shared" si="157"/>
        <v>42498.899398148147</v>
      </c>
      <c r="Q2505" s="11" t="str">
        <f t="shared" si="158"/>
        <v>food/restau</v>
      </c>
      <c r="R2505" t="str">
        <f t="shared" si="159"/>
        <v>restaurants</v>
      </c>
    </row>
    <row r="2506" spans="1:18" ht="29" hidden="1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s="14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2014</v>
      </c>
      <c r="P2506" s="10">
        <f t="shared" si="157"/>
        <v>41928.015439814815</v>
      </c>
      <c r="Q2506" s="11" t="str">
        <f t="shared" si="158"/>
        <v>food/restau</v>
      </c>
      <c r="R2506" t="str">
        <f t="shared" si="159"/>
        <v>restaurants</v>
      </c>
    </row>
    <row r="2507" spans="1:18" ht="58" hidden="1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s="14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2015</v>
      </c>
      <c r="P2507" s="10">
        <f t="shared" si="157"/>
        <v>42047.05574074074</v>
      </c>
      <c r="Q2507" s="11" t="str">
        <f t="shared" si="158"/>
        <v>food/restau</v>
      </c>
      <c r="R2507" t="str">
        <f t="shared" si="159"/>
        <v>restaurants</v>
      </c>
    </row>
    <row r="2508" spans="1:18" ht="43.5" hidden="1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s="14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2015</v>
      </c>
      <c r="P2508" s="10">
        <f t="shared" si="157"/>
        <v>42258.297094907408</v>
      </c>
      <c r="Q2508" s="11" t="str">
        <f t="shared" si="158"/>
        <v>food/restau</v>
      </c>
      <c r="R2508" t="str">
        <f t="shared" si="159"/>
        <v>restaurants</v>
      </c>
    </row>
    <row r="2509" spans="1:18" hidden="1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s="14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2015</v>
      </c>
      <c r="P2509" s="10">
        <f t="shared" si="157"/>
        <v>42105.072962962964</v>
      </c>
      <c r="Q2509" s="11" t="str">
        <f t="shared" si="158"/>
        <v>food/restau</v>
      </c>
      <c r="R2509" t="str">
        <f t="shared" si="159"/>
        <v>restaurants</v>
      </c>
    </row>
    <row r="2510" spans="1:18" ht="43.5" hidden="1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s="14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2014</v>
      </c>
      <c r="P2510" s="10">
        <f t="shared" si="157"/>
        <v>41835.951782407406</v>
      </c>
      <c r="Q2510" s="11" t="str">
        <f t="shared" si="158"/>
        <v>food/restau</v>
      </c>
      <c r="R2510" t="str">
        <f t="shared" si="159"/>
        <v>restaurants</v>
      </c>
    </row>
    <row r="2511" spans="1:18" ht="43.5" hidden="1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s="14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2015</v>
      </c>
      <c r="P2511" s="10">
        <f t="shared" si="157"/>
        <v>42058.809594907405</v>
      </c>
      <c r="Q2511" s="11" t="str">
        <f t="shared" si="158"/>
        <v>food/restau</v>
      </c>
      <c r="R2511" t="str">
        <f t="shared" si="159"/>
        <v>restaurants</v>
      </c>
    </row>
    <row r="2512" spans="1:18" ht="43.5" hidden="1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s="14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2015</v>
      </c>
      <c r="P2512" s="10">
        <f t="shared" si="157"/>
        <v>42078.997361111105</v>
      </c>
      <c r="Q2512" s="11" t="str">
        <f t="shared" si="158"/>
        <v>food/restau</v>
      </c>
      <c r="R2512" t="str">
        <f t="shared" si="159"/>
        <v>restaurants</v>
      </c>
    </row>
    <row r="2513" spans="1:18" ht="43.5" hidden="1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s="14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2016</v>
      </c>
      <c r="P2513" s="10">
        <f t="shared" si="157"/>
        <v>42371.446909722217</v>
      </c>
      <c r="Q2513" s="11" t="str">
        <f t="shared" si="158"/>
        <v>food/restau</v>
      </c>
      <c r="R2513" t="str">
        <f t="shared" si="159"/>
        <v>restaurants</v>
      </c>
    </row>
    <row r="2514" spans="1:18" ht="43.5" hidden="1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s="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2014</v>
      </c>
      <c r="P2514" s="10">
        <f t="shared" si="157"/>
        <v>41971.876863425925</v>
      </c>
      <c r="Q2514" s="11" t="str">
        <f t="shared" si="158"/>
        <v>food/restau</v>
      </c>
      <c r="R2514" t="str">
        <f t="shared" si="159"/>
        <v>restaurants</v>
      </c>
    </row>
    <row r="2515" spans="1:18" ht="58" hidden="1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s="14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2016</v>
      </c>
      <c r="P2515" s="10">
        <f t="shared" si="157"/>
        <v>42732.00681712963</v>
      </c>
      <c r="Q2515" s="11" t="str">
        <f t="shared" si="158"/>
        <v>food/restau</v>
      </c>
      <c r="R2515" t="str">
        <f t="shared" si="159"/>
        <v>restaurants</v>
      </c>
    </row>
    <row r="2516" spans="1:18" ht="43.5" hidden="1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s="14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2014</v>
      </c>
      <c r="P2516" s="10">
        <f t="shared" si="157"/>
        <v>41854.389780092592</v>
      </c>
      <c r="Q2516" s="11" t="str">
        <f t="shared" si="158"/>
        <v>food/restau</v>
      </c>
      <c r="R2516" t="str">
        <f t="shared" si="159"/>
        <v>restaurants</v>
      </c>
    </row>
    <row r="2517" spans="1:18" ht="58" hidden="1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s="14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2015</v>
      </c>
      <c r="P2517" s="10">
        <f t="shared" si="157"/>
        <v>42027.839733796296</v>
      </c>
      <c r="Q2517" s="11" t="str">
        <f t="shared" si="158"/>
        <v>food/restau</v>
      </c>
      <c r="R2517" t="str">
        <f t="shared" si="159"/>
        <v>restaurants</v>
      </c>
    </row>
    <row r="2518" spans="1:18" ht="43.5" hidden="1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s="14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2014</v>
      </c>
      <c r="P2518" s="10">
        <f t="shared" si="157"/>
        <v>41942.653379629628</v>
      </c>
      <c r="Q2518" s="11" t="str">
        <f t="shared" si="158"/>
        <v>food/restau</v>
      </c>
      <c r="R2518" t="str">
        <f t="shared" si="159"/>
        <v>restaurants</v>
      </c>
    </row>
    <row r="2519" spans="1:18" ht="43.5" hidden="1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s="14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2015</v>
      </c>
      <c r="P2519" s="10">
        <f t="shared" si="157"/>
        <v>42052.802430555559</v>
      </c>
      <c r="Q2519" s="11" t="str">
        <f t="shared" si="158"/>
        <v>food/restau</v>
      </c>
      <c r="R2519" t="str">
        <f t="shared" si="159"/>
        <v>restaurants</v>
      </c>
    </row>
    <row r="2520" spans="1:18" ht="43.5" hidden="1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s="14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2014</v>
      </c>
      <c r="P2520" s="10">
        <f t="shared" si="157"/>
        <v>41926.680879629632</v>
      </c>
      <c r="Q2520" s="11" t="str">
        <f t="shared" si="158"/>
        <v>food/restau</v>
      </c>
      <c r="R2520" t="str">
        <f t="shared" si="159"/>
        <v>restaurants</v>
      </c>
    </row>
    <row r="2521" spans="1:18" ht="29" hidden="1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s="14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2014</v>
      </c>
      <c r="P2521" s="10">
        <f t="shared" si="157"/>
        <v>41809.155138888891</v>
      </c>
      <c r="Q2521" s="11" t="str">
        <f t="shared" si="158"/>
        <v>food/restau</v>
      </c>
      <c r="R2521" t="str">
        <f t="shared" si="159"/>
        <v>restaurants</v>
      </c>
    </row>
    <row r="2522" spans="1:18" ht="43.5" hidden="1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s="14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2016</v>
      </c>
      <c r="P2522" s="10">
        <f t="shared" si="157"/>
        <v>42612.600520833337</v>
      </c>
      <c r="Q2522" s="11" t="str">
        <f t="shared" si="158"/>
        <v>food/restau</v>
      </c>
      <c r="R2522" t="str">
        <f t="shared" si="159"/>
        <v>restaurants</v>
      </c>
    </row>
    <row r="2523" spans="1:18" ht="58" hidden="1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s="14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2015</v>
      </c>
      <c r="P2523" s="10">
        <f t="shared" si="157"/>
        <v>42269.967835648145</v>
      </c>
      <c r="Q2523" s="11" t="str">
        <f t="shared" si="158"/>
        <v>music/classical</v>
      </c>
      <c r="R2523" t="str">
        <f t="shared" si="159"/>
        <v>classical music</v>
      </c>
    </row>
    <row r="2524" spans="1:18" ht="43.5" hidden="1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s="1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2016</v>
      </c>
      <c r="P2524" s="10">
        <f t="shared" si="157"/>
        <v>42460.573611111111</v>
      </c>
      <c r="Q2524" s="11" t="str">
        <f t="shared" si="158"/>
        <v>music/classical</v>
      </c>
      <c r="R2524" t="str">
        <f t="shared" si="159"/>
        <v>classical music</v>
      </c>
    </row>
    <row r="2525" spans="1:18" ht="43.5" hidden="1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s="14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2014</v>
      </c>
      <c r="P2525" s="10">
        <f t="shared" si="157"/>
        <v>41930.975601851853</v>
      </c>
      <c r="Q2525" s="11" t="str">
        <f t="shared" si="158"/>
        <v>music/classical</v>
      </c>
      <c r="R2525" t="str">
        <f t="shared" si="159"/>
        <v>classical music</v>
      </c>
    </row>
    <row r="2526" spans="1:18" ht="43.5" hidden="1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s="14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2014</v>
      </c>
      <c r="P2526" s="10">
        <f t="shared" si="157"/>
        <v>41961.807372685187</v>
      </c>
      <c r="Q2526" s="11" t="str">
        <f t="shared" si="158"/>
        <v>music/classical</v>
      </c>
      <c r="R2526" t="str">
        <f t="shared" si="159"/>
        <v>classical music</v>
      </c>
    </row>
    <row r="2527" spans="1:18" ht="43.5" hidden="1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s="14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2012</v>
      </c>
      <c r="P2527" s="10">
        <f t="shared" si="157"/>
        <v>41058.844571759262</v>
      </c>
      <c r="Q2527" s="11" t="str">
        <f t="shared" si="158"/>
        <v>music/classical</v>
      </c>
      <c r="R2527" t="str">
        <f t="shared" si="159"/>
        <v>classical music</v>
      </c>
    </row>
    <row r="2528" spans="1:18" ht="43.5" hidden="1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s="14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2014</v>
      </c>
      <c r="P2528" s="10">
        <f t="shared" si="157"/>
        <v>41953.091134259259</v>
      </c>
      <c r="Q2528" s="11" t="str">
        <f t="shared" si="158"/>
        <v>music/classical</v>
      </c>
      <c r="R2528" t="str">
        <f t="shared" si="159"/>
        <v>classical music</v>
      </c>
    </row>
    <row r="2529" spans="1:18" ht="43.5" hidden="1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s="14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2013</v>
      </c>
      <c r="P2529" s="10">
        <f t="shared" si="157"/>
        <v>41546.75105324074</v>
      </c>
      <c r="Q2529" s="11" t="str">
        <f t="shared" si="158"/>
        <v>music/classical</v>
      </c>
      <c r="R2529" t="str">
        <f t="shared" si="159"/>
        <v>classical music</v>
      </c>
    </row>
    <row r="2530" spans="1:18" ht="43.5" hidden="1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s="14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2015</v>
      </c>
      <c r="P2530" s="10">
        <f t="shared" si="157"/>
        <v>42217.834525462968</v>
      </c>
      <c r="Q2530" s="11" t="str">
        <f t="shared" si="158"/>
        <v>music/classical</v>
      </c>
      <c r="R2530" t="str">
        <f t="shared" si="159"/>
        <v>classical music</v>
      </c>
    </row>
    <row r="2531" spans="1:18" ht="29" hidden="1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s="14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2012</v>
      </c>
      <c r="P2531" s="10">
        <f t="shared" si="157"/>
        <v>40948.080729166664</v>
      </c>
      <c r="Q2531" s="11" t="str">
        <f t="shared" si="158"/>
        <v>music/classical</v>
      </c>
      <c r="R2531" t="str">
        <f t="shared" si="159"/>
        <v>classical music</v>
      </c>
    </row>
    <row r="2532" spans="1:18" ht="43.5" hidden="1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s="14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2015</v>
      </c>
      <c r="P2532" s="10">
        <f t="shared" si="157"/>
        <v>42081.864641203705</v>
      </c>
      <c r="Q2532" s="11" t="str">
        <f t="shared" si="158"/>
        <v>music/classical</v>
      </c>
      <c r="R2532" t="str">
        <f t="shared" si="159"/>
        <v>classical music</v>
      </c>
    </row>
    <row r="2533" spans="1:18" ht="58" hidden="1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s="14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2015</v>
      </c>
      <c r="P2533" s="10">
        <f t="shared" si="157"/>
        <v>42208.680023148147</v>
      </c>
      <c r="Q2533" s="11" t="str">
        <f t="shared" si="158"/>
        <v>music/classical</v>
      </c>
      <c r="R2533" t="str">
        <f t="shared" si="159"/>
        <v>classical music</v>
      </c>
    </row>
    <row r="2534" spans="1:18" ht="43.5" hidden="1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s="1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2012</v>
      </c>
      <c r="P2534" s="10">
        <f t="shared" si="157"/>
        <v>41107.849143518521</v>
      </c>
      <c r="Q2534" s="11" t="str">
        <f t="shared" si="158"/>
        <v>music/classical</v>
      </c>
      <c r="R2534" t="str">
        <f t="shared" si="159"/>
        <v>classical music</v>
      </c>
    </row>
    <row r="2535" spans="1:18" ht="43.5" hidden="1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s="14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2013</v>
      </c>
      <c r="P2535" s="10">
        <f t="shared" si="157"/>
        <v>41304.751284722224</v>
      </c>
      <c r="Q2535" s="11" t="str">
        <f t="shared" si="158"/>
        <v>music/classical</v>
      </c>
      <c r="R2535" t="str">
        <f t="shared" si="159"/>
        <v>classical music</v>
      </c>
    </row>
    <row r="2536" spans="1:18" ht="58" hidden="1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s="14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2009</v>
      </c>
      <c r="P2536" s="10">
        <f t="shared" si="157"/>
        <v>40127.700370370374</v>
      </c>
      <c r="Q2536" s="11" t="str">
        <f t="shared" si="158"/>
        <v>music/classical</v>
      </c>
      <c r="R2536" t="str">
        <f t="shared" si="159"/>
        <v>classical music</v>
      </c>
    </row>
    <row r="2537" spans="1:18" hidden="1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s="14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2014</v>
      </c>
      <c r="P2537" s="10">
        <f t="shared" si="157"/>
        <v>41943.791030092594</v>
      </c>
      <c r="Q2537" s="11" t="str">
        <f t="shared" si="158"/>
        <v>music/classical</v>
      </c>
      <c r="R2537" t="str">
        <f t="shared" si="159"/>
        <v>classical music</v>
      </c>
    </row>
    <row r="2538" spans="1:18" ht="43.5" hidden="1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s="14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2013</v>
      </c>
      <c r="P2538" s="10">
        <f t="shared" si="157"/>
        <v>41464.106087962966</v>
      </c>
      <c r="Q2538" s="11" t="str">
        <f t="shared" si="158"/>
        <v>music/classical</v>
      </c>
      <c r="R2538" t="str">
        <f t="shared" si="159"/>
        <v>classical music</v>
      </c>
    </row>
    <row r="2539" spans="1:18" ht="43.5" hidden="1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s="14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2011</v>
      </c>
      <c r="P2539" s="10">
        <f t="shared" si="157"/>
        <v>40696.648784722223</v>
      </c>
      <c r="Q2539" s="11" t="str">
        <f t="shared" si="158"/>
        <v>music/classical</v>
      </c>
      <c r="R2539" t="str">
        <f t="shared" si="159"/>
        <v>classical music</v>
      </c>
    </row>
    <row r="2540" spans="1:18" ht="29" hidden="1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s="14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2013</v>
      </c>
      <c r="P2540" s="10">
        <f t="shared" si="157"/>
        <v>41298.509965277779</v>
      </c>
      <c r="Q2540" s="11" t="str">
        <f t="shared" si="158"/>
        <v>music/classical</v>
      </c>
      <c r="R2540" t="str">
        <f t="shared" si="159"/>
        <v>classical music</v>
      </c>
    </row>
    <row r="2541" spans="1:18" ht="43.5" hidden="1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s="14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2014</v>
      </c>
      <c r="P2541" s="10">
        <f t="shared" si="157"/>
        <v>41977.902222222227</v>
      </c>
      <c r="Q2541" s="11" t="str">
        <f t="shared" si="158"/>
        <v>music/classical</v>
      </c>
      <c r="R2541" t="str">
        <f t="shared" si="159"/>
        <v>classical music</v>
      </c>
    </row>
    <row r="2542" spans="1:18" ht="58" hidden="1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s="14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2011</v>
      </c>
      <c r="P2542" s="10">
        <f t="shared" si="157"/>
        <v>40785.675011574072</v>
      </c>
      <c r="Q2542" s="11" t="str">
        <f t="shared" si="158"/>
        <v>music/classical</v>
      </c>
      <c r="R2542" t="str">
        <f t="shared" si="159"/>
        <v>classical music</v>
      </c>
    </row>
    <row r="2543" spans="1:18" ht="58" hidden="1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s="14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2013</v>
      </c>
      <c r="P2543" s="10">
        <f t="shared" si="157"/>
        <v>41483.449282407404</v>
      </c>
      <c r="Q2543" s="11" t="str">
        <f t="shared" si="158"/>
        <v>music/classical</v>
      </c>
      <c r="R2543" t="str">
        <f t="shared" si="159"/>
        <v>classical music</v>
      </c>
    </row>
    <row r="2544" spans="1:18" ht="43.5" hidden="1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s="1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2013</v>
      </c>
      <c r="P2544" s="10">
        <f t="shared" si="157"/>
        <v>41509.426585648151</v>
      </c>
      <c r="Q2544" s="11" t="str">
        <f t="shared" si="158"/>
        <v>music/classical</v>
      </c>
      <c r="R2544" t="str">
        <f t="shared" si="159"/>
        <v>classical music</v>
      </c>
    </row>
    <row r="2545" spans="1:18" ht="43.5" hidden="1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s="14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2010</v>
      </c>
      <c r="P2545" s="10">
        <f t="shared" si="157"/>
        <v>40514.107615740737</v>
      </c>
      <c r="Q2545" s="11" t="str">
        <f t="shared" si="158"/>
        <v>music/classical</v>
      </c>
      <c r="R2545" t="str">
        <f t="shared" si="159"/>
        <v>classical music</v>
      </c>
    </row>
    <row r="2546" spans="1:18" ht="43.5" hidden="1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s="14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2012</v>
      </c>
      <c r="P2546" s="10">
        <f t="shared" si="157"/>
        <v>41068.520474537036</v>
      </c>
      <c r="Q2546" s="11" t="str">
        <f t="shared" si="158"/>
        <v>music/classical</v>
      </c>
      <c r="R2546" t="str">
        <f t="shared" si="159"/>
        <v>classical music</v>
      </c>
    </row>
    <row r="2547" spans="1:18" ht="43.5" hidden="1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s="14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2015</v>
      </c>
      <c r="P2547" s="10">
        <f t="shared" si="157"/>
        <v>42027.13817129629</v>
      </c>
      <c r="Q2547" s="11" t="str">
        <f t="shared" si="158"/>
        <v>music/classical</v>
      </c>
      <c r="R2547" t="str">
        <f t="shared" si="159"/>
        <v>classical music</v>
      </c>
    </row>
    <row r="2548" spans="1:18" ht="43.5" hidden="1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s="14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2013</v>
      </c>
      <c r="P2548" s="10">
        <f t="shared" si="157"/>
        <v>41524.858553240738</v>
      </c>
      <c r="Q2548" s="11" t="str">
        <f t="shared" si="158"/>
        <v>music/classical</v>
      </c>
      <c r="R2548" t="str">
        <f t="shared" si="159"/>
        <v>classical music</v>
      </c>
    </row>
    <row r="2549" spans="1:18" ht="43.5" hidden="1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s="14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2012</v>
      </c>
      <c r="P2549" s="10">
        <f t="shared" si="157"/>
        <v>40973.773182870369</v>
      </c>
      <c r="Q2549" s="11" t="str">
        <f t="shared" si="158"/>
        <v>music/classical</v>
      </c>
      <c r="R2549" t="str">
        <f t="shared" si="159"/>
        <v>classical music</v>
      </c>
    </row>
    <row r="2550" spans="1:18" ht="43.5" hidden="1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s="14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2016</v>
      </c>
      <c r="P2550" s="10">
        <f t="shared" si="157"/>
        <v>42618.625428240746</v>
      </c>
      <c r="Q2550" s="11" t="str">
        <f t="shared" si="158"/>
        <v>music/classical</v>
      </c>
      <c r="R2550" t="str">
        <f t="shared" si="159"/>
        <v>classical music</v>
      </c>
    </row>
    <row r="2551" spans="1:18" ht="43.5" hidden="1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s="14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2013</v>
      </c>
      <c r="P2551" s="10">
        <f t="shared" si="157"/>
        <v>41390.757754629631</v>
      </c>
      <c r="Q2551" s="11" t="str">
        <f t="shared" si="158"/>
        <v>music/classical</v>
      </c>
      <c r="R2551" t="str">
        <f t="shared" si="159"/>
        <v>classical music</v>
      </c>
    </row>
    <row r="2552" spans="1:18" ht="58" hidden="1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s="14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2015</v>
      </c>
      <c r="P2552" s="10">
        <f t="shared" si="157"/>
        <v>42228.634328703702</v>
      </c>
      <c r="Q2552" s="11" t="str">
        <f t="shared" si="158"/>
        <v>music/classical</v>
      </c>
      <c r="R2552" t="str">
        <f t="shared" si="159"/>
        <v>classical music</v>
      </c>
    </row>
    <row r="2553" spans="1:18" ht="43.5" hidden="1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s="14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2012</v>
      </c>
      <c r="P2553" s="10">
        <f t="shared" si="157"/>
        <v>40961.252141203702</v>
      </c>
      <c r="Q2553" s="11" t="str">
        <f t="shared" si="158"/>
        <v>music/classical</v>
      </c>
      <c r="R2553" t="str">
        <f t="shared" si="159"/>
        <v>classical music</v>
      </c>
    </row>
    <row r="2554" spans="1:18" ht="43.5" hidden="1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s="1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2017</v>
      </c>
      <c r="P2554" s="10">
        <f t="shared" si="157"/>
        <v>42769.809965277775</v>
      </c>
      <c r="Q2554" s="11" t="str">
        <f t="shared" si="158"/>
        <v>music/classical</v>
      </c>
      <c r="R2554" t="str">
        <f t="shared" si="159"/>
        <v>classical music</v>
      </c>
    </row>
    <row r="2555" spans="1:18" ht="43.5" hidden="1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s="14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2012</v>
      </c>
      <c r="P2555" s="10">
        <f t="shared" si="157"/>
        <v>41113.199155092596</v>
      </c>
      <c r="Q2555" s="11" t="str">
        <f t="shared" si="158"/>
        <v>music/classical</v>
      </c>
      <c r="R2555" t="str">
        <f t="shared" si="159"/>
        <v>classical music</v>
      </c>
    </row>
    <row r="2556" spans="1:18" ht="58" hidden="1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s="14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2015</v>
      </c>
      <c r="P2556" s="10">
        <f t="shared" si="157"/>
        <v>42125.078275462962</v>
      </c>
      <c r="Q2556" s="11" t="str">
        <f t="shared" si="158"/>
        <v>music/classical</v>
      </c>
      <c r="R2556" t="str">
        <f t="shared" si="159"/>
        <v>classical music</v>
      </c>
    </row>
    <row r="2557" spans="1:18" ht="58" hidden="1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s="14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2012</v>
      </c>
      <c r="P2557" s="10">
        <f t="shared" si="157"/>
        <v>41026.655011574076</v>
      </c>
      <c r="Q2557" s="11" t="str">
        <f t="shared" si="158"/>
        <v>music/classical</v>
      </c>
      <c r="R2557" t="str">
        <f t="shared" si="159"/>
        <v>classical music</v>
      </c>
    </row>
    <row r="2558" spans="1:18" ht="43.5" hidden="1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s="14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2012</v>
      </c>
      <c r="P2558" s="10">
        <f t="shared" si="157"/>
        <v>41222.991400462961</v>
      </c>
      <c r="Q2558" s="11" t="str">
        <f t="shared" si="158"/>
        <v>music/classical</v>
      </c>
      <c r="R2558" t="str">
        <f t="shared" si="159"/>
        <v>classical music</v>
      </c>
    </row>
    <row r="2559" spans="1:18" ht="29" hidden="1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s="14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2014</v>
      </c>
      <c r="P2559" s="10">
        <f t="shared" si="157"/>
        <v>41744.745208333334</v>
      </c>
      <c r="Q2559" s="11" t="str">
        <f t="shared" si="158"/>
        <v>music/classical</v>
      </c>
      <c r="R2559" t="str">
        <f t="shared" si="159"/>
        <v>classical music</v>
      </c>
    </row>
    <row r="2560" spans="1:18" ht="43.5" hidden="1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s="14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2015</v>
      </c>
      <c r="P2560" s="10">
        <f t="shared" si="157"/>
        <v>42093.860023148154</v>
      </c>
      <c r="Q2560" s="11" t="str">
        <f t="shared" si="158"/>
        <v>music/classical</v>
      </c>
      <c r="R2560" t="str">
        <f t="shared" si="159"/>
        <v>classical music</v>
      </c>
    </row>
    <row r="2561" spans="1:18" ht="43.5" hidden="1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s="14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2011</v>
      </c>
      <c r="P2561" s="10">
        <f t="shared" si="157"/>
        <v>40829.873657407406</v>
      </c>
      <c r="Q2561" s="11" t="str">
        <f t="shared" si="158"/>
        <v>music/classical</v>
      </c>
      <c r="R2561" t="str">
        <f t="shared" si="159"/>
        <v>classical music</v>
      </c>
    </row>
    <row r="2562" spans="1:18" ht="43.5" hidden="1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s="14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2015</v>
      </c>
      <c r="P2562" s="10">
        <f t="shared" si="157"/>
        <v>42039.951087962967</v>
      </c>
      <c r="Q2562" s="11" t="str">
        <f t="shared" si="158"/>
        <v>music/classical</v>
      </c>
      <c r="R2562" t="str">
        <f t="shared" si="159"/>
        <v>classical music</v>
      </c>
    </row>
    <row r="2563" spans="1:18" ht="43.5" hidden="1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s="14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YEAR(P2563)</f>
        <v>2015</v>
      </c>
      <c r="P2563" s="10">
        <f t="shared" ref="P2563:P2626" si="161">(((J2563/60)/60)/24)+DATE(1970,1,1)</f>
        <v>42260.528807870374</v>
      </c>
      <c r="Q2563" s="11" t="str">
        <f t="shared" ref="Q2563:Q2626" si="162">LEFT(N2563,LEN(N2563)-SEARCH("/",N2563))</f>
        <v>food/food t</v>
      </c>
      <c r="R2563" t="str">
        <f t="shared" ref="R2563:R2626" si="163">RIGHT(N2563,LEN(N2563)-SEARCH("/",N2563))</f>
        <v>food trucks</v>
      </c>
    </row>
    <row r="2564" spans="1:18" ht="58" hidden="1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s="1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2016</v>
      </c>
      <c r="P2564" s="10">
        <f t="shared" si="161"/>
        <v>42594.524756944447</v>
      </c>
      <c r="Q2564" s="11" t="str">
        <f t="shared" si="162"/>
        <v>food/food t</v>
      </c>
      <c r="R2564" t="str">
        <f t="shared" si="163"/>
        <v>food trucks</v>
      </c>
    </row>
    <row r="2565" spans="1:18" ht="29" hidden="1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s="14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2015</v>
      </c>
      <c r="P2565" s="10">
        <f t="shared" si="161"/>
        <v>42155.139479166668</v>
      </c>
      <c r="Q2565" s="11" t="str">
        <f t="shared" si="162"/>
        <v>food/food t</v>
      </c>
      <c r="R2565" t="str">
        <f t="shared" si="163"/>
        <v>food trucks</v>
      </c>
    </row>
    <row r="2566" spans="1:18" ht="43.5" hidden="1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s="14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2014</v>
      </c>
      <c r="P2566" s="10">
        <f t="shared" si="161"/>
        <v>41822.040497685186</v>
      </c>
      <c r="Q2566" s="11" t="str">
        <f t="shared" si="162"/>
        <v>food/food t</v>
      </c>
      <c r="R2566" t="str">
        <f t="shared" si="163"/>
        <v>food trucks</v>
      </c>
    </row>
    <row r="2567" spans="1:18" ht="43.5" hidden="1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s="14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2016</v>
      </c>
      <c r="P2567" s="10">
        <f t="shared" si="161"/>
        <v>42440.650335648148</v>
      </c>
      <c r="Q2567" s="11" t="str">
        <f t="shared" si="162"/>
        <v>food/food t</v>
      </c>
      <c r="R2567" t="str">
        <f t="shared" si="163"/>
        <v>food trucks</v>
      </c>
    </row>
    <row r="2568" spans="1:18" ht="43.5" hidden="1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s="14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2014</v>
      </c>
      <c r="P2568" s="10">
        <f t="shared" si="161"/>
        <v>41842.980879629627</v>
      </c>
      <c r="Q2568" s="11" t="str">
        <f t="shared" si="162"/>
        <v>food/food t</v>
      </c>
      <c r="R2568" t="str">
        <f t="shared" si="163"/>
        <v>food trucks</v>
      </c>
    </row>
    <row r="2569" spans="1:18" ht="43.5" hidden="1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s="14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2015</v>
      </c>
      <c r="P2569" s="10">
        <f t="shared" si="161"/>
        <v>42087.878912037035</v>
      </c>
      <c r="Q2569" s="11" t="str">
        <f t="shared" si="162"/>
        <v>food/food t</v>
      </c>
      <c r="R2569" t="str">
        <f t="shared" si="163"/>
        <v>food trucks</v>
      </c>
    </row>
    <row r="2570" spans="1:18" ht="43.5" hidden="1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s="14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2016</v>
      </c>
      <c r="P2570" s="10">
        <f t="shared" si="161"/>
        <v>42584.666597222225</v>
      </c>
      <c r="Q2570" s="11" t="str">
        <f t="shared" si="162"/>
        <v>food/food t</v>
      </c>
      <c r="R2570" t="str">
        <f t="shared" si="163"/>
        <v>food trucks</v>
      </c>
    </row>
    <row r="2571" spans="1:18" ht="43.5" hidden="1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s="14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2015</v>
      </c>
      <c r="P2571" s="10">
        <f t="shared" si="161"/>
        <v>42234.105462962965</v>
      </c>
      <c r="Q2571" s="11" t="str">
        <f t="shared" si="162"/>
        <v>food/food t</v>
      </c>
      <c r="R2571" t="str">
        <f t="shared" si="163"/>
        <v>food trucks</v>
      </c>
    </row>
    <row r="2572" spans="1:18" ht="43.5" hidden="1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s="14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2017</v>
      </c>
      <c r="P2572" s="10">
        <f t="shared" si="161"/>
        <v>42744.903182870374</v>
      </c>
      <c r="Q2572" s="11" t="str">
        <f t="shared" si="162"/>
        <v>food/food t</v>
      </c>
      <c r="R2572" t="str">
        <f t="shared" si="163"/>
        <v>food trucks</v>
      </c>
    </row>
    <row r="2573" spans="1:18" ht="43.5" hidden="1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s="14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2016</v>
      </c>
      <c r="P2573" s="10">
        <f t="shared" si="161"/>
        <v>42449.341678240744</v>
      </c>
      <c r="Q2573" s="11" t="str">
        <f t="shared" si="162"/>
        <v>food/food t</v>
      </c>
      <c r="R2573" t="str">
        <f t="shared" si="163"/>
        <v>food trucks</v>
      </c>
    </row>
    <row r="2574" spans="1:18" ht="43.5" hidden="1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s="1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2015</v>
      </c>
      <c r="P2574" s="10">
        <f t="shared" si="161"/>
        <v>42077.119409722218</v>
      </c>
      <c r="Q2574" s="11" t="str">
        <f t="shared" si="162"/>
        <v>food/food t</v>
      </c>
      <c r="R2574" t="str">
        <f t="shared" si="163"/>
        <v>food trucks</v>
      </c>
    </row>
    <row r="2575" spans="1:18" ht="58" hidden="1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s="14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2014</v>
      </c>
      <c r="P2575" s="10">
        <f t="shared" si="161"/>
        <v>41829.592002314814</v>
      </c>
      <c r="Q2575" s="11" t="str">
        <f t="shared" si="162"/>
        <v>food/food t</v>
      </c>
      <c r="R2575" t="str">
        <f t="shared" si="163"/>
        <v>food trucks</v>
      </c>
    </row>
    <row r="2576" spans="1:18" ht="58" hidden="1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s="14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2016</v>
      </c>
      <c r="P2576" s="10">
        <f t="shared" si="161"/>
        <v>42487.825752314813</v>
      </c>
      <c r="Q2576" s="11" t="str">
        <f t="shared" si="162"/>
        <v>food/food t</v>
      </c>
      <c r="R2576" t="str">
        <f t="shared" si="163"/>
        <v>food trucks</v>
      </c>
    </row>
    <row r="2577" spans="1:18" ht="43.5" hidden="1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s="14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2014</v>
      </c>
      <c r="P2577" s="10">
        <f t="shared" si="161"/>
        <v>41986.108726851846</v>
      </c>
      <c r="Q2577" s="11" t="str">
        <f t="shared" si="162"/>
        <v>food/food t</v>
      </c>
      <c r="R2577" t="str">
        <f t="shared" si="163"/>
        <v>food trucks</v>
      </c>
    </row>
    <row r="2578" spans="1:18" ht="29" hidden="1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s="14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2015</v>
      </c>
      <c r="P2578" s="10">
        <f t="shared" si="161"/>
        <v>42060.00980324074</v>
      </c>
      <c r="Q2578" s="11" t="str">
        <f t="shared" si="162"/>
        <v>food/food t</v>
      </c>
      <c r="R2578" t="str">
        <f t="shared" si="163"/>
        <v>food trucks</v>
      </c>
    </row>
    <row r="2579" spans="1:18" ht="43.5" hidden="1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s="14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2014</v>
      </c>
      <c r="P2579" s="10">
        <f t="shared" si="161"/>
        <v>41830.820567129631</v>
      </c>
      <c r="Q2579" s="11" t="str">
        <f t="shared" si="162"/>
        <v>food/food t</v>
      </c>
      <c r="R2579" t="str">
        <f t="shared" si="163"/>
        <v>food trucks</v>
      </c>
    </row>
    <row r="2580" spans="1:18" ht="58" hidden="1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s="14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2015</v>
      </c>
      <c r="P2580" s="10">
        <f t="shared" si="161"/>
        <v>42238.022905092599</v>
      </c>
      <c r="Q2580" s="11" t="str">
        <f t="shared" si="162"/>
        <v>food/food t</v>
      </c>
      <c r="R2580" t="str">
        <f t="shared" si="163"/>
        <v>food trucks</v>
      </c>
    </row>
    <row r="2581" spans="1:18" ht="43.5" hidden="1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s="14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2014</v>
      </c>
      <c r="P2581" s="10">
        <f t="shared" si="161"/>
        <v>41837.829895833333</v>
      </c>
      <c r="Q2581" s="11" t="str">
        <f t="shared" si="162"/>
        <v>food/food t</v>
      </c>
      <c r="R2581" t="str">
        <f t="shared" si="163"/>
        <v>food trucks</v>
      </c>
    </row>
    <row r="2582" spans="1:18" ht="43.5" hidden="1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s="14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2015</v>
      </c>
      <c r="P2582" s="10">
        <f t="shared" si="161"/>
        <v>42110.326423611114</v>
      </c>
      <c r="Q2582" s="11" t="str">
        <f t="shared" si="162"/>
        <v>food/food t</v>
      </c>
      <c r="R2582" t="str">
        <f t="shared" si="163"/>
        <v>food trucks</v>
      </c>
    </row>
    <row r="2583" spans="1:18" ht="43.5" hidden="1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s="14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2015</v>
      </c>
      <c r="P2583" s="10">
        <f t="shared" si="161"/>
        <v>42294.628449074073</v>
      </c>
      <c r="Q2583" s="11" t="str">
        <f t="shared" si="162"/>
        <v>food/food t</v>
      </c>
      <c r="R2583" t="str">
        <f t="shared" si="163"/>
        <v>food trucks</v>
      </c>
    </row>
    <row r="2584" spans="1:18" ht="29" hidden="1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s="1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2016</v>
      </c>
      <c r="P2584" s="10">
        <f t="shared" si="161"/>
        <v>42642.988819444443</v>
      </c>
      <c r="Q2584" s="11" t="str">
        <f t="shared" si="162"/>
        <v>food/food t</v>
      </c>
      <c r="R2584" t="str">
        <f t="shared" si="163"/>
        <v>food trucks</v>
      </c>
    </row>
    <row r="2585" spans="1:18" ht="43.5" hidden="1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s="14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2015</v>
      </c>
      <c r="P2585" s="10">
        <f t="shared" si="161"/>
        <v>42019.76944444445</v>
      </c>
      <c r="Q2585" s="11" t="str">
        <f t="shared" si="162"/>
        <v>food/food t</v>
      </c>
      <c r="R2585" t="str">
        <f t="shared" si="163"/>
        <v>food trucks</v>
      </c>
    </row>
    <row r="2586" spans="1:18" ht="29" hidden="1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s="14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2015</v>
      </c>
      <c r="P2586" s="10">
        <f t="shared" si="161"/>
        <v>42140.173252314817</v>
      </c>
      <c r="Q2586" s="11" t="str">
        <f t="shared" si="162"/>
        <v>food/food t</v>
      </c>
      <c r="R2586" t="str">
        <f t="shared" si="163"/>
        <v>food trucks</v>
      </c>
    </row>
    <row r="2587" spans="1:18" ht="43.5" hidden="1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s="14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2014</v>
      </c>
      <c r="P2587" s="10">
        <f t="shared" si="161"/>
        <v>41795.963333333333</v>
      </c>
      <c r="Q2587" s="11" t="str">
        <f t="shared" si="162"/>
        <v>food/food t</v>
      </c>
      <c r="R2587" t="str">
        <f t="shared" si="163"/>
        <v>food trucks</v>
      </c>
    </row>
    <row r="2588" spans="1:18" ht="29" hidden="1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s="14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2015</v>
      </c>
      <c r="P2588" s="10">
        <f t="shared" si="161"/>
        <v>42333.330277777779</v>
      </c>
      <c r="Q2588" s="11" t="str">
        <f t="shared" si="162"/>
        <v>food/food t</v>
      </c>
      <c r="R2588" t="str">
        <f t="shared" si="163"/>
        <v>food trucks</v>
      </c>
    </row>
    <row r="2589" spans="1:18" ht="43.5" hidden="1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s="14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2015</v>
      </c>
      <c r="P2589" s="10">
        <f t="shared" si="161"/>
        <v>42338.675381944442</v>
      </c>
      <c r="Q2589" s="11" t="str">
        <f t="shared" si="162"/>
        <v>food/food t</v>
      </c>
      <c r="R2589" t="str">
        <f t="shared" si="163"/>
        <v>food trucks</v>
      </c>
    </row>
    <row r="2590" spans="1:18" ht="58" hidden="1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s="14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2015</v>
      </c>
      <c r="P2590" s="10">
        <f t="shared" si="161"/>
        <v>42042.676226851851</v>
      </c>
      <c r="Q2590" s="11" t="str">
        <f t="shared" si="162"/>
        <v>food/food t</v>
      </c>
      <c r="R2590" t="str">
        <f t="shared" si="163"/>
        <v>food trucks</v>
      </c>
    </row>
    <row r="2591" spans="1:18" ht="43.5" hidden="1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s="14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2016</v>
      </c>
      <c r="P2591" s="10">
        <f t="shared" si="161"/>
        <v>42422.536192129628</v>
      </c>
      <c r="Q2591" s="11" t="str">
        <f t="shared" si="162"/>
        <v>food/food t</v>
      </c>
      <c r="R2591" t="str">
        <f t="shared" si="163"/>
        <v>food trucks</v>
      </c>
    </row>
    <row r="2592" spans="1:18" ht="43.5" hidden="1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s="14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2016</v>
      </c>
      <c r="P2592" s="10">
        <f t="shared" si="161"/>
        <v>42388.589085648149</v>
      </c>
      <c r="Q2592" s="11" t="str">
        <f t="shared" si="162"/>
        <v>food/food t</v>
      </c>
      <c r="R2592" t="str">
        <f t="shared" si="163"/>
        <v>food trucks</v>
      </c>
    </row>
    <row r="2593" spans="1:18" ht="43.5" hidden="1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s="14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2016</v>
      </c>
      <c r="P2593" s="10">
        <f t="shared" si="161"/>
        <v>42382.906527777777</v>
      </c>
      <c r="Q2593" s="11" t="str">
        <f t="shared" si="162"/>
        <v>food/food t</v>
      </c>
      <c r="R2593" t="str">
        <f t="shared" si="163"/>
        <v>food trucks</v>
      </c>
    </row>
    <row r="2594" spans="1:18" ht="58" hidden="1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s="1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2014</v>
      </c>
      <c r="P2594" s="10">
        <f t="shared" si="161"/>
        <v>41887.801168981481</v>
      </c>
      <c r="Q2594" s="11" t="str">
        <f t="shared" si="162"/>
        <v>food/food t</v>
      </c>
      <c r="R2594" t="str">
        <f t="shared" si="163"/>
        <v>food trucks</v>
      </c>
    </row>
    <row r="2595" spans="1:18" ht="43.5" hidden="1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s="14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2015</v>
      </c>
      <c r="P2595" s="10">
        <f t="shared" si="161"/>
        <v>42089.84520833334</v>
      </c>
      <c r="Q2595" s="11" t="str">
        <f t="shared" si="162"/>
        <v>food/food t</v>
      </c>
      <c r="R2595" t="str">
        <f t="shared" si="163"/>
        <v>food trucks</v>
      </c>
    </row>
    <row r="2596" spans="1:18" ht="43.5" hidden="1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s="14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2014</v>
      </c>
      <c r="P2596" s="10">
        <f t="shared" si="161"/>
        <v>41828.967916666668</v>
      </c>
      <c r="Q2596" s="11" t="str">
        <f t="shared" si="162"/>
        <v>food/food t</v>
      </c>
      <c r="R2596" t="str">
        <f t="shared" si="163"/>
        <v>food trucks</v>
      </c>
    </row>
    <row r="2597" spans="1:18" ht="29" hidden="1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s="14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2017</v>
      </c>
      <c r="P2597" s="10">
        <f t="shared" si="161"/>
        <v>42760.244212962964</v>
      </c>
      <c r="Q2597" s="11" t="str">
        <f t="shared" si="162"/>
        <v>food/food t</v>
      </c>
      <c r="R2597" t="str">
        <f t="shared" si="163"/>
        <v>food trucks</v>
      </c>
    </row>
    <row r="2598" spans="1:18" ht="58" hidden="1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s="14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2014</v>
      </c>
      <c r="P2598" s="10">
        <f t="shared" si="161"/>
        <v>41828.664456018516</v>
      </c>
      <c r="Q2598" s="11" t="str">
        <f t="shared" si="162"/>
        <v>food/food t</v>
      </c>
      <c r="R2598" t="str">
        <f t="shared" si="163"/>
        <v>food trucks</v>
      </c>
    </row>
    <row r="2599" spans="1:18" ht="43.5" hidden="1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s="14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2016</v>
      </c>
      <c r="P2599" s="10">
        <f t="shared" si="161"/>
        <v>42510.341631944444</v>
      </c>
      <c r="Q2599" s="11" t="str">
        <f t="shared" si="162"/>
        <v>food/food t</v>
      </c>
      <c r="R2599" t="str">
        <f t="shared" si="163"/>
        <v>food trucks</v>
      </c>
    </row>
    <row r="2600" spans="1:18" ht="43.5" hidden="1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s="14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2015</v>
      </c>
      <c r="P2600" s="10">
        <f t="shared" si="161"/>
        <v>42240.840289351851</v>
      </c>
      <c r="Q2600" s="11" t="str">
        <f t="shared" si="162"/>
        <v>food/food t</v>
      </c>
      <c r="R2600" t="str">
        <f t="shared" si="163"/>
        <v>food trucks</v>
      </c>
    </row>
    <row r="2601" spans="1:18" ht="29" hidden="1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s="14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2014</v>
      </c>
      <c r="P2601" s="10">
        <f t="shared" si="161"/>
        <v>41809.754016203704</v>
      </c>
      <c r="Q2601" s="11" t="str">
        <f t="shared" si="162"/>
        <v>food/food t</v>
      </c>
      <c r="R2601" t="str">
        <f t="shared" si="163"/>
        <v>food trucks</v>
      </c>
    </row>
    <row r="2602" spans="1:18" ht="43.5" hidden="1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s="14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2016</v>
      </c>
      <c r="P2602" s="10">
        <f t="shared" si="161"/>
        <v>42394.900462962964</v>
      </c>
      <c r="Q2602" s="11" t="str">
        <f t="shared" si="162"/>
        <v>food/food t</v>
      </c>
      <c r="R2602" t="str">
        <f t="shared" si="163"/>
        <v>food trucks</v>
      </c>
    </row>
    <row r="2603" spans="1:18" ht="58" hidden="1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s="14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2012</v>
      </c>
      <c r="P2603" s="10">
        <f t="shared" si="161"/>
        <v>41150.902187499996</v>
      </c>
      <c r="Q2603" s="11" t="str">
        <f t="shared" si="162"/>
        <v xml:space="preserve">technology/space </v>
      </c>
      <c r="R2603" t="str">
        <f t="shared" si="163"/>
        <v>space exploration</v>
      </c>
    </row>
    <row r="2604" spans="1:18" ht="43.5" hidden="1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s="1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2014</v>
      </c>
      <c r="P2604" s="10">
        <f t="shared" si="161"/>
        <v>41915.747314814813</v>
      </c>
      <c r="Q2604" s="11" t="str">
        <f t="shared" si="162"/>
        <v xml:space="preserve">technology/space </v>
      </c>
      <c r="R2604" t="str">
        <f t="shared" si="163"/>
        <v>space exploration</v>
      </c>
    </row>
    <row r="2605" spans="1:18" ht="29" hidden="1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s="14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2013</v>
      </c>
      <c r="P2605" s="10">
        <f t="shared" si="161"/>
        <v>41617.912662037037</v>
      </c>
      <c r="Q2605" s="11" t="str">
        <f t="shared" si="162"/>
        <v xml:space="preserve">technology/space </v>
      </c>
      <c r="R2605" t="str">
        <f t="shared" si="163"/>
        <v>space exploration</v>
      </c>
    </row>
    <row r="2606" spans="1:18" ht="43.5" hidden="1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s="14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2012</v>
      </c>
      <c r="P2606" s="10">
        <f t="shared" si="161"/>
        <v>40998.051192129627</v>
      </c>
      <c r="Q2606" s="11" t="str">
        <f t="shared" si="162"/>
        <v xml:space="preserve">technology/space </v>
      </c>
      <c r="R2606" t="str">
        <f t="shared" si="163"/>
        <v>space exploration</v>
      </c>
    </row>
    <row r="2607" spans="1:18" ht="43.5" hidden="1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s="14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2016</v>
      </c>
      <c r="P2607" s="10">
        <f t="shared" si="161"/>
        <v>42508.541550925926</v>
      </c>
      <c r="Q2607" s="11" t="str">
        <f t="shared" si="162"/>
        <v xml:space="preserve">technology/space </v>
      </c>
      <c r="R2607" t="str">
        <f t="shared" si="163"/>
        <v>space exploration</v>
      </c>
    </row>
    <row r="2608" spans="1:18" ht="58" hidden="1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s="14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2014</v>
      </c>
      <c r="P2608" s="10">
        <f t="shared" si="161"/>
        <v>41726.712754629632</v>
      </c>
      <c r="Q2608" s="11" t="str">
        <f t="shared" si="162"/>
        <v xml:space="preserve">technology/space </v>
      </c>
      <c r="R2608" t="str">
        <f t="shared" si="163"/>
        <v>space exploration</v>
      </c>
    </row>
    <row r="2609" spans="1:18" ht="43.5" hidden="1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s="14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2015</v>
      </c>
      <c r="P2609" s="10">
        <f t="shared" si="161"/>
        <v>42184.874675925923</v>
      </c>
      <c r="Q2609" s="11" t="str">
        <f t="shared" si="162"/>
        <v xml:space="preserve">technology/space </v>
      </c>
      <c r="R2609" t="str">
        <f t="shared" si="163"/>
        <v>space exploration</v>
      </c>
    </row>
    <row r="2610" spans="1:18" ht="43.5" hidden="1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s="14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2017</v>
      </c>
      <c r="P2610" s="10">
        <f t="shared" si="161"/>
        <v>42767.801712962959</v>
      </c>
      <c r="Q2610" s="11" t="str">
        <f t="shared" si="162"/>
        <v xml:space="preserve">technology/space </v>
      </c>
      <c r="R2610" t="str">
        <f t="shared" si="163"/>
        <v>space exploration</v>
      </c>
    </row>
    <row r="2611" spans="1:18" ht="58" hidden="1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s="14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2012</v>
      </c>
      <c r="P2611" s="10">
        <f t="shared" si="161"/>
        <v>41075.237858796296</v>
      </c>
      <c r="Q2611" s="11" t="str">
        <f t="shared" si="162"/>
        <v xml:space="preserve">technology/space </v>
      </c>
      <c r="R2611" t="str">
        <f t="shared" si="163"/>
        <v>space exploration</v>
      </c>
    </row>
    <row r="2612" spans="1:18" ht="43.5" hidden="1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s="14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2016</v>
      </c>
      <c r="P2612" s="10">
        <f t="shared" si="161"/>
        <v>42564.881076388891</v>
      </c>
      <c r="Q2612" s="11" t="str">
        <f t="shared" si="162"/>
        <v xml:space="preserve">technology/space </v>
      </c>
      <c r="R2612" t="str">
        <f t="shared" si="163"/>
        <v>space exploration</v>
      </c>
    </row>
    <row r="2613" spans="1:18" ht="58" hidden="1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s="14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2016</v>
      </c>
      <c r="P2613" s="10">
        <f t="shared" si="161"/>
        <v>42704.335810185185</v>
      </c>
      <c r="Q2613" s="11" t="str">
        <f t="shared" si="162"/>
        <v xml:space="preserve">technology/space </v>
      </c>
      <c r="R2613" t="str">
        <f t="shared" si="163"/>
        <v>space exploration</v>
      </c>
    </row>
    <row r="2614" spans="1:18" ht="43.5" hidden="1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s="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2014</v>
      </c>
      <c r="P2614" s="10">
        <f t="shared" si="161"/>
        <v>41982.143171296295</v>
      </c>
      <c r="Q2614" s="11" t="str">
        <f t="shared" si="162"/>
        <v xml:space="preserve">technology/space </v>
      </c>
      <c r="R2614" t="str">
        <f t="shared" si="163"/>
        <v>space exploration</v>
      </c>
    </row>
    <row r="2615" spans="1:18" ht="43.5" hidden="1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s="14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2012</v>
      </c>
      <c r="P2615" s="10">
        <f t="shared" si="161"/>
        <v>41143.81821759259</v>
      </c>
      <c r="Q2615" s="11" t="str">
        <f t="shared" si="162"/>
        <v xml:space="preserve">technology/space </v>
      </c>
      <c r="R2615" t="str">
        <f t="shared" si="163"/>
        <v>space exploration</v>
      </c>
    </row>
    <row r="2616" spans="1:18" ht="43.5" hidden="1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s="14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2014</v>
      </c>
      <c r="P2616" s="10">
        <f t="shared" si="161"/>
        <v>41730.708472222221</v>
      </c>
      <c r="Q2616" s="11" t="str">
        <f t="shared" si="162"/>
        <v xml:space="preserve">technology/space </v>
      </c>
      <c r="R2616" t="str">
        <f t="shared" si="163"/>
        <v>space exploration</v>
      </c>
    </row>
    <row r="2617" spans="1:18" ht="43.5" hidden="1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s="14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2016</v>
      </c>
      <c r="P2617" s="10">
        <f t="shared" si="161"/>
        <v>42453.49726851852</v>
      </c>
      <c r="Q2617" s="11" t="str">
        <f t="shared" si="162"/>
        <v xml:space="preserve">technology/space </v>
      </c>
      <c r="R2617" t="str">
        <f t="shared" si="163"/>
        <v>space exploration</v>
      </c>
    </row>
    <row r="2618" spans="1:18" ht="43.5" hidden="1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s="14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2015</v>
      </c>
      <c r="P2618" s="10">
        <f t="shared" si="161"/>
        <v>42211.99454861111</v>
      </c>
      <c r="Q2618" s="11" t="str">
        <f t="shared" si="162"/>
        <v xml:space="preserve">technology/space </v>
      </c>
      <c r="R2618" t="str">
        <f t="shared" si="163"/>
        <v>space exploration</v>
      </c>
    </row>
    <row r="2619" spans="1:18" ht="43.5" hidden="1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s="14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2014</v>
      </c>
      <c r="P2619" s="10">
        <f t="shared" si="161"/>
        <v>41902.874432870369</v>
      </c>
      <c r="Q2619" s="11" t="str">
        <f t="shared" si="162"/>
        <v xml:space="preserve">technology/space </v>
      </c>
      <c r="R2619" t="str">
        <f t="shared" si="163"/>
        <v>space exploration</v>
      </c>
    </row>
    <row r="2620" spans="1:18" ht="29" hidden="1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s="14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2015</v>
      </c>
      <c r="P2620" s="10">
        <f t="shared" si="161"/>
        <v>42279.792372685188</v>
      </c>
      <c r="Q2620" s="11" t="str">
        <f t="shared" si="162"/>
        <v xml:space="preserve">technology/space </v>
      </c>
      <c r="R2620" t="str">
        <f t="shared" si="163"/>
        <v>space exploration</v>
      </c>
    </row>
    <row r="2621" spans="1:18" ht="43.5" hidden="1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s="14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2015</v>
      </c>
      <c r="P2621" s="10">
        <f t="shared" si="161"/>
        <v>42273.884305555555</v>
      </c>
      <c r="Q2621" s="11" t="str">
        <f t="shared" si="162"/>
        <v xml:space="preserve">technology/space </v>
      </c>
      <c r="R2621" t="str">
        <f t="shared" si="163"/>
        <v>space exploration</v>
      </c>
    </row>
    <row r="2622" spans="1:18" ht="43.5" hidden="1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s="14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2015</v>
      </c>
      <c r="P2622" s="10">
        <f t="shared" si="161"/>
        <v>42251.16715277778</v>
      </c>
      <c r="Q2622" s="11" t="str">
        <f t="shared" si="162"/>
        <v xml:space="preserve">technology/space </v>
      </c>
      <c r="R2622" t="str">
        <f t="shared" si="163"/>
        <v>space exploration</v>
      </c>
    </row>
    <row r="2623" spans="1:18" ht="43.5" hidden="1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s="14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2015</v>
      </c>
      <c r="P2623" s="10">
        <f t="shared" si="161"/>
        <v>42115.74754629629</v>
      </c>
      <c r="Q2623" s="11" t="str">
        <f t="shared" si="162"/>
        <v xml:space="preserve">technology/space </v>
      </c>
      <c r="R2623" t="str">
        <f t="shared" si="163"/>
        <v>space exploration</v>
      </c>
    </row>
    <row r="2624" spans="1:18" ht="43.5" hidden="1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s="1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2016</v>
      </c>
      <c r="P2624" s="10">
        <f t="shared" si="161"/>
        <v>42689.74324074074</v>
      </c>
      <c r="Q2624" s="11" t="str">
        <f t="shared" si="162"/>
        <v xml:space="preserve">technology/space </v>
      </c>
      <c r="R2624" t="str">
        <f t="shared" si="163"/>
        <v>space exploration</v>
      </c>
    </row>
    <row r="2625" spans="1:18" ht="43.5" hidden="1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s="14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2016</v>
      </c>
      <c r="P2625" s="10">
        <f t="shared" si="161"/>
        <v>42692.256550925929</v>
      </c>
      <c r="Q2625" s="11" t="str">
        <f t="shared" si="162"/>
        <v xml:space="preserve">technology/space </v>
      </c>
      <c r="R2625" t="str">
        <f t="shared" si="163"/>
        <v>space exploration</v>
      </c>
    </row>
    <row r="2626" spans="1:18" ht="43.5" hidden="1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s="14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2012</v>
      </c>
      <c r="P2626" s="10">
        <f t="shared" si="161"/>
        <v>41144.42155092593</v>
      </c>
      <c r="Q2626" s="11" t="str">
        <f t="shared" si="162"/>
        <v xml:space="preserve">technology/space </v>
      </c>
      <c r="R2626" t="str">
        <f t="shared" si="163"/>
        <v>space exploration</v>
      </c>
    </row>
    <row r="2627" spans="1:18" ht="58" hidden="1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s="14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YEAR(P2627)</f>
        <v>2016</v>
      </c>
      <c r="P2627" s="10">
        <f t="shared" ref="P2627:P2690" si="165">(((J2627/60)/60)/24)+DATE(1970,1,1)</f>
        <v>42658.810277777782</v>
      </c>
      <c r="Q2627" s="11" t="str">
        <f t="shared" ref="Q2627:Q2690" si="166">LEFT(N2627,LEN(N2627)-SEARCH("/",N2627))</f>
        <v xml:space="preserve">technology/space </v>
      </c>
      <c r="R2627" t="str">
        <f t="shared" ref="R2627:R2690" si="167">RIGHT(N2627,LEN(N2627)-SEARCH("/",N2627))</f>
        <v>space exploration</v>
      </c>
    </row>
    <row r="2628" spans="1:18" ht="43.5" hidden="1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s="14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2015</v>
      </c>
      <c r="P2628" s="10">
        <f t="shared" si="165"/>
        <v>42128.628113425926</v>
      </c>
      <c r="Q2628" s="11" t="str">
        <f t="shared" si="166"/>
        <v xml:space="preserve">technology/space </v>
      </c>
      <c r="R2628" t="str">
        <f t="shared" si="167"/>
        <v>space exploration</v>
      </c>
    </row>
    <row r="2629" spans="1:18" ht="43.5" hidden="1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s="14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2015</v>
      </c>
      <c r="P2629" s="10">
        <f t="shared" si="165"/>
        <v>42304.829409722224</v>
      </c>
      <c r="Q2629" s="11" t="str">
        <f t="shared" si="166"/>
        <v xml:space="preserve">technology/space </v>
      </c>
      <c r="R2629" t="str">
        <f t="shared" si="167"/>
        <v>space exploration</v>
      </c>
    </row>
    <row r="2630" spans="1:18" ht="43.5" hidden="1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s="14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2014</v>
      </c>
      <c r="P2630" s="10">
        <f t="shared" si="165"/>
        <v>41953.966053240743</v>
      </c>
      <c r="Q2630" s="11" t="str">
        <f t="shared" si="166"/>
        <v xml:space="preserve">technology/space </v>
      </c>
      <c r="R2630" t="str">
        <f t="shared" si="167"/>
        <v>space exploration</v>
      </c>
    </row>
    <row r="2631" spans="1:18" ht="29" hidden="1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s="14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2015</v>
      </c>
      <c r="P2631" s="10">
        <f t="shared" si="165"/>
        <v>42108.538449074069</v>
      </c>
      <c r="Q2631" s="11" t="str">
        <f t="shared" si="166"/>
        <v xml:space="preserve">technology/space </v>
      </c>
      <c r="R2631" t="str">
        <f t="shared" si="167"/>
        <v>space exploration</v>
      </c>
    </row>
    <row r="2632" spans="1:18" ht="43.5" hidden="1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s="14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2016</v>
      </c>
      <c r="P2632" s="10">
        <f t="shared" si="165"/>
        <v>42524.105462962965</v>
      </c>
      <c r="Q2632" s="11" t="str">
        <f t="shared" si="166"/>
        <v xml:space="preserve">technology/space </v>
      </c>
      <c r="R2632" t="str">
        <f t="shared" si="167"/>
        <v>space exploration</v>
      </c>
    </row>
    <row r="2633" spans="1:18" ht="43.5" hidden="1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s="14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2015</v>
      </c>
      <c r="P2633" s="10">
        <f t="shared" si="165"/>
        <v>42218.169293981482</v>
      </c>
      <c r="Q2633" s="11" t="str">
        <f t="shared" si="166"/>
        <v xml:space="preserve">technology/space </v>
      </c>
      <c r="R2633" t="str">
        <f t="shared" si="167"/>
        <v>space exploration</v>
      </c>
    </row>
    <row r="2634" spans="1:18" ht="43.5" hidden="1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s="1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2016</v>
      </c>
      <c r="P2634" s="10">
        <f t="shared" si="165"/>
        <v>42494.061793981484</v>
      </c>
      <c r="Q2634" s="11" t="str">
        <f t="shared" si="166"/>
        <v xml:space="preserve">technology/space </v>
      </c>
      <c r="R2634" t="str">
        <f t="shared" si="167"/>
        <v>space exploration</v>
      </c>
    </row>
    <row r="2635" spans="1:18" ht="43.5" hidden="1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s="14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2014</v>
      </c>
      <c r="P2635" s="10">
        <f t="shared" si="165"/>
        <v>41667.823287037041</v>
      </c>
      <c r="Q2635" s="11" t="str">
        <f t="shared" si="166"/>
        <v xml:space="preserve">technology/space </v>
      </c>
      <c r="R2635" t="str">
        <f t="shared" si="167"/>
        <v>space exploration</v>
      </c>
    </row>
    <row r="2636" spans="1:18" ht="43.5" hidden="1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s="14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2016</v>
      </c>
      <c r="P2636" s="10">
        <f t="shared" si="165"/>
        <v>42612.656493055561</v>
      </c>
      <c r="Q2636" s="11" t="str">
        <f t="shared" si="166"/>
        <v xml:space="preserve">technology/space </v>
      </c>
      <c r="R2636" t="str">
        <f t="shared" si="167"/>
        <v>space exploration</v>
      </c>
    </row>
    <row r="2637" spans="1:18" ht="43.5" hidden="1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s="14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2015</v>
      </c>
      <c r="P2637" s="10">
        <f t="shared" si="165"/>
        <v>42037.950937500005</v>
      </c>
      <c r="Q2637" s="11" t="str">
        <f t="shared" si="166"/>
        <v xml:space="preserve">technology/space </v>
      </c>
      <c r="R2637" t="str">
        <f t="shared" si="167"/>
        <v>space exploration</v>
      </c>
    </row>
    <row r="2638" spans="1:18" ht="58" hidden="1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s="14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2016</v>
      </c>
      <c r="P2638" s="10">
        <f t="shared" si="165"/>
        <v>42636.614745370374</v>
      </c>
      <c r="Q2638" s="11" t="str">
        <f t="shared" si="166"/>
        <v xml:space="preserve">technology/space </v>
      </c>
      <c r="R2638" t="str">
        <f t="shared" si="167"/>
        <v>space exploration</v>
      </c>
    </row>
    <row r="2639" spans="1:18" ht="29" hidden="1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s="14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2016</v>
      </c>
      <c r="P2639" s="10">
        <f t="shared" si="165"/>
        <v>42639.549479166672</v>
      </c>
      <c r="Q2639" s="11" t="str">
        <f t="shared" si="166"/>
        <v xml:space="preserve">technology/space </v>
      </c>
      <c r="R2639" t="str">
        <f t="shared" si="167"/>
        <v>space exploration</v>
      </c>
    </row>
    <row r="2640" spans="1:18" ht="43.5" hidden="1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s="14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2014</v>
      </c>
      <c r="P2640" s="10">
        <f t="shared" si="165"/>
        <v>41989.913136574076</v>
      </c>
      <c r="Q2640" s="11" t="str">
        <f t="shared" si="166"/>
        <v xml:space="preserve">technology/space </v>
      </c>
      <c r="R2640" t="str">
        <f t="shared" si="167"/>
        <v>space exploration</v>
      </c>
    </row>
    <row r="2641" spans="1:18" ht="43.5" hidden="1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s="14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2015</v>
      </c>
      <c r="P2641" s="10">
        <f t="shared" si="165"/>
        <v>42024.86513888889</v>
      </c>
      <c r="Q2641" s="11" t="str">
        <f t="shared" si="166"/>
        <v xml:space="preserve">technology/space </v>
      </c>
      <c r="R2641" t="str">
        <f t="shared" si="167"/>
        <v>space exploration</v>
      </c>
    </row>
    <row r="2642" spans="1:18" ht="58" hidden="1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s="14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2015</v>
      </c>
      <c r="P2642" s="10">
        <f t="shared" si="165"/>
        <v>42103.160578703704</v>
      </c>
      <c r="Q2642" s="11" t="str">
        <f t="shared" si="166"/>
        <v xml:space="preserve">technology/space </v>
      </c>
      <c r="R2642" t="str">
        <f t="shared" si="167"/>
        <v>space exploration</v>
      </c>
    </row>
    <row r="2643" spans="1:18" ht="29" hidden="1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s="14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2014</v>
      </c>
      <c r="P2643" s="10">
        <f t="shared" si="165"/>
        <v>41880.827118055553</v>
      </c>
      <c r="Q2643" s="11" t="str">
        <f t="shared" si="166"/>
        <v xml:space="preserve">technology/space </v>
      </c>
      <c r="R2643" t="str">
        <f t="shared" si="167"/>
        <v>space exploration</v>
      </c>
    </row>
    <row r="2644" spans="1:18" ht="58" hidden="1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s="1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2016</v>
      </c>
      <c r="P2644" s="10">
        <f t="shared" si="165"/>
        <v>42536.246620370366</v>
      </c>
      <c r="Q2644" s="11" t="str">
        <f t="shared" si="166"/>
        <v xml:space="preserve">technology/space </v>
      </c>
      <c r="R2644" t="str">
        <f t="shared" si="167"/>
        <v>space exploration</v>
      </c>
    </row>
    <row r="2645" spans="1:18" ht="58" hidden="1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s="14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2016</v>
      </c>
      <c r="P2645" s="10">
        <f t="shared" si="165"/>
        <v>42689.582349537035</v>
      </c>
      <c r="Q2645" s="11" t="str">
        <f t="shared" si="166"/>
        <v xml:space="preserve">technology/space </v>
      </c>
      <c r="R2645" t="str">
        <f t="shared" si="167"/>
        <v>space exploration</v>
      </c>
    </row>
    <row r="2646" spans="1:18" ht="43.5" hidden="1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s="14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2017</v>
      </c>
      <c r="P2646" s="10">
        <f t="shared" si="165"/>
        <v>42774.792071759264</v>
      </c>
      <c r="Q2646" s="11" t="str">
        <f t="shared" si="166"/>
        <v xml:space="preserve">technology/space </v>
      </c>
      <c r="R2646" t="str">
        <f t="shared" si="167"/>
        <v>space exploration</v>
      </c>
    </row>
    <row r="2647" spans="1:18" ht="43.5" hidden="1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s="14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2014</v>
      </c>
      <c r="P2647" s="10">
        <f t="shared" si="165"/>
        <v>41921.842627314814</v>
      </c>
      <c r="Q2647" s="11" t="str">
        <f t="shared" si="166"/>
        <v xml:space="preserve">technology/space </v>
      </c>
      <c r="R2647" t="str">
        <f t="shared" si="167"/>
        <v>space exploration</v>
      </c>
    </row>
    <row r="2648" spans="1:18" ht="43.5" hidden="1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s="14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2015</v>
      </c>
      <c r="P2648" s="10">
        <f t="shared" si="165"/>
        <v>42226.313298611116</v>
      </c>
      <c r="Q2648" s="11" t="str">
        <f t="shared" si="166"/>
        <v xml:space="preserve">technology/space </v>
      </c>
      <c r="R2648" t="str">
        <f t="shared" si="167"/>
        <v>space exploration</v>
      </c>
    </row>
    <row r="2649" spans="1:18" ht="43.5" hidden="1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s="14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2015</v>
      </c>
      <c r="P2649" s="10">
        <f t="shared" si="165"/>
        <v>42200.261793981481</v>
      </c>
      <c r="Q2649" s="11" t="str">
        <f t="shared" si="166"/>
        <v xml:space="preserve">technology/space </v>
      </c>
      <c r="R2649" t="str">
        <f t="shared" si="167"/>
        <v>space exploration</v>
      </c>
    </row>
    <row r="2650" spans="1:18" ht="58" hidden="1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s="14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2016</v>
      </c>
      <c r="P2650" s="10">
        <f t="shared" si="165"/>
        <v>42408.714814814812</v>
      </c>
      <c r="Q2650" s="11" t="str">
        <f t="shared" si="166"/>
        <v xml:space="preserve">technology/space </v>
      </c>
      <c r="R2650" t="str">
        <f t="shared" si="167"/>
        <v>space exploration</v>
      </c>
    </row>
    <row r="2651" spans="1:18" ht="29" hidden="1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s="14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2015</v>
      </c>
      <c r="P2651" s="10">
        <f t="shared" si="165"/>
        <v>42341.99700231482</v>
      </c>
      <c r="Q2651" s="11" t="str">
        <f t="shared" si="166"/>
        <v xml:space="preserve">technology/space </v>
      </c>
      <c r="R2651" t="str">
        <f t="shared" si="167"/>
        <v>space exploration</v>
      </c>
    </row>
    <row r="2652" spans="1:18" ht="58" hidden="1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s="14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2016</v>
      </c>
      <c r="P2652" s="10">
        <f t="shared" si="165"/>
        <v>42695.624340277776</v>
      </c>
      <c r="Q2652" s="11" t="str">
        <f t="shared" si="166"/>
        <v xml:space="preserve">technology/space </v>
      </c>
      <c r="R2652" t="str">
        <f t="shared" si="167"/>
        <v>space exploration</v>
      </c>
    </row>
    <row r="2653" spans="1:18" ht="43.5" hidden="1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s="14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2015</v>
      </c>
      <c r="P2653" s="10">
        <f t="shared" si="165"/>
        <v>42327.805659722217</v>
      </c>
      <c r="Q2653" s="11" t="str">
        <f t="shared" si="166"/>
        <v xml:space="preserve">technology/space </v>
      </c>
      <c r="R2653" t="str">
        <f t="shared" si="167"/>
        <v>space exploration</v>
      </c>
    </row>
    <row r="2654" spans="1:18" ht="43.5" hidden="1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s="1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2014</v>
      </c>
      <c r="P2654" s="10">
        <f t="shared" si="165"/>
        <v>41953.158854166672</v>
      </c>
      <c r="Q2654" s="11" t="str">
        <f t="shared" si="166"/>
        <v xml:space="preserve">technology/space </v>
      </c>
      <c r="R2654" t="str">
        <f t="shared" si="167"/>
        <v>space exploration</v>
      </c>
    </row>
    <row r="2655" spans="1:18" ht="43.5" hidden="1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s="14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2014</v>
      </c>
      <c r="P2655" s="10">
        <f t="shared" si="165"/>
        <v>41771.651932870373</v>
      </c>
      <c r="Q2655" s="11" t="str">
        <f t="shared" si="166"/>
        <v xml:space="preserve">technology/space </v>
      </c>
      <c r="R2655" t="str">
        <f t="shared" si="167"/>
        <v>space exploration</v>
      </c>
    </row>
    <row r="2656" spans="1:18" ht="43.5" hidden="1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s="14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2015</v>
      </c>
      <c r="P2656" s="10">
        <f t="shared" si="165"/>
        <v>42055.600995370376</v>
      </c>
      <c r="Q2656" s="11" t="str">
        <f t="shared" si="166"/>
        <v xml:space="preserve">technology/space </v>
      </c>
      <c r="R2656" t="str">
        <f t="shared" si="167"/>
        <v>space exploration</v>
      </c>
    </row>
    <row r="2657" spans="1:18" hidden="1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s="14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2016</v>
      </c>
      <c r="P2657" s="10">
        <f t="shared" si="165"/>
        <v>42381.866284722222</v>
      </c>
      <c r="Q2657" s="11" t="str">
        <f t="shared" si="166"/>
        <v xml:space="preserve">technology/space </v>
      </c>
      <c r="R2657" t="str">
        <f t="shared" si="167"/>
        <v>space exploration</v>
      </c>
    </row>
    <row r="2658" spans="1:18" ht="29" hidden="1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s="14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2017</v>
      </c>
      <c r="P2658" s="10">
        <f t="shared" si="165"/>
        <v>42767.688518518517</v>
      </c>
      <c r="Q2658" s="11" t="str">
        <f t="shared" si="166"/>
        <v xml:space="preserve">technology/space </v>
      </c>
      <c r="R2658" t="str">
        <f t="shared" si="167"/>
        <v>space exploration</v>
      </c>
    </row>
    <row r="2659" spans="1:18" ht="43.5" hidden="1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s="14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2016</v>
      </c>
      <c r="P2659" s="10">
        <f t="shared" si="165"/>
        <v>42551.928854166668</v>
      </c>
      <c r="Q2659" s="11" t="str">
        <f t="shared" si="166"/>
        <v xml:space="preserve">technology/space </v>
      </c>
      <c r="R2659" t="str">
        <f t="shared" si="167"/>
        <v>space exploration</v>
      </c>
    </row>
    <row r="2660" spans="1:18" ht="43.5" hidden="1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s="14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2016</v>
      </c>
      <c r="P2660" s="10">
        <f t="shared" si="165"/>
        <v>42551.884189814817</v>
      </c>
      <c r="Q2660" s="11" t="str">
        <f t="shared" si="166"/>
        <v xml:space="preserve">technology/space </v>
      </c>
      <c r="R2660" t="str">
        <f t="shared" si="167"/>
        <v>space exploration</v>
      </c>
    </row>
    <row r="2661" spans="1:18" hidden="1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s="14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2015</v>
      </c>
      <c r="P2661" s="10">
        <f t="shared" si="165"/>
        <v>42082.069560185191</v>
      </c>
      <c r="Q2661" s="11" t="str">
        <f t="shared" si="166"/>
        <v xml:space="preserve">technology/space </v>
      </c>
      <c r="R2661" t="str">
        <f t="shared" si="167"/>
        <v>space exploration</v>
      </c>
    </row>
    <row r="2662" spans="1:18" ht="58" hidden="1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s="14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2015</v>
      </c>
      <c r="P2662" s="10">
        <f t="shared" si="165"/>
        <v>42272.713171296295</v>
      </c>
      <c r="Q2662" s="11" t="str">
        <f t="shared" si="166"/>
        <v xml:space="preserve">technology/space </v>
      </c>
      <c r="R2662" t="str">
        <f t="shared" si="167"/>
        <v>space exploration</v>
      </c>
    </row>
    <row r="2663" spans="1:18" ht="43.5" hidden="1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s="14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2013</v>
      </c>
      <c r="P2663" s="10">
        <f t="shared" si="165"/>
        <v>41542.958449074074</v>
      </c>
      <c r="Q2663" s="11" t="str">
        <f t="shared" si="166"/>
        <v>technology/</v>
      </c>
      <c r="R2663" t="str">
        <f t="shared" si="167"/>
        <v>makerspaces</v>
      </c>
    </row>
    <row r="2664" spans="1:18" ht="43.5" hidden="1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s="1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2015</v>
      </c>
      <c r="P2664" s="10">
        <f t="shared" si="165"/>
        <v>42207.746678240743</v>
      </c>
      <c r="Q2664" s="11" t="str">
        <f t="shared" si="166"/>
        <v>technology/</v>
      </c>
      <c r="R2664" t="str">
        <f t="shared" si="167"/>
        <v>makerspaces</v>
      </c>
    </row>
    <row r="2665" spans="1:18" ht="43.5" hidden="1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s="14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2015</v>
      </c>
      <c r="P2665" s="10">
        <f t="shared" si="165"/>
        <v>42222.622766203705</v>
      </c>
      <c r="Q2665" s="11" t="str">
        <f t="shared" si="166"/>
        <v>technology/</v>
      </c>
      <c r="R2665" t="str">
        <f t="shared" si="167"/>
        <v>makerspaces</v>
      </c>
    </row>
    <row r="2666" spans="1:18" ht="43.5" hidden="1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s="14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2015</v>
      </c>
      <c r="P2666" s="10">
        <f t="shared" si="165"/>
        <v>42313.02542824074</v>
      </c>
      <c r="Q2666" s="11" t="str">
        <f t="shared" si="166"/>
        <v>technology/</v>
      </c>
      <c r="R2666" t="str">
        <f t="shared" si="167"/>
        <v>makerspaces</v>
      </c>
    </row>
    <row r="2667" spans="1:18" ht="43.5" hidden="1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s="14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2015</v>
      </c>
      <c r="P2667" s="10">
        <f t="shared" si="165"/>
        <v>42083.895532407405</v>
      </c>
      <c r="Q2667" s="11" t="str">
        <f t="shared" si="166"/>
        <v>technology/</v>
      </c>
      <c r="R2667" t="str">
        <f t="shared" si="167"/>
        <v>makerspaces</v>
      </c>
    </row>
    <row r="2668" spans="1:18" ht="43.5" hidden="1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s="14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2015</v>
      </c>
      <c r="P2668" s="10">
        <f t="shared" si="165"/>
        <v>42235.764340277776</v>
      </c>
      <c r="Q2668" s="11" t="str">
        <f t="shared" si="166"/>
        <v>technology/</v>
      </c>
      <c r="R2668" t="str">
        <f t="shared" si="167"/>
        <v>makerspaces</v>
      </c>
    </row>
    <row r="2669" spans="1:18" ht="58" hidden="1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s="14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2016</v>
      </c>
      <c r="P2669" s="10">
        <f t="shared" si="165"/>
        <v>42380.926111111112</v>
      </c>
      <c r="Q2669" s="11" t="str">
        <f t="shared" si="166"/>
        <v>technology/</v>
      </c>
      <c r="R2669" t="str">
        <f t="shared" si="167"/>
        <v>makerspaces</v>
      </c>
    </row>
    <row r="2670" spans="1:18" ht="29" hidden="1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s="14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2015</v>
      </c>
      <c r="P2670" s="10">
        <f t="shared" si="165"/>
        <v>42275.588715277772</v>
      </c>
      <c r="Q2670" s="11" t="str">
        <f t="shared" si="166"/>
        <v>technology/</v>
      </c>
      <c r="R2670" t="str">
        <f t="shared" si="167"/>
        <v>makerspaces</v>
      </c>
    </row>
    <row r="2671" spans="1:18" ht="43.5" hidden="1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s="14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2015</v>
      </c>
      <c r="P2671" s="10">
        <f t="shared" si="165"/>
        <v>42319.035833333335</v>
      </c>
      <c r="Q2671" s="11" t="str">
        <f t="shared" si="166"/>
        <v>technology/</v>
      </c>
      <c r="R2671" t="str">
        <f t="shared" si="167"/>
        <v>makerspaces</v>
      </c>
    </row>
    <row r="2672" spans="1:18" ht="43.5" hidden="1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s="14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2014</v>
      </c>
      <c r="P2672" s="10">
        <f t="shared" si="165"/>
        <v>41821.020601851851</v>
      </c>
      <c r="Q2672" s="11" t="str">
        <f t="shared" si="166"/>
        <v>technology/</v>
      </c>
      <c r="R2672" t="str">
        <f t="shared" si="167"/>
        <v>makerspaces</v>
      </c>
    </row>
    <row r="2673" spans="1:18" ht="43.5" hidden="1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s="14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2014</v>
      </c>
      <c r="P2673" s="10">
        <f t="shared" si="165"/>
        <v>41962.749027777783</v>
      </c>
      <c r="Q2673" s="11" t="str">
        <f t="shared" si="166"/>
        <v>technology/</v>
      </c>
      <c r="R2673" t="str">
        <f t="shared" si="167"/>
        <v>makerspaces</v>
      </c>
    </row>
    <row r="2674" spans="1:18" ht="58" hidden="1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s="1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2015</v>
      </c>
      <c r="P2674" s="10">
        <f t="shared" si="165"/>
        <v>42344.884143518517</v>
      </c>
      <c r="Q2674" s="11" t="str">
        <f t="shared" si="166"/>
        <v>technology/</v>
      </c>
      <c r="R2674" t="str">
        <f t="shared" si="167"/>
        <v>makerspaces</v>
      </c>
    </row>
    <row r="2675" spans="1:18" ht="58" hidden="1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s="14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2014</v>
      </c>
      <c r="P2675" s="10">
        <f t="shared" si="165"/>
        <v>41912.541655092595</v>
      </c>
      <c r="Q2675" s="11" t="str">
        <f t="shared" si="166"/>
        <v>technology/</v>
      </c>
      <c r="R2675" t="str">
        <f t="shared" si="167"/>
        <v>makerspaces</v>
      </c>
    </row>
    <row r="2676" spans="1:18" ht="58" hidden="1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s="14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2016</v>
      </c>
      <c r="P2676" s="10">
        <f t="shared" si="165"/>
        <v>42529.632754629631</v>
      </c>
      <c r="Q2676" s="11" t="str">
        <f t="shared" si="166"/>
        <v>technology/</v>
      </c>
      <c r="R2676" t="str">
        <f t="shared" si="167"/>
        <v>makerspaces</v>
      </c>
    </row>
    <row r="2677" spans="1:18" ht="58" hidden="1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s="14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2014</v>
      </c>
      <c r="P2677" s="10">
        <f t="shared" si="165"/>
        <v>41923.857511574075</v>
      </c>
      <c r="Q2677" s="11" t="str">
        <f t="shared" si="166"/>
        <v>technology/</v>
      </c>
      <c r="R2677" t="str">
        <f t="shared" si="167"/>
        <v>makerspaces</v>
      </c>
    </row>
    <row r="2678" spans="1:18" ht="43.5" hidden="1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s="14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2016</v>
      </c>
      <c r="P2678" s="10">
        <f t="shared" si="165"/>
        <v>42482.624699074076</v>
      </c>
      <c r="Q2678" s="11" t="str">
        <f t="shared" si="166"/>
        <v>technology/</v>
      </c>
      <c r="R2678" t="str">
        <f t="shared" si="167"/>
        <v>makerspaces</v>
      </c>
    </row>
    <row r="2679" spans="1:18" ht="43.5" hidden="1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s="14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2014</v>
      </c>
      <c r="P2679" s="10">
        <f t="shared" si="165"/>
        <v>41793.029432870368</v>
      </c>
      <c r="Q2679" s="11" t="str">
        <f t="shared" si="166"/>
        <v>technology/</v>
      </c>
      <c r="R2679" t="str">
        <f t="shared" si="167"/>
        <v>makerspaces</v>
      </c>
    </row>
    <row r="2680" spans="1:18" ht="43.5" hidden="1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s="14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2015</v>
      </c>
      <c r="P2680" s="10">
        <f t="shared" si="165"/>
        <v>42241.798206018517</v>
      </c>
      <c r="Q2680" s="11" t="str">
        <f t="shared" si="166"/>
        <v>technology/</v>
      </c>
      <c r="R2680" t="str">
        <f t="shared" si="167"/>
        <v>makerspaces</v>
      </c>
    </row>
    <row r="2681" spans="1:18" ht="58" hidden="1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s="14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2015</v>
      </c>
      <c r="P2681" s="10">
        <f t="shared" si="165"/>
        <v>42033.001087962963</v>
      </c>
      <c r="Q2681" s="11" t="str">
        <f t="shared" si="166"/>
        <v>technology/</v>
      </c>
      <c r="R2681" t="str">
        <f t="shared" si="167"/>
        <v>makerspaces</v>
      </c>
    </row>
    <row r="2682" spans="1:18" hidden="1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s="14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2016</v>
      </c>
      <c r="P2682" s="10">
        <f t="shared" si="165"/>
        <v>42436.211701388893</v>
      </c>
      <c r="Q2682" s="11" t="str">
        <f t="shared" si="166"/>
        <v>technology/</v>
      </c>
      <c r="R2682" t="str">
        <f t="shared" si="167"/>
        <v>makerspaces</v>
      </c>
    </row>
    <row r="2683" spans="1:18" ht="43.5" hidden="1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s="14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2014</v>
      </c>
      <c r="P2683" s="10">
        <f t="shared" si="165"/>
        <v>41805.895254629628</v>
      </c>
      <c r="Q2683" s="11" t="str">
        <f t="shared" si="166"/>
        <v>food/food t</v>
      </c>
      <c r="R2683" t="str">
        <f t="shared" si="167"/>
        <v>food trucks</v>
      </c>
    </row>
    <row r="2684" spans="1:18" ht="43.5" hidden="1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s="1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2014</v>
      </c>
      <c r="P2684" s="10">
        <f t="shared" si="165"/>
        <v>41932.871990740743</v>
      </c>
      <c r="Q2684" s="11" t="str">
        <f t="shared" si="166"/>
        <v>food/food t</v>
      </c>
      <c r="R2684" t="str">
        <f t="shared" si="167"/>
        <v>food trucks</v>
      </c>
    </row>
    <row r="2685" spans="1:18" ht="43.5" hidden="1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s="14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2015</v>
      </c>
      <c r="P2685" s="10">
        <f t="shared" si="165"/>
        <v>42034.75509259259</v>
      </c>
      <c r="Q2685" s="11" t="str">
        <f t="shared" si="166"/>
        <v>food/food t</v>
      </c>
      <c r="R2685" t="str">
        <f t="shared" si="167"/>
        <v>food trucks</v>
      </c>
    </row>
    <row r="2686" spans="1:18" ht="43.5" hidden="1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s="14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2014</v>
      </c>
      <c r="P2686" s="10">
        <f t="shared" si="165"/>
        <v>41820.914641203701</v>
      </c>
      <c r="Q2686" s="11" t="str">
        <f t="shared" si="166"/>
        <v>food/food t</v>
      </c>
      <c r="R2686" t="str">
        <f t="shared" si="167"/>
        <v>food trucks</v>
      </c>
    </row>
    <row r="2687" spans="1:18" ht="43.5" hidden="1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s="14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2015</v>
      </c>
      <c r="P2687" s="10">
        <f t="shared" si="165"/>
        <v>42061.69594907407</v>
      </c>
      <c r="Q2687" s="11" t="str">
        <f t="shared" si="166"/>
        <v>food/food t</v>
      </c>
      <c r="R2687" t="str">
        <f t="shared" si="167"/>
        <v>food trucks</v>
      </c>
    </row>
    <row r="2688" spans="1:18" ht="43.5" hidden="1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s="14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2014</v>
      </c>
      <c r="P2688" s="10">
        <f t="shared" si="165"/>
        <v>41892.974803240737</v>
      </c>
      <c r="Q2688" s="11" t="str">
        <f t="shared" si="166"/>
        <v>food/food t</v>
      </c>
      <c r="R2688" t="str">
        <f t="shared" si="167"/>
        <v>food trucks</v>
      </c>
    </row>
    <row r="2689" spans="1:18" ht="43.5" hidden="1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s="14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2015</v>
      </c>
      <c r="P2689" s="10">
        <f t="shared" si="165"/>
        <v>42154.64025462963</v>
      </c>
      <c r="Q2689" s="11" t="str">
        <f t="shared" si="166"/>
        <v>food/food t</v>
      </c>
      <c r="R2689" t="str">
        <f t="shared" si="167"/>
        <v>food trucks</v>
      </c>
    </row>
    <row r="2690" spans="1:18" ht="29" hidden="1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s="14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2015</v>
      </c>
      <c r="P2690" s="10">
        <f t="shared" si="165"/>
        <v>42028.118865740747</v>
      </c>
      <c r="Q2690" s="11" t="str">
        <f t="shared" si="166"/>
        <v>food/food t</v>
      </c>
      <c r="R2690" t="str">
        <f t="shared" si="167"/>
        <v>food trucks</v>
      </c>
    </row>
    <row r="2691" spans="1:18" ht="43.5" hidden="1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s="14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YEAR(P2691)</f>
        <v>2016</v>
      </c>
      <c r="P2691" s="10">
        <f t="shared" ref="P2691:P2754" si="169">(((J2691/60)/60)/24)+DATE(1970,1,1)</f>
        <v>42551.961689814809</v>
      </c>
      <c r="Q2691" s="11" t="str">
        <f t="shared" ref="Q2691:Q2754" si="170">LEFT(N2691,LEN(N2691)-SEARCH("/",N2691))</f>
        <v>food/food t</v>
      </c>
      <c r="R2691" t="str">
        <f t="shared" ref="R2691:R2754" si="171">RIGHT(N2691,LEN(N2691)-SEARCH("/",N2691))</f>
        <v>food trucks</v>
      </c>
    </row>
    <row r="2692" spans="1:18" ht="58" hidden="1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s="14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2015</v>
      </c>
      <c r="P2692" s="10">
        <f t="shared" si="169"/>
        <v>42113.105046296296</v>
      </c>
      <c r="Q2692" s="11" t="str">
        <f t="shared" si="170"/>
        <v>food/food t</v>
      </c>
      <c r="R2692" t="str">
        <f t="shared" si="171"/>
        <v>food trucks</v>
      </c>
    </row>
    <row r="2693" spans="1:18" ht="29" hidden="1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s="14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2015</v>
      </c>
      <c r="P2693" s="10">
        <f t="shared" si="169"/>
        <v>42089.724039351851</v>
      </c>
      <c r="Q2693" s="11" t="str">
        <f t="shared" si="170"/>
        <v>food/food t</v>
      </c>
      <c r="R2693" t="str">
        <f t="shared" si="171"/>
        <v>food trucks</v>
      </c>
    </row>
    <row r="2694" spans="1:18" ht="43.5" hidden="1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s="1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2015</v>
      </c>
      <c r="P2694" s="10">
        <f t="shared" si="169"/>
        <v>42058.334027777775</v>
      </c>
      <c r="Q2694" s="11" t="str">
        <f t="shared" si="170"/>
        <v>food/food t</v>
      </c>
      <c r="R2694" t="str">
        <f t="shared" si="171"/>
        <v>food trucks</v>
      </c>
    </row>
    <row r="2695" spans="1:18" ht="43.5" hidden="1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s="14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2014</v>
      </c>
      <c r="P2695" s="10">
        <f t="shared" si="169"/>
        <v>41834.138495370367</v>
      </c>
      <c r="Q2695" s="11" t="str">
        <f t="shared" si="170"/>
        <v>food/food t</v>
      </c>
      <c r="R2695" t="str">
        <f t="shared" si="171"/>
        <v>food trucks</v>
      </c>
    </row>
    <row r="2696" spans="1:18" ht="58" hidden="1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s="14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2014</v>
      </c>
      <c r="P2696" s="10">
        <f t="shared" si="169"/>
        <v>41878.140497685185</v>
      </c>
      <c r="Q2696" s="11" t="str">
        <f t="shared" si="170"/>
        <v>food/food t</v>
      </c>
      <c r="R2696" t="str">
        <f t="shared" si="171"/>
        <v>food trucks</v>
      </c>
    </row>
    <row r="2697" spans="1:18" ht="43.5" hidden="1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s="14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2015</v>
      </c>
      <c r="P2697" s="10">
        <f t="shared" si="169"/>
        <v>42048.181921296295</v>
      </c>
      <c r="Q2697" s="11" t="str">
        <f t="shared" si="170"/>
        <v>food/food t</v>
      </c>
      <c r="R2697" t="str">
        <f t="shared" si="171"/>
        <v>food trucks</v>
      </c>
    </row>
    <row r="2698" spans="1:18" ht="58" hidden="1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s="14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2014</v>
      </c>
      <c r="P2698" s="10">
        <f t="shared" si="169"/>
        <v>41964.844444444447</v>
      </c>
      <c r="Q2698" s="11" t="str">
        <f t="shared" si="170"/>
        <v>food/food t</v>
      </c>
      <c r="R2698" t="str">
        <f t="shared" si="171"/>
        <v>food trucks</v>
      </c>
    </row>
    <row r="2699" spans="1:18" ht="43.5" hidden="1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s="14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2015</v>
      </c>
      <c r="P2699" s="10">
        <f t="shared" si="169"/>
        <v>42187.940081018518</v>
      </c>
      <c r="Q2699" s="11" t="str">
        <f t="shared" si="170"/>
        <v>food/food t</v>
      </c>
      <c r="R2699" t="str">
        <f t="shared" si="171"/>
        <v>food trucks</v>
      </c>
    </row>
    <row r="2700" spans="1:18" ht="43.5" hidden="1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s="14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2014</v>
      </c>
      <c r="P2700" s="10">
        <f t="shared" si="169"/>
        <v>41787.898240740738</v>
      </c>
      <c r="Q2700" s="11" t="str">
        <f t="shared" si="170"/>
        <v>food/food t</v>
      </c>
      <c r="R2700" t="str">
        <f t="shared" si="171"/>
        <v>food trucks</v>
      </c>
    </row>
    <row r="2701" spans="1:18" ht="43.5" hidden="1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s="14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2014</v>
      </c>
      <c r="P2701" s="10">
        <f t="shared" si="169"/>
        <v>41829.896562499998</v>
      </c>
      <c r="Q2701" s="11" t="str">
        <f t="shared" si="170"/>
        <v>food/food t</v>
      </c>
      <c r="R2701" t="str">
        <f t="shared" si="171"/>
        <v>food trucks</v>
      </c>
    </row>
    <row r="2702" spans="1:18" ht="43.5" hidden="1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s="14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2014</v>
      </c>
      <c r="P2702" s="10">
        <f t="shared" si="169"/>
        <v>41870.87467592593</v>
      </c>
      <c r="Q2702" s="11" t="str">
        <f t="shared" si="170"/>
        <v>food/food t</v>
      </c>
      <c r="R2702" t="str">
        <f t="shared" si="171"/>
        <v>food trucks</v>
      </c>
    </row>
    <row r="2703" spans="1:18" ht="43.5" hidden="1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s="14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2017</v>
      </c>
      <c r="P2703" s="10">
        <f t="shared" si="169"/>
        <v>42801.774699074071</v>
      </c>
      <c r="Q2703" s="11" t="str">
        <f t="shared" si="170"/>
        <v>theate</v>
      </c>
      <c r="R2703" t="str">
        <f t="shared" si="171"/>
        <v>spaces</v>
      </c>
    </row>
    <row r="2704" spans="1:18" ht="43.5" hidden="1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s="1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2017</v>
      </c>
      <c r="P2704" s="10">
        <f t="shared" si="169"/>
        <v>42800.801817129628</v>
      </c>
      <c r="Q2704" s="11" t="str">
        <f t="shared" si="170"/>
        <v>theate</v>
      </c>
      <c r="R2704" t="str">
        <f t="shared" si="171"/>
        <v>spaces</v>
      </c>
    </row>
    <row r="2705" spans="1:18" ht="29" hidden="1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s="14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2017</v>
      </c>
      <c r="P2705" s="10">
        <f t="shared" si="169"/>
        <v>42756.690162037034</v>
      </c>
      <c r="Q2705" s="11" t="str">
        <f t="shared" si="170"/>
        <v>theate</v>
      </c>
      <c r="R2705" t="str">
        <f t="shared" si="171"/>
        <v>spaces</v>
      </c>
    </row>
    <row r="2706" spans="1:18" ht="43.5" hidden="1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s="14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2017</v>
      </c>
      <c r="P2706" s="10">
        <f t="shared" si="169"/>
        <v>42787.862430555557</v>
      </c>
      <c r="Q2706" s="11" t="str">
        <f t="shared" si="170"/>
        <v>theate</v>
      </c>
      <c r="R2706" t="str">
        <f t="shared" si="171"/>
        <v>spaces</v>
      </c>
    </row>
    <row r="2707" spans="1:18" ht="29" hidden="1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s="14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2017</v>
      </c>
      <c r="P2707" s="10">
        <f t="shared" si="169"/>
        <v>42773.916180555556</v>
      </c>
      <c r="Q2707" s="11" t="str">
        <f t="shared" si="170"/>
        <v>theate</v>
      </c>
      <c r="R2707" t="str">
        <f t="shared" si="171"/>
        <v>spaces</v>
      </c>
    </row>
    <row r="2708" spans="1:18" ht="43.5" hidden="1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s="14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2014</v>
      </c>
      <c r="P2708" s="10">
        <f t="shared" si="169"/>
        <v>41899.294942129629</v>
      </c>
      <c r="Q2708" s="11" t="str">
        <f t="shared" si="170"/>
        <v>theate</v>
      </c>
      <c r="R2708" t="str">
        <f t="shared" si="171"/>
        <v>spaces</v>
      </c>
    </row>
    <row r="2709" spans="1:18" ht="43.5" hidden="1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s="14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2013</v>
      </c>
      <c r="P2709" s="10">
        <f t="shared" si="169"/>
        <v>41391.782905092594</v>
      </c>
      <c r="Q2709" s="11" t="str">
        <f t="shared" si="170"/>
        <v>theate</v>
      </c>
      <c r="R2709" t="str">
        <f t="shared" si="171"/>
        <v>spaces</v>
      </c>
    </row>
    <row r="2710" spans="1:18" ht="43.5" hidden="1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s="14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2016</v>
      </c>
      <c r="P2710" s="10">
        <f t="shared" si="169"/>
        <v>42512.698217592595</v>
      </c>
      <c r="Q2710" s="11" t="str">
        <f t="shared" si="170"/>
        <v>theate</v>
      </c>
      <c r="R2710" t="str">
        <f t="shared" si="171"/>
        <v>spaces</v>
      </c>
    </row>
    <row r="2711" spans="1:18" ht="43.5" hidden="1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s="14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2016</v>
      </c>
      <c r="P2711" s="10">
        <f t="shared" si="169"/>
        <v>42612.149780092594</v>
      </c>
      <c r="Q2711" s="11" t="str">
        <f t="shared" si="170"/>
        <v>theate</v>
      </c>
      <c r="R2711" t="str">
        <f t="shared" si="171"/>
        <v>spaces</v>
      </c>
    </row>
    <row r="2712" spans="1:18" ht="29" hidden="1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s="14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2014</v>
      </c>
      <c r="P2712" s="10">
        <f t="shared" si="169"/>
        <v>41828.229490740741</v>
      </c>
      <c r="Q2712" s="11" t="str">
        <f t="shared" si="170"/>
        <v>theate</v>
      </c>
      <c r="R2712" t="str">
        <f t="shared" si="171"/>
        <v>spaces</v>
      </c>
    </row>
    <row r="2713" spans="1:18" ht="43.5" hidden="1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s="14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2014</v>
      </c>
      <c r="P2713" s="10">
        <f t="shared" si="169"/>
        <v>41780.745254629634</v>
      </c>
      <c r="Q2713" s="11" t="str">
        <f t="shared" si="170"/>
        <v>theate</v>
      </c>
      <c r="R2713" t="str">
        <f t="shared" si="171"/>
        <v>spaces</v>
      </c>
    </row>
    <row r="2714" spans="1:18" ht="43.5" hidden="1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s="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2013</v>
      </c>
      <c r="P2714" s="10">
        <f t="shared" si="169"/>
        <v>41432.062037037038</v>
      </c>
      <c r="Q2714" s="11" t="str">
        <f t="shared" si="170"/>
        <v>theate</v>
      </c>
      <c r="R2714" t="str">
        <f t="shared" si="171"/>
        <v>spaces</v>
      </c>
    </row>
    <row r="2715" spans="1:18" ht="58" hidden="1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s="14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2015</v>
      </c>
      <c r="P2715" s="10">
        <f t="shared" si="169"/>
        <v>42322.653749999998</v>
      </c>
      <c r="Q2715" s="11" t="str">
        <f t="shared" si="170"/>
        <v>theate</v>
      </c>
      <c r="R2715" t="str">
        <f t="shared" si="171"/>
        <v>spaces</v>
      </c>
    </row>
    <row r="2716" spans="1:18" ht="29" hidden="1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s="14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2016</v>
      </c>
      <c r="P2716" s="10">
        <f t="shared" si="169"/>
        <v>42629.655046296291</v>
      </c>
      <c r="Q2716" s="11" t="str">
        <f t="shared" si="170"/>
        <v>theate</v>
      </c>
      <c r="R2716" t="str">
        <f t="shared" si="171"/>
        <v>spaces</v>
      </c>
    </row>
    <row r="2717" spans="1:18" ht="43.5" hidden="1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s="14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2016</v>
      </c>
      <c r="P2717" s="10">
        <f t="shared" si="169"/>
        <v>42387.398472222223</v>
      </c>
      <c r="Q2717" s="11" t="str">
        <f t="shared" si="170"/>
        <v>theate</v>
      </c>
      <c r="R2717" t="str">
        <f t="shared" si="171"/>
        <v>spaces</v>
      </c>
    </row>
    <row r="2718" spans="1:18" ht="72.5" hidden="1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s="14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2015</v>
      </c>
      <c r="P2718" s="10">
        <f t="shared" si="169"/>
        <v>42255.333252314813</v>
      </c>
      <c r="Q2718" s="11" t="str">
        <f t="shared" si="170"/>
        <v>theate</v>
      </c>
      <c r="R2718" t="str">
        <f t="shared" si="171"/>
        <v>spaces</v>
      </c>
    </row>
    <row r="2719" spans="1:18" ht="43.5" hidden="1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s="14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2014</v>
      </c>
      <c r="P2719" s="10">
        <f t="shared" si="169"/>
        <v>41934.914918981485</v>
      </c>
      <c r="Q2719" s="11" t="str">
        <f t="shared" si="170"/>
        <v>theate</v>
      </c>
      <c r="R2719" t="str">
        <f t="shared" si="171"/>
        <v>spaces</v>
      </c>
    </row>
    <row r="2720" spans="1:18" ht="43.5" hidden="1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s="14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2016</v>
      </c>
      <c r="P2720" s="10">
        <f t="shared" si="169"/>
        <v>42465.596585648149</v>
      </c>
      <c r="Q2720" s="11" t="str">
        <f t="shared" si="170"/>
        <v>theate</v>
      </c>
      <c r="R2720" t="str">
        <f t="shared" si="171"/>
        <v>spaces</v>
      </c>
    </row>
    <row r="2721" spans="1:18" ht="58" hidden="1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s="14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2016</v>
      </c>
      <c r="P2721" s="10">
        <f t="shared" si="169"/>
        <v>42418.031180555554</v>
      </c>
      <c r="Q2721" s="11" t="str">
        <f t="shared" si="170"/>
        <v>theate</v>
      </c>
      <c r="R2721" t="str">
        <f t="shared" si="171"/>
        <v>spaces</v>
      </c>
    </row>
    <row r="2722" spans="1:18" ht="43.5" hidden="1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s="14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2016</v>
      </c>
      <c r="P2722" s="10">
        <f t="shared" si="169"/>
        <v>42655.465891203698</v>
      </c>
      <c r="Q2722" s="11" t="str">
        <f t="shared" si="170"/>
        <v>theate</v>
      </c>
      <c r="R2722" t="str">
        <f t="shared" si="171"/>
        <v>spaces</v>
      </c>
    </row>
    <row r="2723" spans="1:18" ht="43.5" hidden="1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s="14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2013</v>
      </c>
      <c r="P2723" s="10">
        <f t="shared" si="169"/>
        <v>41493.543958333335</v>
      </c>
      <c r="Q2723" s="11" t="str">
        <f t="shared" si="170"/>
        <v>technolo</v>
      </c>
      <c r="R2723" t="str">
        <f t="shared" si="171"/>
        <v>hardware</v>
      </c>
    </row>
    <row r="2724" spans="1:18" ht="43.5" hidden="1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s="1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2016</v>
      </c>
      <c r="P2724" s="10">
        <f t="shared" si="169"/>
        <v>42704.857094907406</v>
      </c>
      <c r="Q2724" s="11" t="str">
        <f t="shared" si="170"/>
        <v>technolo</v>
      </c>
      <c r="R2724" t="str">
        <f t="shared" si="171"/>
        <v>hardware</v>
      </c>
    </row>
    <row r="2725" spans="1:18" ht="58" hidden="1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s="14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2014</v>
      </c>
      <c r="P2725" s="10">
        <f t="shared" si="169"/>
        <v>41944.83898148148</v>
      </c>
      <c r="Q2725" s="11" t="str">
        <f t="shared" si="170"/>
        <v>technolo</v>
      </c>
      <c r="R2725" t="str">
        <f t="shared" si="171"/>
        <v>hardware</v>
      </c>
    </row>
    <row r="2726" spans="1:18" ht="43.5" hidden="1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s="14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2015</v>
      </c>
      <c r="P2726" s="10">
        <f t="shared" si="169"/>
        <v>42199.32707175926</v>
      </c>
      <c r="Q2726" s="11" t="str">
        <f t="shared" si="170"/>
        <v>technolo</v>
      </c>
      <c r="R2726" t="str">
        <f t="shared" si="171"/>
        <v>hardware</v>
      </c>
    </row>
    <row r="2727" spans="1:18" ht="43.5" hidden="1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s="14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2017</v>
      </c>
      <c r="P2727" s="10">
        <f t="shared" si="169"/>
        <v>42745.744618055556</v>
      </c>
      <c r="Q2727" s="11" t="str">
        <f t="shared" si="170"/>
        <v>technolo</v>
      </c>
      <c r="R2727" t="str">
        <f t="shared" si="171"/>
        <v>hardware</v>
      </c>
    </row>
    <row r="2728" spans="1:18" hidden="1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s="14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2016</v>
      </c>
      <c r="P2728" s="10">
        <f t="shared" si="169"/>
        <v>42452.579988425925</v>
      </c>
      <c r="Q2728" s="11" t="str">
        <f t="shared" si="170"/>
        <v>technolo</v>
      </c>
      <c r="R2728" t="str">
        <f t="shared" si="171"/>
        <v>hardware</v>
      </c>
    </row>
    <row r="2729" spans="1:18" ht="43.5" hidden="1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s="14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2015</v>
      </c>
      <c r="P2729" s="10">
        <f t="shared" si="169"/>
        <v>42198.676655092597</v>
      </c>
      <c r="Q2729" s="11" t="str">
        <f t="shared" si="170"/>
        <v>technolo</v>
      </c>
      <c r="R2729" t="str">
        <f t="shared" si="171"/>
        <v>hardware</v>
      </c>
    </row>
    <row r="2730" spans="1:18" ht="29" hidden="1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s="14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2015</v>
      </c>
      <c r="P2730" s="10">
        <f t="shared" si="169"/>
        <v>42333.59993055556</v>
      </c>
      <c r="Q2730" s="11" t="str">
        <f t="shared" si="170"/>
        <v>technolo</v>
      </c>
      <c r="R2730" t="str">
        <f t="shared" si="171"/>
        <v>hardware</v>
      </c>
    </row>
    <row r="2731" spans="1:18" ht="29" hidden="1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s="14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2015</v>
      </c>
      <c r="P2731" s="10">
        <f t="shared" si="169"/>
        <v>42095.240706018521</v>
      </c>
      <c r="Q2731" s="11" t="str">
        <f t="shared" si="170"/>
        <v>technolo</v>
      </c>
      <c r="R2731" t="str">
        <f t="shared" si="171"/>
        <v>hardware</v>
      </c>
    </row>
    <row r="2732" spans="1:18" ht="43.5" hidden="1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s="14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2013</v>
      </c>
      <c r="P2732" s="10">
        <f t="shared" si="169"/>
        <v>41351.541377314818</v>
      </c>
      <c r="Q2732" s="11" t="str">
        <f t="shared" si="170"/>
        <v>technolo</v>
      </c>
      <c r="R2732" t="str">
        <f t="shared" si="171"/>
        <v>hardware</v>
      </c>
    </row>
    <row r="2733" spans="1:18" ht="58" hidden="1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s="14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2014</v>
      </c>
      <c r="P2733" s="10">
        <f t="shared" si="169"/>
        <v>41872.525717592594</v>
      </c>
      <c r="Q2733" s="11" t="str">
        <f t="shared" si="170"/>
        <v>technolo</v>
      </c>
      <c r="R2733" t="str">
        <f t="shared" si="171"/>
        <v>hardware</v>
      </c>
    </row>
    <row r="2734" spans="1:18" ht="43.5" hidden="1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s="1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2013</v>
      </c>
      <c r="P2734" s="10">
        <f t="shared" si="169"/>
        <v>41389.808194444442</v>
      </c>
      <c r="Q2734" s="11" t="str">
        <f t="shared" si="170"/>
        <v>technolo</v>
      </c>
      <c r="R2734" t="str">
        <f t="shared" si="171"/>
        <v>hardware</v>
      </c>
    </row>
    <row r="2735" spans="1:18" ht="58" hidden="1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s="14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2015</v>
      </c>
      <c r="P2735" s="10">
        <f t="shared" si="169"/>
        <v>42044.272847222222</v>
      </c>
      <c r="Q2735" s="11" t="str">
        <f t="shared" si="170"/>
        <v>technolo</v>
      </c>
      <c r="R2735" t="str">
        <f t="shared" si="171"/>
        <v>hardware</v>
      </c>
    </row>
    <row r="2736" spans="1:18" ht="43.5" hidden="1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s="14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2016</v>
      </c>
      <c r="P2736" s="10">
        <f t="shared" si="169"/>
        <v>42626.668888888889</v>
      </c>
      <c r="Q2736" s="11" t="str">
        <f t="shared" si="170"/>
        <v>technolo</v>
      </c>
      <c r="R2736" t="str">
        <f t="shared" si="171"/>
        <v>hardware</v>
      </c>
    </row>
    <row r="2737" spans="1:18" ht="43.5" hidden="1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s="14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2013</v>
      </c>
      <c r="P2737" s="10">
        <f t="shared" si="169"/>
        <v>41316.120949074073</v>
      </c>
      <c r="Q2737" s="11" t="str">
        <f t="shared" si="170"/>
        <v>technolo</v>
      </c>
      <c r="R2737" t="str">
        <f t="shared" si="171"/>
        <v>hardware</v>
      </c>
    </row>
    <row r="2738" spans="1:18" ht="72.5" hidden="1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s="14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2014</v>
      </c>
      <c r="P2738" s="10">
        <f t="shared" si="169"/>
        <v>41722.666354166664</v>
      </c>
      <c r="Q2738" s="11" t="str">
        <f t="shared" si="170"/>
        <v>technolo</v>
      </c>
      <c r="R2738" t="str">
        <f t="shared" si="171"/>
        <v>hardware</v>
      </c>
    </row>
    <row r="2739" spans="1:18" ht="43.5" hidden="1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s="14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2013</v>
      </c>
      <c r="P2739" s="10">
        <f t="shared" si="169"/>
        <v>41611.917673611111</v>
      </c>
      <c r="Q2739" s="11" t="str">
        <f t="shared" si="170"/>
        <v>technolo</v>
      </c>
      <c r="R2739" t="str">
        <f t="shared" si="171"/>
        <v>hardware</v>
      </c>
    </row>
    <row r="2740" spans="1:18" ht="43.5" hidden="1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s="14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2016</v>
      </c>
      <c r="P2740" s="10">
        <f t="shared" si="169"/>
        <v>42620.143564814818</v>
      </c>
      <c r="Q2740" s="11" t="str">
        <f t="shared" si="170"/>
        <v>technolo</v>
      </c>
      <c r="R2740" t="str">
        <f t="shared" si="171"/>
        <v>hardware</v>
      </c>
    </row>
    <row r="2741" spans="1:18" ht="43.5" hidden="1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s="14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2014</v>
      </c>
      <c r="P2741" s="10">
        <f t="shared" si="169"/>
        <v>41719.887928240743</v>
      </c>
      <c r="Q2741" s="11" t="str">
        <f t="shared" si="170"/>
        <v>technolo</v>
      </c>
      <c r="R2741" t="str">
        <f t="shared" si="171"/>
        <v>hardware</v>
      </c>
    </row>
    <row r="2742" spans="1:18" ht="43.5" hidden="1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s="14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2015</v>
      </c>
      <c r="P2742" s="10">
        <f t="shared" si="169"/>
        <v>42045.031851851847</v>
      </c>
      <c r="Q2742" s="11" t="str">
        <f t="shared" si="170"/>
        <v>technolo</v>
      </c>
      <c r="R2742" t="str">
        <f t="shared" si="171"/>
        <v>hardware</v>
      </c>
    </row>
    <row r="2743" spans="1:18" ht="29" hidden="1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s="14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2014</v>
      </c>
      <c r="P2743" s="10">
        <f t="shared" si="169"/>
        <v>41911.657430555555</v>
      </c>
      <c r="Q2743" s="11" t="str">
        <f t="shared" si="170"/>
        <v>publishing/child</v>
      </c>
      <c r="R2743" t="str">
        <f t="shared" si="171"/>
        <v>children's books</v>
      </c>
    </row>
    <row r="2744" spans="1:18" ht="43.5" hidden="1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s="1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2012</v>
      </c>
      <c r="P2744" s="10">
        <f t="shared" si="169"/>
        <v>41030.719756944447</v>
      </c>
      <c r="Q2744" s="11" t="str">
        <f t="shared" si="170"/>
        <v>publishing/child</v>
      </c>
      <c r="R2744" t="str">
        <f t="shared" si="171"/>
        <v>children's books</v>
      </c>
    </row>
    <row r="2745" spans="1:18" ht="58" hidden="1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s="14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2016</v>
      </c>
      <c r="P2745" s="10">
        <f t="shared" si="169"/>
        <v>42632.328784722224</v>
      </c>
      <c r="Q2745" s="11" t="str">
        <f t="shared" si="170"/>
        <v>publishing/child</v>
      </c>
      <c r="R2745" t="str">
        <f t="shared" si="171"/>
        <v>children's books</v>
      </c>
    </row>
    <row r="2746" spans="1:18" ht="43.5" hidden="1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s="14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2012</v>
      </c>
      <c r="P2746" s="10">
        <f t="shared" si="169"/>
        <v>40938.062476851854</v>
      </c>
      <c r="Q2746" s="11" t="str">
        <f t="shared" si="170"/>
        <v>publishing/child</v>
      </c>
      <c r="R2746" t="str">
        <f t="shared" si="171"/>
        <v>children's books</v>
      </c>
    </row>
    <row r="2747" spans="1:18" ht="43.5" hidden="1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s="14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2012</v>
      </c>
      <c r="P2747" s="10">
        <f t="shared" si="169"/>
        <v>41044.988055555557</v>
      </c>
      <c r="Q2747" s="11" t="str">
        <f t="shared" si="170"/>
        <v>publishing/child</v>
      </c>
      <c r="R2747" t="str">
        <f t="shared" si="171"/>
        <v>children's books</v>
      </c>
    </row>
    <row r="2748" spans="1:18" ht="43.5" hidden="1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s="14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2014</v>
      </c>
      <c r="P2748" s="10">
        <f t="shared" si="169"/>
        <v>41850.781377314815</v>
      </c>
      <c r="Q2748" s="11" t="str">
        <f t="shared" si="170"/>
        <v>publishing/child</v>
      </c>
      <c r="R2748" t="str">
        <f t="shared" si="171"/>
        <v>children's books</v>
      </c>
    </row>
    <row r="2749" spans="1:18" ht="43.5" hidden="1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s="14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2012</v>
      </c>
      <c r="P2749" s="10">
        <f t="shared" si="169"/>
        <v>41044.64811342593</v>
      </c>
      <c r="Q2749" s="11" t="str">
        <f t="shared" si="170"/>
        <v>publishing/child</v>
      </c>
      <c r="R2749" t="str">
        <f t="shared" si="171"/>
        <v>children's books</v>
      </c>
    </row>
    <row r="2750" spans="1:18" ht="43.5" hidden="1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s="14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2016</v>
      </c>
      <c r="P2750" s="10">
        <f t="shared" si="169"/>
        <v>42585.7106712963</v>
      </c>
      <c r="Q2750" s="11" t="str">
        <f t="shared" si="170"/>
        <v>publishing/child</v>
      </c>
      <c r="R2750" t="str">
        <f t="shared" si="171"/>
        <v>children's books</v>
      </c>
    </row>
    <row r="2751" spans="1:18" ht="29" hidden="1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s="14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2015</v>
      </c>
      <c r="P2751" s="10">
        <f t="shared" si="169"/>
        <v>42068.799039351856</v>
      </c>
      <c r="Q2751" s="11" t="str">
        <f t="shared" si="170"/>
        <v>publishing/child</v>
      </c>
      <c r="R2751" t="str">
        <f t="shared" si="171"/>
        <v>children's books</v>
      </c>
    </row>
    <row r="2752" spans="1:18" ht="43.5" hidden="1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s="14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2012</v>
      </c>
      <c r="P2752" s="10">
        <f t="shared" si="169"/>
        <v>41078.899826388886</v>
      </c>
      <c r="Q2752" s="11" t="str">
        <f t="shared" si="170"/>
        <v>publishing/child</v>
      </c>
      <c r="R2752" t="str">
        <f t="shared" si="171"/>
        <v>children's books</v>
      </c>
    </row>
    <row r="2753" spans="1:18" ht="43.5" hidden="1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s="14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2014</v>
      </c>
      <c r="P2753" s="10">
        <f t="shared" si="169"/>
        <v>41747.887060185189</v>
      </c>
      <c r="Q2753" s="11" t="str">
        <f t="shared" si="170"/>
        <v>publishing/child</v>
      </c>
      <c r="R2753" t="str">
        <f t="shared" si="171"/>
        <v>children's books</v>
      </c>
    </row>
    <row r="2754" spans="1:18" ht="43.5" hidden="1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s="1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2011</v>
      </c>
      <c r="P2754" s="10">
        <f t="shared" si="169"/>
        <v>40855.765092592592</v>
      </c>
      <c r="Q2754" s="11" t="str">
        <f t="shared" si="170"/>
        <v>publishing/child</v>
      </c>
      <c r="R2754" t="str">
        <f t="shared" si="171"/>
        <v>children's books</v>
      </c>
    </row>
    <row r="2755" spans="1:18" ht="43.5" hidden="1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s="14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YEAR(P2755)</f>
        <v>2012</v>
      </c>
      <c r="P2755" s="10">
        <f t="shared" ref="P2755:P2818" si="173">(((J2755/60)/60)/24)+DATE(1970,1,1)</f>
        <v>41117.900729166664</v>
      </c>
      <c r="Q2755" s="11" t="str">
        <f t="shared" ref="Q2755:Q2818" si="174">LEFT(N2755,LEN(N2755)-SEARCH("/",N2755))</f>
        <v>publishing/child</v>
      </c>
      <c r="R2755" t="str">
        <f t="shared" ref="R2755:R2818" si="175">RIGHT(N2755,LEN(N2755)-SEARCH("/",N2755))</f>
        <v>children's books</v>
      </c>
    </row>
    <row r="2756" spans="1:18" ht="43.5" hidden="1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s="14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2014</v>
      </c>
      <c r="P2756" s="10">
        <f t="shared" si="173"/>
        <v>41863.636006944449</v>
      </c>
      <c r="Q2756" s="11" t="str">
        <f t="shared" si="174"/>
        <v>publishing/child</v>
      </c>
      <c r="R2756" t="str">
        <f t="shared" si="175"/>
        <v>children's books</v>
      </c>
    </row>
    <row r="2757" spans="1:18" ht="43.5" hidden="1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s="14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2015</v>
      </c>
      <c r="P2757" s="10">
        <f t="shared" si="173"/>
        <v>42072.790821759263</v>
      </c>
      <c r="Q2757" s="11" t="str">
        <f t="shared" si="174"/>
        <v>publishing/child</v>
      </c>
      <c r="R2757" t="str">
        <f t="shared" si="175"/>
        <v>children's books</v>
      </c>
    </row>
    <row r="2758" spans="1:18" ht="43.5" hidden="1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s="14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2013</v>
      </c>
      <c r="P2758" s="10">
        <f t="shared" si="173"/>
        <v>41620.90047453704</v>
      </c>
      <c r="Q2758" s="11" t="str">
        <f t="shared" si="174"/>
        <v>publishing/child</v>
      </c>
      <c r="R2758" t="str">
        <f t="shared" si="175"/>
        <v>children's books</v>
      </c>
    </row>
    <row r="2759" spans="1:18" ht="29" hidden="1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s="14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2016</v>
      </c>
      <c r="P2759" s="10">
        <f t="shared" si="173"/>
        <v>42573.65662037037</v>
      </c>
      <c r="Q2759" s="11" t="str">
        <f t="shared" si="174"/>
        <v>publishing/child</v>
      </c>
      <c r="R2759" t="str">
        <f t="shared" si="175"/>
        <v>children's books</v>
      </c>
    </row>
    <row r="2760" spans="1:18" ht="58" hidden="1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s="14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2016</v>
      </c>
      <c r="P2760" s="10">
        <f t="shared" si="173"/>
        <v>42639.441932870366</v>
      </c>
      <c r="Q2760" s="11" t="str">
        <f t="shared" si="174"/>
        <v>publishing/child</v>
      </c>
      <c r="R2760" t="str">
        <f t="shared" si="175"/>
        <v>children's books</v>
      </c>
    </row>
    <row r="2761" spans="1:18" ht="43.5" hidden="1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s="14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2016</v>
      </c>
      <c r="P2761" s="10">
        <f t="shared" si="173"/>
        <v>42524.36650462963</v>
      </c>
      <c r="Q2761" s="11" t="str">
        <f t="shared" si="174"/>
        <v>publishing/child</v>
      </c>
      <c r="R2761" t="str">
        <f t="shared" si="175"/>
        <v>children's books</v>
      </c>
    </row>
    <row r="2762" spans="1:18" ht="58" hidden="1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s="14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2013</v>
      </c>
      <c r="P2762" s="10">
        <f t="shared" si="173"/>
        <v>41415.461319444446</v>
      </c>
      <c r="Q2762" s="11" t="str">
        <f t="shared" si="174"/>
        <v>publishing/child</v>
      </c>
      <c r="R2762" t="str">
        <f t="shared" si="175"/>
        <v>children's books</v>
      </c>
    </row>
    <row r="2763" spans="1:18" ht="29" hidden="1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s="14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2012</v>
      </c>
      <c r="P2763" s="10">
        <f t="shared" si="173"/>
        <v>41247.063576388886</v>
      </c>
      <c r="Q2763" s="11" t="str">
        <f t="shared" si="174"/>
        <v>publishing/child</v>
      </c>
      <c r="R2763" t="str">
        <f t="shared" si="175"/>
        <v>children's books</v>
      </c>
    </row>
    <row r="2764" spans="1:18" ht="43.5" hidden="1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s="1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2012</v>
      </c>
      <c r="P2764" s="10">
        <f t="shared" si="173"/>
        <v>40927.036979166667</v>
      </c>
      <c r="Q2764" s="11" t="str">
        <f t="shared" si="174"/>
        <v>publishing/child</v>
      </c>
      <c r="R2764" t="str">
        <f t="shared" si="175"/>
        <v>children's books</v>
      </c>
    </row>
    <row r="2765" spans="1:18" ht="29" hidden="1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s="14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2013</v>
      </c>
      <c r="P2765" s="10">
        <f t="shared" si="173"/>
        <v>41373.579675925925</v>
      </c>
      <c r="Q2765" s="11" t="str">
        <f t="shared" si="174"/>
        <v>publishing/child</v>
      </c>
      <c r="R2765" t="str">
        <f t="shared" si="175"/>
        <v>children's books</v>
      </c>
    </row>
    <row r="2766" spans="1:18" ht="43.5" hidden="1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s="14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2012</v>
      </c>
      <c r="P2766" s="10">
        <f t="shared" si="173"/>
        <v>41030.292025462964</v>
      </c>
      <c r="Q2766" s="11" t="str">
        <f t="shared" si="174"/>
        <v>publishing/child</v>
      </c>
      <c r="R2766" t="str">
        <f t="shared" si="175"/>
        <v>children's books</v>
      </c>
    </row>
    <row r="2767" spans="1:18" ht="43.5" hidden="1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s="14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2012</v>
      </c>
      <c r="P2767" s="10">
        <f t="shared" si="173"/>
        <v>41194.579027777778</v>
      </c>
      <c r="Q2767" s="11" t="str">
        <f t="shared" si="174"/>
        <v>publishing/child</v>
      </c>
      <c r="R2767" t="str">
        <f t="shared" si="175"/>
        <v>children's books</v>
      </c>
    </row>
    <row r="2768" spans="1:18" ht="43.5" hidden="1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s="14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2011</v>
      </c>
      <c r="P2768" s="10">
        <f t="shared" si="173"/>
        <v>40736.668032407404</v>
      </c>
      <c r="Q2768" s="11" t="str">
        <f t="shared" si="174"/>
        <v>publishing/child</v>
      </c>
      <c r="R2768" t="str">
        <f t="shared" si="175"/>
        <v>children's books</v>
      </c>
    </row>
    <row r="2769" spans="1:18" ht="43.5" hidden="1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s="14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2015</v>
      </c>
      <c r="P2769" s="10">
        <f t="shared" si="173"/>
        <v>42172.958912037036</v>
      </c>
      <c r="Q2769" s="11" t="str">
        <f t="shared" si="174"/>
        <v>publishing/child</v>
      </c>
      <c r="R2769" t="str">
        <f t="shared" si="175"/>
        <v>children's books</v>
      </c>
    </row>
    <row r="2770" spans="1:18" ht="43.5" hidden="1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s="14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2012</v>
      </c>
      <c r="P2770" s="10">
        <f t="shared" si="173"/>
        <v>40967.614849537036</v>
      </c>
      <c r="Q2770" s="11" t="str">
        <f t="shared" si="174"/>
        <v>publishing/child</v>
      </c>
      <c r="R2770" t="str">
        <f t="shared" si="175"/>
        <v>children's books</v>
      </c>
    </row>
    <row r="2771" spans="1:18" ht="43.5" hidden="1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s="14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2014</v>
      </c>
      <c r="P2771" s="10">
        <f t="shared" si="173"/>
        <v>41745.826273148145</v>
      </c>
      <c r="Q2771" s="11" t="str">
        <f t="shared" si="174"/>
        <v>publishing/child</v>
      </c>
      <c r="R2771" t="str">
        <f t="shared" si="175"/>
        <v>children's books</v>
      </c>
    </row>
    <row r="2772" spans="1:18" ht="43.5" hidden="1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s="14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2014</v>
      </c>
      <c r="P2772" s="10">
        <f t="shared" si="173"/>
        <v>41686.705208333333</v>
      </c>
      <c r="Q2772" s="11" t="str">
        <f t="shared" si="174"/>
        <v>publishing/child</v>
      </c>
      <c r="R2772" t="str">
        <f t="shared" si="175"/>
        <v>children's books</v>
      </c>
    </row>
    <row r="2773" spans="1:18" ht="43.5" hidden="1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s="14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2012</v>
      </c>
      <c r="P2773" s="10">
        <f t="shared" si="173"/>
        <v>41257.531712962962</v>
      </c>
      <c r="Q2773" s="11" t="str">
        <f t="shared" si="174"/>
        <v>publishing/child</v>
      </c>
      <c r="R2773" t="str">
        <f t="shared" si="175"/>
        <v>children's books</v>
      </c>
    </row>
    <row r="2774" spans="1:18" ht="43.5" hidden="1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s="1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2013</v>
      </c>
      <c r="P2774" s="10">
        <f t="shared" si="173"/>
        <v>41537.869143518517</v>
      </c>
      <c r="Q2774" s="11" t="str">
        <f t="shared" si="174"/>
        <v>publishing/child</v>
      </c>
      <c r="R2774" t="str">
        <f t="shared" si="175"/>
        <v>children's books</v>
      </c>
    </row>
    <row r="2775" spans="1:18" ht="43.5" hidden="1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s="14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2016</v>
      </c>
      <c r="P2775" s="10">
        <f t="shared" si="173"/>
        <v>42474.86482638889</v>
      </c>
      <c r="Q2775" s="11" t="str">
        <f t="shared" si="174"/>
        <v>publishing/child</v>
      </c>
      <c r="R2775" t="str">
        <f t="shared" si="175"/>
        <v>children's books</v>
      </c>
    </row>
    <row r="2776" spans="1:18" ht="43.5" hidden="1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s="14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2013</v>
      </c>
      <c r="P2776" s="10">
        <f t="shared" si="173"/>
        <v>41311.126481481479</v>
      </c>
      <c r="Q2776" s="11" t="str">
        <f t="shared" si="174"/>
        <v>publishing/child</v>
      </c>
      <c r="R2776" t="str">
        <f t="shared" si="175"/>
        <v>children's books</v>
      </c>
    </row>
    <row r="2777" spans="1:18" ht="43.5" hidden="1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s="14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2011</v>
      </c>
      <c r="P2777" s="10">
        <f t="shared" si="173"/>
        <v>40863.013356481482</v>
      </c>
      <c r="Q2777" s="11" t="str">
        <f t="shared" si="174"/>
        <v>publishing/child</v>
      </c>
      <c r="R2777" t="str">
        <f t="shared" si="175"/>
        <v>children's books</v>
      </c>
    </row>
    <row r="2778" spans="1:18" ht="58" hidden="1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s="14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2015</v>
      </c>
      <c r="P2778" s="10">
        <f t="shared" si="173"/>
        <v>42136.297175925924</v>
      </c>
      <c r="Q2778" s="11" t="str">
        <f t="shared" si="174"/>
        <v>publishing/child</v>
      </c>
      <c r="R2778" t="str">
        <f t="shared" si="175"/>
        <v>children's books</v>
      </c>
    </row>
    <row r="2779" spans="1:18" ht="43.5" hidden="1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s="14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2015</v>
      </c>
      <c r="P2779" s="10">
        <f t="shared" si="173"/>
        <v>42172.669027777782</v>
      </c>
      <c r="Q2779" s="11" t="str">
        <f t="shared" si="174"/>
        <v>publishing/child</v>
      </c>
      <c r="R2779" t="str">
        <f t="shared" si="175"/>
        <v>children's books</v>
      </c>
    </row>
    <row r="2780" spans="1:18" ht="58" hidden="1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s="14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2014</v>
      </c>
      <c r="P2780" s="10">
        <f t="shared" si="173"/>
        <v>41846.978078703702</v>
      </c>
      <c r="Q2780" s="11" t="str">
        <f t="shared" si="174"/>
        <v>publishing/child</v>
      </c>
      <c r="R2780" t="str">
        <f t="shared" si="175"/>
        <v>children's books</v>
      </c>
    </row>
    <row r="2781" spans="1:18" ht="43.5" hidden="1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s="14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2015</v>
      </c>
      <c r="P2781" s="10">
        <f t="shared" si="173"/>
        <v>42300.585891203707</v>
      </c>
      <c r="Q2781" s="11" t="str">
        <f t="shared" si="174"/>
        <v>publishing/child</v>
      </c>
      <c r="R2781" t="str">
        <f t="shared" si="175"/>
        <v>children's books</v>
      </c>
    </row>
    <row r="2782" spans="1:18" ht="29" hidden="1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s="14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2017</v>
      </c>
      <c r="P2782" s="10">
        <f t="shared" si="173"/>
        <v>42774.447777777779</v>
      </c>
      <c r="Q2782" s="11" t="str">
        <f t="shared" si="174"/>
        <v>publishing/child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s="14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2015</v>
      </c>
      <c r="P2783" s="15">
        <f t="shared" si="173"/>
        <v>42018.94159722222</v>
      </c>
      <c r="Q2783" s="11" t="str">
        <f t="shared" si="174"/>
        <v>theat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s="1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2015</v>
      </c>
      <c r="P2784" s="15">
        <f t="shared" si="173"/>
        <v>42026.924976851849</v>
      </c>
      <c r="Q2784" s="11" t="str">
        <f t="shared" si="174"/>
        <v>theat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s="14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2015</v>
      </c>
      <c r="P2785" s="15">
        <f t="shared" si="173"/>
        <v>42103.535254629634</v>
      </c>
      <c r="Q2785" s="11" t="str">
        <f t="shared" si="174"/>
        <v>theat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s="14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2014</v>
      </c>
      <c r="P2786" s="15">
        <f t="shared" si="173"/>
        <v>41920.787534722222</v>
      </c>
      <c r="Q2786" s="11" t="str">
        <f t="shared" si="174"/>
        <v>theat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s="14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2016</v>
      </c>
      <c r="P2787" s="15">
        <f t="shared" si="173"/>
        <v>42558.189432870371</v>
      </c>
      <c r="Q2787" s="11" t="str">
        <f t="shared" si="174"/>
        <v>theat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s="14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2014</v>
      </c>
      <c r="P2788" s="15">
        <f t="shared" si="173"/>
        <v>41815.569212962961</v>
      </c>
      <c r="Q2788" s="11" t="str">
        <f t="shared" si="174"/>
        <v>theat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s="14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2014</v>
      </c>
      <c r="P2789" s="15">
        <f t="shared" si="173"/>
        <v>41808.198518518519</v>
      </c>
      <c r="Q2789" s="11" t="str">
        <f t="shared" si="174"/>
        <v>theat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s="14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2016</v>
      </c>
      <c r="P2790" s="15">
        <f t="shared" si="173"/>
        <v>42550.701886574068</v>
      </c>
      <c r="Q2790" s="11" t="str">
        <f t="shared" si="174"/>
        <v>theat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s="14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2015</v>
      </c>
      <c r="P2791" s="15">
        <f t="shared" si="173"/>
        <v>42056.013124999998</v>
      </c>
      <c r="Q2791" s="11" t="str">
        <f t="shared" si="174"/>
        <v>theat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s="14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2015</v>
      </c>
      <c r="P2792" s="15">
        <f t="shared" si="173"/>
        <v>42016.938692129625</v>
      </c>
      <c r="Q2792" s="11" t="str">
        <f t="shared" si="174"/>
        <v>theat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s="14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2016</v>
      </c>
      <c r="P2793" s="15">
        <f t="shared" si="173"/>
        <v>42591.899988425925</v>
      </c>
      <c r="Q2793" s="11" t="str">
        <f t="shared" si="174"/>
        <v>theat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s="1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2015</v>
      </c>
      <c r="P2794" s="15">
        <f t="shared" si="173"/>
        <v>42183.231006944443</v>
      </c>
      <c r="Q2794" s="11" t="str">
        <f t="shared" si="174"/>
        <v>theat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s="14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2015</v>
      </c>
      <c r="P2795" s="15">
        <f t="shared" si="173"/>
        <v>42176.419039351851</v>
      </c>
      <c r="Q2795" s="11" t="str">
        <f t="shared" si="174"/>
        <v>theat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s="14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2016</v>
      </c>
      <c r="P2796" s="15">
        <f t="shared" si="173"/>
        <v>42416.691655092596</v>
      </c>
      <c r="Q2796" s="11" t="str">
        <f t="shared" si="174"/>
        <v>theat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s="14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2014</v>
      </c>
      <c r="P2797" s="15">
        <f t="shared" si="173"/>
        <v>41780.525937500002</v>
      </c>
      <c r="Q2797" s="11" t="str">
        <f t="shared" si="174"/>
        <v>theat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s="14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2014</v>
      </c>
      <c r="P2798" s="15">
        <f t="shared" si="173"/>
        <v>41795.528101851851</v>
      </c>
      <c r="Q2798" s="11" t="str">
        <f t="shared" si="174"/>
        <v>theat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s="14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2014</v>
      </c>
      <c r="P2799" s="15">
        <f t="shared" si="173"/>
        <v>41798.94027777778</v>
      </c>
      <c r="Q2799" s="11" t="str">
        <f t="shared" si="174"/>
        <v>theat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s="14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2015</v>
      </c>
      <c r="P2800" s="15">
        <f t="shared" si="173"/>
        <v>42201.675011574072</v>
      </c>
      <c r="Q2800" s="11" t="str">
        <f t="shared" si="174"/>
        <v>theat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s="14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2016</v>
      </c>
      <c r="P2801" s="15">
        <f t="shared" si="173"/>
        <v>42507.264699074076</v>
      </c>
      <c r="Q2801" s="11" t="str">
        <f t="shared" si="174"/>
        <v>theat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s="14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2014</v>
      </c>
      <c r="P2802" s="15">
        <f t="shared" si="173"/>
        <v>41948.552847222221</v>
      </c>
      <c r="Q2802" s="11" t="str">
        <f t="shared" si="174"/>
        <v>theat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s="14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2014</v>
      </c>
      <c r="P2803" s="15">
        <f t="shared" si="173"/>
        <v>41900.243159722224</v>
      </c>
      <c r="Q2803" s="11" t="str">
        <f t="shared" si="174"/>
        <v>theat</v>
      </c>
      <c r="R2803" t="str">
        <f t="shared" si="175"/>
        <v>plays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s="1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2015</v>
      </c>
      <c r="P2804" s="15">
        <f t="shared" si="173"/>
        <v>42192.64707175926</v>
      </c>
      <c r="Q2804" s="11" t="str">
        <f t="shared" si="174"/>
        <v>theat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s="14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2015</v>
      </c>
      <c r="P2805" s="15">
        <f t="shared" si="173"/>
        <v>42158.065694444449</v>
      </c>
      <c r="Q2805" s="11" t="str">
        <f t="shared" si="174"/>
        <v>theat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s="14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2014</v>
      </c>
      <c r="P2806" s="15">
        <f t="shared" si="173"/>
        <v>41881.453587962962</v>
      </c>
      <c r="Q2806" s="11" t="str">
        <f t="shared" si="174"/>
        <v>theat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s="14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2015</v>
      </c>
      <c r="P2807" s="15">
        <f t="shared" si="173"/>
        <v>42213.505474537036</v>
      </c>
      <c r="Q2807" s="11" t="str">
        <f t="shared" si="174"/>
        <v>theat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s="14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2015</v>
      </c>
      <c r="P2808" s="15">
        <f t="shared" si="173"/>
        <v>42185.267245370371</v>
      </c>
      <c r="Q2808" s="11" t="str">
        <f t="shared" si="174"/>
        <v>theat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s="14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2015</v>
      </c>
      <c r="P2809" s="15">
        <f t="shared" si="173"/>
        <v>42154.873124999998</v>
      </c>
      <c r="Q2809" s="11" t="str">
        <f t="shared" si="174"/>
        <v>theat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s="14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2015</v>
      </c>
      <c r="P2810" s="15">
        <f t="shared" si="173"/>
        <v>42208.84646990741</v>
      </c>
      <c r="Q2810" s="11" t="str">
        <f t="shared" si="174"/>
        <v>theat</v>
      </c>
      <c r="R2810" t="str">
        <f t="shared" si="175"/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s="14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2016</v>
      </c>
      <c r="P2811" s="15">
        <f t="shared" si="173"/>
        <v>42451.496817129635</v>
      </c>
      <c r="Q2811" s="11" t="str">
        <f t="shared" si="174"/>
        <v>theat</v>
      </c>
      <c r="R2811" t="str">
        <f t="shared" si="175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s="14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2014</v>
      </c>
      <c r="P2812" s="15">
        <f t="shared" si="173"/>
        <v>41759.13962962963</v>
      </c>
      <c r="Q2812" s="11" t="str">
        <f t="shared" si="174"/>
        <v>theat</v>
      </c>
      <c r="R2812" t="str">
        <f t="shared" si="175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s="14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2015</v>
      </c>
      <c r="P2813" s="15">
        <f t="shared" si="173"/>
        <v>42028.496562500004</v>
      </c>
      <c r="Q2813" s="11" t="str">
        <f t="shared" si="174"/>
        <v>theat</v>
      </c>
      <c r="R2813" t="str">
        <f t="shared" si="175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s="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2015</v>
      </c>
      <c r="P2814" s="15">
        <f t="shared" si="173"/>
        <v>42054.74418981481</v>
      </c>
      <c r="Q2814" s="11" t="str">
        <f t="shared" si="174"/>
        <v>theat</v>
      </c>
      <c r="R2814" t="str">
        <f t="shared" si="175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s="14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2016</v>
      </c>
      <c r="P2815" s="15">
        <f t="shared" si="173"/>
        <v>42693.742604166662</v>
      </c>
      <c r="Q2815" s="11" t="str">
        <f t="shared" si="174"/>
        <v>theat</v>
      </c>
      <c r="R2815" t="str">
        <f t="shared" si="175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s="14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2015</v>
      </c>
      <c r="P2816" s="15">
        <f t="shared" si="173"/>
        <v>42103.399479166663</v>
      </c>
      <c r="Q2816" s="11" t="str">
        <f t="shared" si="174"/>
        <v>theat</v>
      </c>
      <c r="R2816" t="str">
        <f t="shared" si="175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s="14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2016</v>
      </c>
      <c r="P2817" s="15">
        <f t="shared" si="173"/>
        <v>42559.776724537034</v>
      </c>
      <c r="Q2817" s="11" t="str">
        <f t="shared" si="174"/>
        <v>theat</v>
      </c>
      <c r="R2817" t="str">
        <f t="shared" si="175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s="14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2015</v>
      </c>
      <c r="P2818" s="15">
        <f t="shared" si="173"/>
        <v>42188.467499999999</v>
      </c>
      <c r="Q2818" s="11" t="str">
        <f t="shared" si="174"/>
        <v>theat</v>
      </c>
      <c r="R2818" t="str">
        <f t="shared" si="175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s="14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YEAR(P2819)</f>
        <v>2015</v>
      </c>
      <c r="P2819" s="15">
        <f t="shared" ref="P2819:P2882" si="177">(((J2819/60)/60)/24)+DATE(1970,1,1)</f>
        <v>42023.634976851856</v>
      </c>
      <c r="Q2819" s="11" t="str">
        <f t="shared" ref="Q2819:Q2882" si="178">LEFT(N2819,LEN(N2819)-SEARCH("/",N2819))</f>
        <v>theat</v>
      </c>
      <c r="R2819" t="str">
        <f t="shared" ref="R2819:R2882" si="179">RIGHT(N2819,LEN(N2819)-SEARCH("/",N2819))</f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s="14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2015</v>
      </c>
      <c r="P2820" s="15">
        <f t="shared" si="177"/>
        <v>42250.598217592589</v>
      </c>
      <c r="Q2820" s="11" t="str">
        <f t="shared" si="178"/>
        <v>theat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s="14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2015</v>
      </c>
      <c r="P2821" s="15">
        <f t="shared" si="177"/>
        <v>42139.525567129633</v>
      </c>
      <c r="Q2821" s="11" t="str">
        <f t="shared" si="178"/>
        <v>theat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s="14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2016</v>
      </c>
      <c r="P2822" s="15">
        <f t="shared" si="177"/>
        <v>42401.610983796301</v>
      </c>
      <c r="Q2822" s="11" t="str">
        <f t="shared" si="178"/>
        <v>theat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s="14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2014</v>
      </c>
      <c r="P2823" s="15">
        <f t="shared" si="177"/>
        <v>41875.922858796301</v>
      </c>
      <c r="Q2823" s="11" t="str">
        <f t="shared" si="178"/>
        <v>theat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s="1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2015</v>
      </c>
      <c r="P2824" s="15">
        <f t="shared" si="177"/>
        <v>42060.683935185181</v>
      </c>
      <c r="Q2824" s="11" t="str">
        <f t="shared" si="178"/>
        <v>theat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s="14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2015</v>
      </c>
      <c r="P2825" s="15">
        <f t="shared" si="177"/>
        <v>42067.011643518519</v>
      </c>
      <c r="Q2825" s="11" t="str">
        <f t="shared" si="178"/>
        <v>theat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s="14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2015</v>
      </c>
      <c r="P2826" s="15">
        <f t="shared" si="177"/>
        <v>42136.270787037036</v>
      </c>
      <c r="Q2826" s="11" t="str">
        <f t="shared" si="178"/>
        <v>theat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s="14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2015</v>
      </c>
      <c r="P2827" s="15">
        <f t="shared" si="177"/>
        <v>42312.792662037042</v>
      </c>
      <c r="Q2827" s="11" t="str">
        <f t="shared" si="178"/>
        <v>theat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s="14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2015</v>
      </c>
      <c r="P2828" s="15">
        <f t="shared" si="177"/>
        <v>42171.034861111111</v>
      </c>
      <c r="Q2828" s="11" t="str">
        <f t="shared" si="178"/>
        <v>theat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s="14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2016</v>
      </c>
      <c r="P2829" s="15">
        <f t="shared" si="177"/>
        <v>42494.683634259258</v>
      </c>
      <c r="Q2829" s="11" t="str">
        <f t="shared" si="178"/>
        <v>theat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s="14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2015</v>
      </c>
      <c r="P2830" s="15">
        <f t="shared" si="177"/>
        <v>42254.264687499999</v>
      </c>
      <c r="Q2830" s="11" t="str">
        <f t="shared" si="178"/>
        <v>theat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s="14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2016</v>
      </c>
      <c r="P2831" s="15">
        <f t="shared" si="177"/>
        <v>42495.434236111112</v>
      </c>
      <c r="Q2831" s="11" t="str">
        <f t="shared" si="178"/>
        <v>theat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s="14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2014</v>
      </c>
      <c r="P2832" s="15">
        <f t="shared" si="177"/>
        <v>41758.839675925927</v>
      </c>
      <c r="Q2832" s="11" t="str">
        <f t="shared" si="178"/>
        <v>theat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s="14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2015</v>
      </c>
      <c r="P2833" s="15">
        <f t="shared" si="177"/>
        <v>42171.824884259258</v>
      </c>
      <c r="Q2833" s="11" t="str">
        <f t="shared" si="178"/>
        <v>theat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s="1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2014</v>
      </c>
      <c r="P2834" s="15">
        <f t="shared" si="177"/>
        <v>41938.709421296298</v>
      </c>
      <c r="Q2834" s="11" t="str">
        <f t="shared" si="178"/>
        <v>theat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s="14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2015</v>
      </c>
      <c r="P2835" s="15">
        <f t="shared" si="177"/>
        <v>42268.127696759257</v>
      </c>
      <c r="Q2835" s="11" t="str">
        <f t="shared" si="178"/>
        <v>theat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s="14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2015</v>
      </c>
      <c r="P2836" s="15">
        <f t="shared" si="177"/>
        <v>42019.959837962961</v>
      </c>
      <c r="Q2836" s="11" t="str">
        <f t="shared" si="178"/>
        <v>theat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s="14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2015</v>
      </c>
      <c r="P2837" s="15">
        <f t="shared" si="177"/>
        <v>42313.703900462962</v>
      </c>
      <c r="Q2837" s="11" t="str">
        <f t="shared" si="178"/>
        <v>theat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s="14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2017</v>
      </c>
      <c r="P2838" s="15">
        <f t="shared" si="177"/>
        <v>42746.261782407411</v>
      </c>
      <c r="Q2838" s="11" t="str">
        <f t="shared" si="178"/>
        <v>theat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s="14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2015</v>
      </c>
      <c r="P2839" s="15">
        <f t="shared" si="177"/>
        <v>42307.908379629633</v>
      </c>
      <c r="Q2839" s="11" t="str">
        <f t="shared" si="178"/>
        <v>theat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s="14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2014</v>
      </c>
      <c r="P2840" s="15">
        <f t="shared" si="177"/>
        <v>41842.607592592591</v>
      </c>
      <c r="Q2840" s="11" t="str">
        <f t="shared" si="178"/>
        <v>theat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s="14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2014</v>
      </c>
      <c r="P2841" s="15">
        <f t="shared" si="177"/>
        <v>41853.240208333329</v>
      </c>
      <c r="Q2841" s="11" t="str">
        <f t="shared" si="178"/>
        <v>theat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s="14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2015</v>
      </c>
      <c r="P2842" s="15">
        <f t="shared" si="177"/>
        <v>42060.035636574074</v>
      </c>
      <c r="Q2842" s="11" t="str">
        <f t="shared" si="178"/>
        <v>theat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s="14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2015</v>
      </c>
      <c r="P2843" s="15">
        <f t="shared" si="177"/>
        <v>42291.739548611105</v>
      </c>
      <c r="Q2843" s="11" t="str">
        <f t="shared" si="178"/>
        <v>theat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s="1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2014</v>
      </c>
      <c r="P2844" s="15">
        <f t="shared" si="177"/>
        <v>41784.952488425923</v>
      </c>
      <c r="Q2844" s="11" t="str">
        <f t="shared" si="178"/>
        <v>theat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s="14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2016</v>
      </c>
      <c r="P2845" s="15">
        <f t="shared" si="177"/>
        <v>42492.737847222219</v>
      </c>
      <c r="Q2845" s="11" t="str">
        <f t="shared" si="178"/>
        <v>theat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s="14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2016</v>
      </c>
      <c r="P2846" s="15">
        <f t="shared" si="177"/>
        <v>42709.546064814815</v>
      </c>
      <c r="Q2846" s="11" t="str">
        <f t="shared" si="178"/>
        <v>theat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s="14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2015</v>
      </c>
      <c r="P2847" s="15">
        <f t="shared" si="177"/>
        <v>42103.016585648147</v>
      </c>
      <c r="Q2847" s="11" t="str">
        <f t="shared" si="178"/>
        <v>theat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s="14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2015</v>
      </c>
      <c r="P2848" s="15">
        <f t="shared" si="177"/>
        <v>42108.692060185189</v>
      </c>
      <c r="Q2848" s="11" t="str">
        <f t="shared" si="178"/>
        <v>theat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s="14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2016</v>
      </c>
      <c r="P2849" s="15">
        <f t="shared" si="177"/>
        <v>42453.806307870371</v>
      </c>
      <c r="Q2849" s="11" t="str">
        <f t="shared" si="178"/>
        <v>theat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s="14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2015</v>
      </c>
      <c r="P2850" s="15">
        <f t="shared" si="177"/>
        <v>42123.648831018523</v>
      </c>
      <c r="Q2850" s="11" t="str">
        <f t="shared" si="178"/>
        <v>theat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s="14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2016</v>
      </c>
      <c r="P2851" s="15">
        <f t="shared" si="177"/>
        <v>42453.428240740745</v>
      </c>
      <c r="Q2851" s="11" t="str">
        <f t="shared" si="178"/>
        <v>theat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s="14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2014</v>
      </c>
      <c r="P2852" s="15">
        <f t="shared" si="177"/>
        <v>41858.007071759261</v>
      </c>
      <c r="Q2852" s="11" t="str">
        <f t="shared" si="178"/>
        <v>theat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s="14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2016</v>
      </c>
      <c r="P2853" s="15">
        <f t="shared" si="177"/>
        <v>42390.002650462964</v>
      </c>
      <c r="Q2853" s="11" t="str">
        <f t="shared" si="178"/>
        <v>theat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s="1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2014</v>
      </c>
      <c r="P2854" s="15">
        <f t="shared" si="177"/>
        <v>41781.045173611114</v>
      </c>
      <c r="Q2854" s="11" t="str">
        <f t="shared" si="178"/>
        <v>theat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s="14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2014</v>
      </c>
      <c r="P2855" s="15">
        <f t="shared" si="177"/>
        <v>41836.190937499996</v>
      </c>
      <c r="Q2855" s="11" t="str">
        <f t="shared" si="178"/>
        <v>theat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s="14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2015</v>
      </c>
      <c r="P2856" s="15">
        <f t="shared" si="177"/>
        <v>42111.71665509259</v>
      </c>
      <c r="Q2856" s="11" t="str">
        <f t="shared" si="178"/>
        <v>theat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s="14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2016</v>
      </c>
      <c r="P2857" s="15">
        <f t="shared" si="177"/>
        <v>42370.007766203707</v>
      </c>
      <c r="Q2857" s="11" t="str">
        <f t="shared" si="178"/>
        <v>theat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s="14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2015</v>
      </c>
      <c r="P2858" s="15">
        <f t="shared" si="177"/>
        <v>42165.037581018521</v>
      </c>
      <c r="Q2858" s="11" t="str">
        <f t="shared" si="178"/>
        <v>theat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s="14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2016</v>
      </c>
      <c r="P2859" s="15">
        <f t="shared" si="177"/>
        <v>42726.920081018514</v>
      </c>
      <c r="Q2859" s="11" t="str">
        <f t="shared" si="178"/>
        <v>theat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s="14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2014</v>
      </c>
      <c r="P2860" s="15">
        <f t="shared" si="177"/>
        <v>41954.545081018514</v>
      </c>
      <c r="Q2860" s="11" t="str">
        <f t="shared" si="178"/>
        <v>theat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s="14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2015</v>
      </c>
      <c r="P2861" s="15">
        <f t="shared" si="177"/>
        <v>42233.362314814818</v>
      </c>
      <c r="Q2861" s="11" t="str">
        <f t="shared" si="178"/>
        <v>theat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s="14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2016</v>
      </c>
      <c r="P2862" s="15">
        <f t="shared" si="177"/>
        <v>42480.800648148142</v>
      </c>
      <c r="Q2862" s="11" t="str">
        <f t="shared" si="178"/>
        <v>theat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s="14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2015</v>
      </c>
      <c r="P2863" s="15">
        <f t="shared" si="177"/>
        <v>42257.590833333335</v>
      </c>
      <c r="Q2863" s="11" t="str">
        <f t="shared" si="178"/>
        <v>theat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s="1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2014</v>
      </c>
      <c r="P2864" s="15">
        <f t="shared" si="177"/>
        <v>41784.789687500001</v>
      </c>
      <c r="Q2864" s="11" t="str">
        <f t="shared" si="178"/>
        <v>theat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s="14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2014</v>
      </c>
      <c r="P2865" s="15">
        <f t="shared" si="177"/>
        <v>41831.675034722226</v>
      </c>
      <c r="Q2865" s="11" t="str">
        <f t="shared" si="178"/>
        <v>theat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s="14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2015</v>
      </c>
      <c r="P2866" s="15">
        <f t="shared" si="177"/>
        <v>42172.613506944443</v>
      </c>
      <c r="Q2866" s="11" t="str">
        <f t="shared" si="178"/>
        <v>theat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s="14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2014</v>
      </c>
      <c r="P2867" s="15">
        <f t="shared" si="177"/>
        <v>41950.114108796297</v>
      </c>
      <c r="Q2867" s="11" t="str">
        <f t="shared" si="178"/>
        <v>theat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s="14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2016</v>
      </c>
      <c r="P2868" s="15">
        <f t="shared" si="177"/>
        <v>42627.955104166671</v>
      </c>
      <c r="Q2868" s="11" t="str">
        <f t="shared" si="178"/>
        <v>theat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s="14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2016</v>
      </c>
      <c r="P2869" s="15">
        <f t="shared" si="177"/>
        <v>42531.195277777777</v>
      </c>
      <c r="Q2869" s="11" t="str">
        <f t="shared" si="178"/>
        <v>theat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s="14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2016</v>
      </c>
      <c r="P2870" s="15">
        <f t="shared" si="177"/>
        <v>42618.827013888891</v>
      </c>
      <c r="Q2870" s="11" t="str">
        <f t="shared" si="178"/>
        <v>theat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s="14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2016</v>
      </c>
      <c r="P2871" s="15">
        <f t="shared" si="177"/>
        <v>42540.593530092592</v>
      </c>
      <c r="Q2871" s="11" t="str">
        <f t="shared" si="178"/>
        <v>theat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s="14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2014</v>
      </c>
      <c r="P2872" s="15">
        <f t="shared" si="177"/>
        <v>41746.189409722225</v>
      </c>
      <c r="Q2872" s="11" t="str">
        <f t="shared" si="178"/>
        <v>theat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s="14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2014</v>
      </c>
      <c r="P2873" s="15">
        <f t="shared" si="177"/>
        <v>41974.738576388889</v>
      </c>
      <c r="Q2873" s="11" t="str">
        <f t="shared" si="178"/>
        <v>theat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s="1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2015</v>
      </c>
      <c r="P2874" s="15">
        <f t="shared" si="177"/>
        <v>42115.11618055556</v>
      </c>
      <c r="Q2874" s="11" t="str">
        <f t="shared" si="178"/>
        <v>theat</v>
      </c>
      <c r="R2874" t="str">
        <f t="shared" si="179"/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s="14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2014</v>
      </c>
      <c r="P2875" s="15">
        <f t="shared" si="177"/>
        <v>42002.817488425921</v>
      </c>
      <c r="Q2875" s="11" t="str">
        <f t="shared" si="178"/>
        <v>theat</v>
      </c>
      <c r="R2875" t="str">
        <f t="shared" si="179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s="14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2016</v>
      </c>
      <c r="P2876" s="15">
        <f t="shared" si="177"/>
        <v>42722.84474537037</v>
      </c>
      <c r="Q2876" s="11" t="str">
        <f t="shared" si="178"/>
        <v>theat</v>
      </c>
      <c r="R2876" t="str">
        <f t="shared" si="179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s="14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2016</v>
      </c>
      <c r="P2877" s="15">
        <f t="shared" si="177"/>
        <v>42465.128391203703</v>
      </c>
      <c r="Q2877" s="11" t="str">
        <f t="shared" si="178"/>
        <v>theat</v>
      </c>
      <c r="R2877" t="str">
        <f t="shared" si="179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s="14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2015</v>
      </c>
      <c r="P2878" s="15">
        <f t="shared" si="177"/>
        <v>42171.743969907402</v>
      </c>
      <c r="Q2878" s="11" t="str">
        <f t="shared" si="178"/>
        <v>theat</v>
      </c>
      <c r="R2878" t="str">
        <f t="shared" si="179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s="14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2016</v>
      </c>
      <c r="P2879" s="15">
        <f t="shared" si="177"/>
        <v>42672.955138888887</v>
      </c>
      <c r="Q2879" s="11" t="str">
        <f t="shared" si="178"/>
        <v>theat</v>
      </c>
      <c r="R2879" t="str">
        <f t="shared" si="179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s="14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2015</v>
      </c>
      <c r="P2880" s="15">
        <f t="shared" si="177"/>
        <v>42128.615682870368</v>
      </c>
      <c r="Q2880" s="11" t="str">
        <f t="shared" si="178"/>
        <v>theat</v>
      </c>
      <c r="R2880" t="str">
        <f t="shared" si="179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s="14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2015</v>
      </c>
      <c r="P2881" s="15">
        <f t="shared" si="177"/>
        <v>42359.725243055553</v>
      </c>
      <c r="Q2881" s="11" t="str">
        <f t="shared" si="178"/>
        <v>theat</v>
      </c>
      <c r="R2881" t="str">
        <f t="shared" si="179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s="14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2015</v>
      </c>
      <c r="P2882" s="15">
        <f t="shared" si="177"/>
        <v>42192.905694444446</v>
      </c>
      <c r="Q2882" s="11" t="str">
        <f t="shared" si="178"/>
        <v>theat</v>
      </c>
      <c r="R2882" t="str">
        <f t="shared" si="179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s="14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YEAR(P2883)</f>
        <v>2014</v>
      </c>
      <c r="P2883" s="15">
        <f t="shared" ref="P2883:P2922" si="181">(((J2883/60)/60)/24)+DATE(1970,1,1)</f>
        <v>41916.597638888888</v>
      </c>
      <c r="Q2883" s="11" t="str">
        <f t="shared" ref="Q2883:Q2946" si="182">LEFT(N2883,LEN(N2883)-SEARCH("/",N2883))</f>
        <v>theat</v>
      </c>
      <c r="R2883" t="str">
        <f t="shared" ref="R2883:R2946" si="183">RIGHT(N2883,LEN(N2883)-SEARCH("/",N2883))</f>
        <v>plays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s="1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2016</v>
      </c>
      <c r="P2884" s="15">
        <f t="shared" si="181"/>
        <v>42461.596273148149</v>
      </c>
      <c r="Q2884" s="11" t="str">
        <f t="shared" si="182"/>
        <v>theat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s="14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2016</v>
      </c>
      <c r="P2885" s="15">
        <f t="shared" si="181"/>
        <v>42370.90320601852</v>
      </c>
      <c r="Q2885" s="11" t="str">
        <f t="shared" si="182"/>
        <v>theat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s="14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2014</v>
      </c>
      <c r="P2886" s="15">
        <f t="shared" si="181"/>
        <v>41948.727256944447</v>
      </c>
      <c r="Q2886" s="11" t="str">
        <f t="shared" si="182"/>
        <v>theat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s="14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2015</v>
      </c>
      <c r="P2887" s="15">
        <f t="shared" si="181"/>
        <v>42047.07640046296</v>
      </c>
      <c r="Q2887" s="11" t="str">
        <f t="shared" si="182"/>
        <v>theat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s="14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2015</v>
      </c>
      <c r="P2888" s="15">
        <f t="shared" si="181"/>
        <v>42261.632916666669</v>
      </c>
      <c r="Q2888" s="11" t="str">
        <f t="shared" si="182"/>
        <v>theat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s="14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2014</v>
      </c>
      <c r="P2889" s="15">
        <f t="shared" si="181"/>
        <v>41985.427361111113</v>
      </c>
      <c r="Q2889" s="11" t="str">
        <f t="shared" si="182"/>
        <v>theat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s="14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2014</v>
      </c>
      <c r="P2890" s="15">
        <f t="shared" si="181"/>
        <v>41922.535185185188</v>
      </c>
      <c r="Q2890" s="11" t="str">
        <f t="shared" si="182"/>
        <v>theat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s="14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2014</v>
      </c>
      <c r="P2891" s="15">
        <f t="shared" si="181"/>
        <v>41850.863252314812</v>
      </c>
      <c r="Q2891" s="11" t="str">
        <f t="shared" si="182"/>
        <v>theat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s="14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2014</v>
      </c>
      <c r="P2892" s="15">
        <f t="shared" si="181"/>
        <v>41831.742962962962</v>
      </c>
      <c r="Q2892" s="11" t="str">
        <f t="shared" si="182"/>
        <v>theat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s="14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2016</v>
      </c>
      <c r="P2893" s="15">
        <f t="shared" si="181"/>
        <v>42415.883425925931</v>
      </c>
      <c r="Q2893" s="11" t="str">
        <f t="shared" si="182"/>
        <v>theat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s="1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2014</v>
      </c>
      <c r="P2894" s="15">
        <f t="shared" si="181"/>
        <v>41869.714166666665</v>
      </c>
      <c r="Q2894" s="11" t="str">
        <f t="shared" si="182"/>
        <v>theat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s="14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2014</v>
      </c>
      <c r="P2895" s="15">
        <f t="shared" si="181"/>
        <v>41953.773090277777</v>
      </c>
      <c r="Q2895" s="11" t="str">
        <f t="shared" si="182"/>
        <v>theat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s="14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2015</v>
      </c>
      <c r="P2896" s="15">
        <f t="shared" si="181"/>
        <v>42037.986284722225</v>
      </c>
      <c r="Q2896" s="11" t="str">
        <f t="shared" si="182"/>
        <v>theat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s="14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2014</v>
      </c>
      <c r="P2897" s="15">
        <f t="shared" si="181"/>
        <v>41811.555462962962</v>
      </c>
      <c r="Q2897" s="11" t="str">
        <f t="shared" si="182"/>
        <v>theat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s="14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2016</v>
      </c>
      <c r="P2898" s="15">
        <f t="shared" si="181"/>
        <v>42701.908807870372</v>
      </c>
      <c r="Q2898" s="11" t="str">
        <f t="shared" si="182"/>
        <v>theat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s="14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2015</v>
      </c>
      <c r="P2899" s="15">
        <f t="shared" si="181"/>
        <v>42258.646504629629</v>
      </c>
      <c r="Q2899" s="11" t="str">
        <f t="shared" si="182"/>
        <v>theat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s="14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2015</v>
      </c>
      <c r="P2900" s="15">
        <f t="shared" si="181"/>
        <v>42278.664965277778</v>
      </c>
      <c r="Q2900" s="11" t="str">
        <f t="shared" si="182"/>
        <v>theat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s="14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2016</v>
      </c>
      <c r="P2901" s="15">
        <f t="shared" si="181"/>
        <v>42515.078217592592</v>
      </c>
      <c r="Q2901" s="11" t="str">
        <f t="shared" si="182"/>
        <v>theat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s="14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2014</v>
      </c>
      <c r="P2902" s="15">
        <f t="shared" si="181"/>
        <v>41830.234166666669</v>
      </c>
      <c r="Q2902" s="11" t="str">
        <f t="shared" si="182"/>
        <v>theat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s="14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2014</v>
      </c>
      <c r="P2903" s="15">
        <f t="shared" si="181"/>
        <v>41982.904386574075</v>
      </c>
      <c r="Q2903" s="11" t="str">
        <f t="shared" si="182"/>
        <v>theat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s="1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2015</v>
      </c>
      <c r="P2904" s="15">
        <f t="shared" si="181"/>
        <v>42210.439768518518</v>
      </c>
      <c r="Q2904" s="11" t="str">
        <f t="shared" si="182"/>
        <v>theat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s="14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2015</v>
      </c>
      <c r="P2905" s="15">
        <f t="shared" si="181"/>
        <v>42196.166874999995</v>
      </c>
      <c r="Q2905" s="11" t="str">
        <f t="shared" si="182"/>
        <v>theat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s="14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2014</v>
      </c>
      <c r="P2906" s="15">
        <f t="shared" si="181"/>
        <v>41940.967951388891</v>
      </c>
      <c r="Q2906" s="11" t="str">
        <f t="shared" si="182"/>
        <v>theat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s="14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2016</v>
      </c>
      <c r="P2907" s="15">
        <f t="shared" si="181"/>
        <v>42606.056863425925</v>
      </c>
      <c r="Q2907" s="11" t="str">
        <f t="shared" si="182"/>
        <v>theat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s="14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2015</v>
      </c>
      <c r="P2908" s="15">
        <f t="shared" si="181"/>
        <v>42199.648912037039</v>
      </c>
      <c r="Q2908" s="11" t="str">
        <f t="shared" si="182"/>
        <v>theat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s="14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2016</v>
      </c>
      <c r="P2909" s="15">
        <f t="shared" si="181"/>
        <v>42444.877743055549</v>
      </c>
      <c r="Q2909" s="11" t="str">
        <f t="shared" si="182"/>
        <v>theat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s="14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2016</v>
      </c>
      <c r="P2910" s="15">
        <f t="shared" si="181"/>
        <v>42499.731701388882</v>
      </c>
      <c r="Q2910" s="11" t="str">
        <f t="shared" si="182"/>
        <v>theat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s="14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2014</v>
      </c>
      <c r="P2911" s="15">
        <f t="shared" si="181"/>
        <v>41929.266215277778</v>
      </c>
      <c r="Q2911" s="11" t="str">
        <f t="shared" si="182"/>
        <v>theat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s="14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2015</v>
      </c>
      <c r="P2912" s="15">
        <f t="shared" si="181"/>
        <v>42107.841284722221</v>
      </c>
      <c r="Q2912" s="11" t="str">
        <f t="shared" si="182"/>
        <v>theat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s="14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2015</v>
      </c>
      <c r="P2913" s="15">
        <f t="shared" si="181"/>
        <v>42142.768819444449</v>
      </c>
      <c r="Q2913" s="11" t="str">
        <f t="shared" si="182"/>
        <v>theat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s="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2015</v>
      </c>
      <c r="P2914" s="15">
        <f t="shared" si="181"/>
        <v>42354.131643518514</v>
      </c>
      <c r="Q2914" s="11" t="str">
        <f t="shared" si="182"/>
        <v>theat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s="14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2014</v>
      </c>
      <c r="P2915" s="15">
        <f t="shared" si="181"/>
        <v>41828.922905092593</v>
      </c>
      <c r="Q2915" s="11" t="str">
        <f t="shared" si="182"/>
        <v>theat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s="14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2015</v>
      </c>
      <c r="P2916" s="15">
        <f t="shared" si="181"/>
        <v>42017.907337962963</v>
      </c>
      <c r="Q2916" s="11" t="str">
        <f t="shared" si="182"/>
        <v>theat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s="14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2016</v>
      </c>
      <c r="P2917" s="15">
        <f t="shared" si="181"/>
        <v>42415.398032407407</v>
      </c>
      <c r="Q2917" s="11" t="str">
        <f t="shared" si="182"/>
        <v>theat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s="14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2014</v>
      </c>
      <c r="P2918" s="15">
        <f t="shared" si="181"/>
        <v>41755.476724537039</v>
      </c>
      <c r="Q2918" s="11" t="str">
        <f t="shared" si="182"/>
        <v>theat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s="14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2015</v>
      </c>
      <c r="P2919" s="15">
        <f t="shared" si="181"/>
        <v>42245.234340277777</v>
      </c>
      <c r="Q2919" s="11" t="str">
        <f t="shared" si="182"/>
        <v>theat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s="14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2015</v>
      </c>
      <c r="P2920" s="15">
        <f t="shared" si="181"/>
        <v>42278.629710648151</v>
      </c>
      <c r="Q2920" s="11" t="str">
        <f t="shared" si="182"/>
        <v>theat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s="14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2014</v>
      </c>
      <c r="P2921" s="15">
        <f t="shared" si="181"/>
        <v>41826.61954861111</v>
      </c>
      <c r="Q2921" s="11" t="str">
        <f t="shared" si="182"/>
        <v>theat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s="14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2015</v>
      </c>
      <c r="P2922" s="15">
        <f t="shared" si="181"/>
        <v>42058.792476851857</v>
      </c>
      <c r="Q2922" s="11" t="str">
        <f t="shared" si="182"/>
        <v>theat</v>
      </c>
      <c r="R2922" t="str">
        <f t="shared" si="183"/>
        <v>plays</v>
      </c>
    </row>
    <row r="2923" spans="1:18" ht="29" hidden="1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s="14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2014</v>
      </c>
      <c r="P2923" s="15">
        <f>(((J2923/60)/60)/24)+DATE(1970,1,1)</f>
        <v>41877.886620370373</v>
      </c>
      <c r="Q2923" s="11" t="str">
        <f t="shared" si="182"/>
        <v>theater</v>
      </c>
      <c r="R2923" t="str">
        <f t="shared" si="183"/>
        <v>musical</v>
      </c>
    </row>
    <row r="2924" spans="1:18" ht="58" hidden="1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s="1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2015</v>
      </c>
      <c r="P2924" s="15">
        <f t="shared" ref="P2924:P2942" si="184">(((J2924/60)/60)/24)+DATE(1970,1,1)</f>
        <v>42097.874155092592</v>
      </c>
      <c r="Q2924" s="11" t="str">
        <f t="shared" si="182"/>
        <v>theater</v>
      </c>
      <c r="R2924" t="str">
        <f t="shared" si="183"/>
        <v>musical</v>
      </c>
    </row>
    <row r="2925" spans="1:18" ht="43.5" hidden="1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s="14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2015</v>
      </c>
      <c r="P2925" s="15">
        <f t="shared" si="184"/>
        <v>42013.15253472222</v>
      </c>
      <c r="Q2925" s="11" t="str">
        <f t="shared" si="182"/>
        <v>theater</v>
      </c>
      <c r="R2925" t="str">
        <f t="shared" si="183"/>
        <v>musical</v>
      </c>
    </row>
    <row r="2926" spans="1:18" ht="43.5" hidden="1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s="14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2015</v>
      </c>
      <c r="P2926" s="15">
        <f t="shared" si="184"/>
        <v>42103.556828703702</v>
      </c>
      <c r="Q2926" s="11" t="str">
        <f t="shared" si="182"/>
        <v>theater</v>
      </c>
      <c r="R2926" t="str">
        <f t="shared" si="183"/>
        <v>musical</v>
      </c>
    </row>
    <row r="2927" spans="1:18" ht="43.5" hidden="1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s="14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2014</v>
      </c>
      <c r="P2927" s="15">
        <f t="shared" si="184"/>
        <v>41863.584120370368</v>
      </c>
      <c r="Q2927" s="11" t="str">
        <f t="shared" si="182"/>
        <v>theater</v>
      </c>
      <c r="R2927" t="str">
        <f t="shared" si="183"/>
        <v>musical</v>
      </c>
    </row>
    <row r="2928" spans="1:18" ht="43.5" hidden="1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s="14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2015</v>
      </c>
      <c r="P2928" s="15">
        <f t="shared" si="184"/>
        <v>42044.765960648147</v>
      </c>
      <c r="Q2928" s="11" t="str">
        <f t="shared" si="182"/>
        <v>theater</v>
      </c>
      <c r="R2928" t="str">
        <f t="shared" si="183"/>
        <v>musical</v>
      </c>
    </row>
    <row r="2929" spans="1:18" ht="43.5" hidden="1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s="14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2014</v>
      </c>
      <c r="P2929" s="15">
        <f t="shared" si="184"/>
        <v>41806.669317129628</v>
      </c>
      <c r="Q2929" s="11" t="str">
        <f t="shared" si="182"/>
        <v>theater</v>
      </c>
      <c r="R2929" t="str">
        <f t="shared" si="183"/>
        <v>musical</v>
      </c>
    </row>
    <row r="2930" spans="1:18" ht="29" hidden="1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s="14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2016</v>
      </c>
      <c r="P2930" s="15">
        <f t="shared" si="184"/>
        <v>42403.998217592598</v>
      </c>
      <c r="Q2930" s="11" t="str">
        <f t="shared" si="182"/>
        <v>theater</v>
      </c>
      <c r="R2930" t="str">
        <f t="shared" si="183"/>
        <v>musical</v>
      </c>
    </row>
    <row r="2931" spans="1:18" ht="43.5" hidden="1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s="14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2014</v>
      </c>
      <c r="P2931" s="15">
        <f t="shared" si="184"/>
        <v>41754.564328703702</v>
      </c>
      <c r="Q2931" s="11" t="str">
        <f t="shared" si="182"/>
        <v>theater</v>
      </c>
      <c r="R2931" t="str">
        <f t="shared" si="183"/>
        <v>musical</v>
      </c>
    </row>
    <row r="2932" spans="1:18" ht="43.5" hidden="1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s="14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2015</v>
      </c>
      <c r="P2932" s="15">
        <f t="shared" si="184"/>
        <v>42101.584074074075</v>
      </c>
      <c r="Q2932" s="11" t="str">
        <f t="shared" si="182"/>
        <v>theater</v>
      </c>
      <c r="R2932" t="str">
        <f t="shared" si="183"/>
        <v>musical</v>
      </c>
    </row>
    <row r="2933" spans="1:18" ht="58" hidden="1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s="14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2014</v>
      </c>
      <c r="P2933" s="15">
        <f t="shared" si="184"/>
        <v>41872.291238425925</v>
      </c>
      <c r="Q2933" s="11" t="str">
        <f t="shared" si="182"/>
        <v>theater</v>
      </c>
      <c r="R2933" t="str">
        <f t="shared" si="183"/>
        <v>musical</v>
      </c>
    </row>
    <row r="2934" spans="1:18" ht="43.5" hidden="1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s="1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2015</v>
      </c>
      <c r="P2934" s="15">
        <f t="shared" si="184"/>
        <v>42025.164780092593</v>
      </c>
      <c r="Q2934" s="11" t="str">
        <f t="shared" si="182"/>
        <v>theater</v>
      </c>
      <c r="R2934" t="str">
        <f t="shared" si="183"/>
        <v>musical</v>
      </c>
    </row>
    <row r="2935" spans="1:18" ht="43.5" hidden="1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s="14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2016</v>
      </c>
      <c r="P2935" s="15">
        <f t="shared" si="184"/>
        <v>42495.956631944442</v>
      </c>
      <c r="Q2935" s="11" t="str">
        <f t="shared" si="182"/>
        <v>theater</v>
      </c>
      <c r="R2935" t="str">
        <f t="shared" si="183"/>
        <v>musical</v>
      </c>
    </row>
    <row r="2936" spans="1:18" ht="43.5" hidden="1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s="14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2014</v>
      </c>
      <c r="P2936" s="15">
        <f t="shared" si="184"/>
        <v>41775.636157407411</v>
      </c>
      <c r="Q2936" s="11" t="str">
        <f t="shared" si="182"/>
        <v>theater</v>
      </c>
      <c r="R2936" t="str">
        <f t="shared" si="183"/>
        <v>musical</v>
      </c>
    </row>
    <row r="2937" spans="1:18" ht="43.5" hidden="1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s="14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2016</v>
      </c>
      <c r="P2937" s="15">
        <f t="shared" si="184"/>
        <v>42553.583425925928</v>
      </c>
      <c r="Q2937" s="11" t="str">
        <f t="shared" si="182"/>
        <v>theater</v>
      </c>
      <c r="R2937" t="str">
        <f t="shared" si="183"/>
        <v>musical</v>
      </c>
    </row>
    <row r="2938" spans="1:18" ht="43.5" hidden="1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s="14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2014</v>
      </c>
      <c r="P2938" s="15">
        <f t="shared" si="184"/>
        <v>41912.650729166664</v>
      </c>
      <c r="Q2938" s="11" t="str">
        <f t="shared" si="182"/>
        <v>theater</v>
      </c>
      <c r="R2938" t="str">
        <f t="shared" si="183"/>
        <v>musical</v>
      </c>
    </row>
    <row r="2939" spans="1:18" ht="29" hidden="1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s="14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2014</v>
      </c>
      <c r="P2939" s="15">
        <f t="shared" si="184"/>
        <v>41803.457326388889</v>
      </c>
      <c r="Q2939" s="11" t="str">
        <f t="shared" si="182"/>
        <v>theater</v>
      </c>
      <c r="R2939" t="str">
        <f t="shared" si="183"/>
        <v>musical</v>
      </c>
    </row>
    <row r="2940" spans="1:18" ht="43.5" hidden="1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s="14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2014</v>
      </c>
      <c r="P2940" s="15">
        <f t="shared" si="184"/>
        <v>42004.703865740739</v>
      </c>
      <c r="Q2940" s="11" t="str">
        <f t="shared" si="182"/>
        <v>theater</v>
      </c>
      <c r="R2940" t="str">
        <f t="shared" si="183"/>
        <v>musical</v>
      </c>
    </row>
    <row r="2941" spans="1:18" ht="43.5" hidden="1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s="14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2014</v>
      </c>
      <c r="P2941" s="15">
        <f t="shared" si="184"/>
        <v>41845.809166666666</v>
      </c>
      <c r="Q2941" s="11" t="str">
        <f t="shared" si="182"/>
        <v>theater</v>
      </c>
      <c r="R2941" t="str">
        <f t="shared" si="183"/>
        <v>musical</v>
      </c>
    </row>
    <row r="2942" spans="1:18" ht="43.5" hidden="1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s="14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2014</v>
      </c>
      <c r="P2942" s="15">
        <f t="shared" si="184"/>
        <v>41982.773356481484</v>
      </c>
      <c r="Q2942" s="11" t="str">
        <f t="shared" si="182"/>
        <v>theater</v>
      </c>
      <c r="R2942" t="str">
        <f t="shared" si="183"/>
        <v>musical</v>
      </c>
    </row>
    <row r="2943" spans="1:18" ht="43.5" hidden="1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s="14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2015</v>
      </c>
      <c r="P2943" s="10">
        <f t="shared" ref="P2883:P2946" si="185">(((J2943/60)/60)/24)+DATE(1970,1,1)</f>
        <v>42034.960127314815</v>
      </c>
      <c r="Q2943" s="11" t="str">
        <f t="shared" si="182"/>
        <v>theate</v>
      </c>
      <c r="R2943" t="str">
        <f t="shared" si="183"/>
        <v>spaces</v>
      </c>
    </row>
    <row r="2944" spans="1:18" ht="43.5" hidden="1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s="1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2015</v>
      </c>
      <c r="P2944" s="10">
        <f t="shared" si="185"/>
        <v>42334.803923611107</v>
      </c>
      <c r="Q2944" s="11" t="str">
        <f t="shared" si="182"/>
        <v>theate</v>
      </c>
      <c r="R2944" t="str">
        <f t="shared" si="183"/>
        <v>spaces</v>
      </c>
    </row>
    <row r="2945" spans="1:18" ht="43.5" hidden="1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s="14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2015</v>
      </c>
      <c r="P2945" s="10">
        <f t="shared" si="185"/>
        <v>42077.129398148143</v>
      </c>
      <c r="Q2945" s="11" t="str">
        <f t="shared" si="182"/>
        <v>theate</v>
      </c>
      <c r="R2945" t="str">
        <f t="shared" si="183"/>
        <v>spaces</v>
      </c>
    </row>
    <row r="2946" spans="1:18" ht="43.5" hidden="1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s="14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2015</v>
      </c>
      <c r="P2946" s="10">
        <f t="shared" si="185"/>
        <v>42132.9143287037</v>
      </c>
      <c r="Q2946" s="11" t="str">
        <f t="shared" si="182"/>
        <v>theate</v>
      </c>
      <c r="R2946" t="str">
        <f t="shared" si="183"/>
        <v>spaces</v>
      </c>
    </row>
    <row r="2947" spans="1:18" ht="58" hidden="1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s="14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6">YEAR(P2947)</f>
        <v>2015</v>
      </c>
      <c r="P2947" s="10">
        <f t="shared" ref="P2947:P3010" si="187">(((J2947/60)/60)/24)+DATE(1970,1,1)</f>
        <v>42118.139583333337</v>
      </c>
      <c r="Q2947" s="11" t="str">
        <f t="shared" ref="Q2947:Q3010" si="188">LEFT(N2947,LEN(N2947)-SEARCH("/",N2947))</f>
        <v>theate</v>
      </c>
      <c r="R2947" t="str">
        <f t="shared" ref="R2947:R3010" si="189">RIGHT(N2947,LEN(N2947)-SEARCH("/",N2947))</f>
        <v>spaces</v>
      </c>
    </row>
    <row r="2948" spans="1:18" ht="43.5" hidden="1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s="14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6"/>
        <v>2016</v>
      </c>
      <c r="P2948" s="10">
        <f t="shared" si="187"/>
        <v>42567.531157407408</v>
      </c>
      <c r="Q2948" s="11" t="str">
        <f t="shared" si="188"/>
        <v>theate</v>
      </c>
      <c r="R2948" t="str">
        <f t="shared" si="189"/>
        <v>spaces</v>
      </c>
    </row>
    <row r="2949" spans="1:18" ht="58" hidden="1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s="14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6"/>
        <v>2016</v>
      </c>
      <c r="P2949" s="10">
        <f t="shared" si="187"/>
        <v>42649.562118055561</v>
      </c>
      <c r="Q2949" s="11" t="str">
        <f t="shared" si="188"/>
        <v>theate</v>
      </c>
      <c r="R2949" t="str">
        <f t="shared" si="189"/>
        <v>spaces</v>
      </c>
    </row>
    <row r="2950" spans="1:18" ht="58" hidden="1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s="14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6"/>
        <v>2015</v>
      </c>
      <c r="P2950" s="10">
        <f t="shared" si="187"/>
        <v>42097.649224537032</v>
      </c>
      <c r="Q2950" s="11" t="str">
        <f t="shared" si="188"/>
        <v>theate</v>
      </c>
      <c r="R2950" t="str">
        <f t="shared" si="189"/>
        <v>spaces</v>
      </c>
    </row>
    <row r="2951" spans="1:18" ht="43.5" hidden="1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s="14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6"/>
        <v>2015</v>
      </c>
      <c r="P2951" s="10">
        <f t="shared" si="187"/>
        <v>42297.823113425926</v>
      </c>
      <c r="Q2951" s="11" t="str">
        <f t="shared" si="188"/>
        <v>theate</v>
      </c>
      <c r="R2951" t="str">
        <f t="shared" si="189"/>
        <v>spaces</v>
      </c>
    </row>
    <row r="2952" spans="1:18" ht="43.5" hidden="1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s="14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6"/>
        <v>2015</v>
      </c>
      <c r="P2952" s="10">
        <f t="shared" si="187"/>
        <v>42362.36518518519</v>
      </c>
      <c r="Q2952" s="11" t="str">
        <f t="shared" si="188"/>
        <v>theate</v>
      </c>
      <c r="R2952" t="str">
        <f t="shared" si="189"/>
        <v>spaces</v>
      </c>
    </row>
    <row r="2953" spans="1:18" ht="58" hidden="1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s="14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6"/>
        <v>2014</v>
      </c>
      <c r="P2953" s="10">
        <f t="shared" si="187"/>
        <v>41872.802928240737</v>
      </c>
      <c r="Q2953" s="11" t="str">
        <f t="shared" si="188"/>
        <v>theate</v>
      </c>
      <c r="R2953" t="str">
        <f t="shared" si="189"/>
        <v>spaces</v>
      </c>
    </row>
    <row r="2954" spans="1:18" ht="43.5" hidden="1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s="1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6"/>
        <v>2016</v>
      </c>
      <c r="P2954" s="10">
        <f t="shared" si="187"/>
        <v>42628.690266203703</v>
      </c>
      <c r="Q2954" s="11" t="str">
        <f t="shared" si="188"/>
        <v>theate</v>
      </c>
      <c r="R2954" t="str">
        <f t="shared" si="189"/>
        <v>spaces</v>
      </c>
    </row>
    <row r="2955" spans="1:18" ht="43.5" hidden="1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s="14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6"/>
        <v>2015</v>
      </c>
      <c r="P2955" s="10">
        <f t="shared" si="187"/>
        <v>42255.791909722218</v>
      </c>
      <c r="Q2955" s="11" t="str">
        <f t="shared" si="188"/>
        <v>theate</v>
      </c>
      <c r="R2955" t="str">
        <f t="shared" si="189"/>
        <v>spaces</v>
      </c>
    </row>
    <row r="2956" spans="1:18" ht="43.5" hidden="1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s="14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6"/>
        <v>2017</v>
      </c>
      <c r="P2956" s="10">
        <f t="shared" si="187"/>
        <v>42790.583368055552</v>
      </c>
      <c r="Q2956" s="11" t="str">
        <f t="shared" si="188"/>
        <v>theate</v>
      </c>
      <c r="R2956" t="str">
        <f t="shared" si="189"/>
        <v>spaces</v>
      </c>
    </row>
    <row r="2957" spans="1:18" ht="29" hidden="1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s="14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6"/>
        <v>2015</v>
      </c>
      <c r="P2957" s="10">
        <f t="shared" si="187"/>
        <v>42141.741307870368</v>
      </c>
      <c r="Q2957" s="11" t="str">
        <f t="shared" si="188"/>
        <v>theate</v>
      </c>
      <c r="R2957" t="str">
        <f t="shared" si="189"/>
        <v>spaces</v>
      </c>
    </row>
    <row r="2958" spans="1:18" ht="43.5" hidden="1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s="14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6"/>
        <v>2016</v>
      </c>
      <c r="P2958" s="10">
        <f t="shared" si="187"/>
        <v>42464.958912037036</v>
      </c>
      <c r="Q2958" s="11" t="str">
        <f t="shared" si="188"/>
        <v>theate</v>
      </c>
      <c r="R2958" t="str">
        <f t="shared" si="189"/>
        <v>spaces</v>
      </c>
    </row>
    <row r="2959" spans="1:18" ht="43.5" hidden="1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s="14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6"/>
        <v>2015</v>
      </c>
      <c r="P2959" s="10">
        <f t="shared" si="187"/>
        <v>42031.011249999996</v>
      </c>
      <c r="Q2959" s="11" t="str">
        <f t="shared" si="188"/>
        <v>theate</v>
      </c>
      <c r="R2959" t="str">
        <f t="shared" si="189"/>
        <v>spaces</v>
      </c>
    </row>
    <row r="2960" spans="1:18" ht="43.5" hidden="1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s="14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6"/>
        <v>2016</v>
      </c>
      <c r="P2960" s="10">
        <f t="shared" si="187"/>
        <v>42438.779131944444</v>
      </c>
      <c r="Q2960" s="11" t="str">
        <f t="shared" si="188"/>
        <v>theate</v>
      </c>
      <c r="R2960" t="str">
        <f t="shared" si="189"/>
        <v>spaces</v>
      </c>
    </row>
    <row r="2961" spans="1:18" ht="43.5" hidden="1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s="14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6"/>
        <v>2016</v>
      </c>
      <c r="P2961" s="10">
        <f t="shared" si="187"/>
        <v>42498.008391203708</v>
      </c>
      <c r="Q2961" s="11" t="str">
        <f t="shared" si="188"/>
        <v>theate</v>
      </c>
      <c r="R2961" t="str">
        <f t="shared" si="189"/>
        <v>spaces</v>
      </c>
    </row>
    <row r="2962" spans="1:18" ht="43.5" hidden="1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s="14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6"/>
        <v>2014</v>
      </c>
      <c r="P2962" s="10">
        <f t="shared" si="187"/>
        <v>41863.757210648146</v>
      </c>
      <c r="Q2962" s="11" t="str">
        <f t="shared" si="188"/>
        <v>theate</v>
      </c>
      <c r="R2962" t="str">
        <f t="shared" si="189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s="14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6"/>
        <v>2015</v>
      </c>
      <c r="P2963" s="15">
        <f t="shared" si="187"/>
        <v>42061.212488425925</v>
      </c>
      <c r="Q2963" s="11" t="str">
        <f t="shared" si="188"/>
        <v>theat</v>
      </c>
      <c r="R2963" t="str">
        <f t="shared" si="189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s="1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6"/>
        <v>2015</v>
      </c>
      <c r="P2964" s="15">
        <f t="shared" si="187"/>
        <v>42036.24428240741</v>
      </c>
      <c r="Q2964" s="11" t="str">
        <f t="shared" si="188"/>
        <v>theat</v>
      </c>
      <c r="R2964" t="str">
        <f t="shared" si="189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s="14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6"/>
        <v>2015</v>
      </c>
      <c r="P2965" s="15">
        <f t="shared" si="187"/>
        <v>42157.470185185186</v>
      </c>
      <c r="Q2965" s="11" t="str">
        <f t="shared" si="188"/>
        <v>theat</v>
      </c>
      <c r="R2965" t="str">
        <f t="shared" si="189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s="14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6"/>
        <v>2014</v>
      </c>
      <c r="P2966" s="15">
        <f t="shared" si="187"/>
        <v>41827.909942129627</v>
      </c>
      <c r="Q2966" s="11" t="str">
        <f t="shared" si="188"/>
        <v>theat</v>
      </c>
      <c r="R2966" t="str">
        <f t="shared" si="189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s="14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6"/>
        <v>2015</v>
      </c>
      <c r="P2967" s="15">
        <f t="shared" si="187"/>
        <v>42162.729548611111</v>
      </c>
      <c r="Q2967" s="11" t="str">
        <f t="shared" si="188"/>
        <v>theat</v>
      </c>
      <c r="R2967" t="str">
        <f t="shared" si="189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s="14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6"/>
        <v>2015</v>
      </c>
      <c r="P2968" s="15">
        <f t="shared" si="187"/>
        <v>42233.738564814819</v>
      </c>
      <c r="Q2968" s="11" t="str">
        <f t="shared" si="188"/>
        <v>theat</v>
      </c>
      <c r="R2968" t="str">
        <f t="shared" si="189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s="14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6"/>
        <v>2015</v>
      </c>
      <c r="P2969" s="15">
        <f t="shared" si="187"/>
        <v>42042.197824074072</v>
      </c>
      <c r="Q2969" s="11" t="str">
        <f t="shared" si="188"/>
        <v>theat</v>
      </c>
      <c r="R2969" t="str">
        <f t="shared" si="189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s="14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6"/>
        <v>2016</v>
      </c>
      <c r="P2970" s="15">
        <f t="shared" si="187"/>
        <v>42585.523842592593</v>
      </c>
      <c r="Q2970" s="11" t="str">
        <f t="shared" si="188"/>
        <v>theat</v>
      </c>
      <c r="R2970" t="str">
        <f t="shared" si="189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s="14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6"/>
        <v>2015</v>
      </c>
      <c r="P2971" s="15">
        <f t="shared" si="187"/>
        <v>42097.786493055552</v>
      </c>
      <c r="Q2971" s="11" t="str">
        <f t="shared" si="188"/>
        <v>theat</v>
      </c>
      <c r="R2971" t="str">
        <f t="shared" si="189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s="14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6"/>
        <v>2014</v>
      </c>
      <c r="P2972" s="15">
        <f t="shared" si="187"/>
        <v>41808.669571759259</v>
      </c>
      <c r="Q2972" s="11" t="str">
        <f t="shared" si="188"/>
        <v>theat</v>
      </c>
      <c r="R2972" t="str">
        <f t="shared" si="189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s="14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6"/>
        <v>2014</v>
      </c>
      <c r="P2973" s="15">
        <f t="shared" si="187"/>
        <v>41852.658310185187</v>
      </c>
      <c r="Q2973" s="11" t="str">
        <f t="shared" si="188"/>
        <v>theat</v>
      </c>
      <c r="R2973" t="str">
        <f t="shared" si="189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s="1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6"/>
        <v>2016</v>
      </c>
      <c r="P2974" s="15">
        <f t="shared" si="187"/>
        <v>42694.110185185185</v>
      </c>
      <c r="Q2974" s="11" t="str">
        <f t="shared" si="188"/>
        <v>theat</v>
      </c>
      <c r="R2974" t="str">
        <f t="shared" si="189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s="14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6"/>
        <v>2015</v>
      </c>
      <c r="P2975" s="15">
        <f t="shared" si="187"/>
        <v>42341.818379629629</v>
      </c>
      <c r="Q2975" s="11" t="str">
        <f t="shared" si="188"/>
        <v>theat</v>
      </c>
      <c r="R2975" t="str">
        <f t="shared" si="189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s="14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6"/>
        <v>2014</v>
      </c>
      <c r="P2976" s="15">
        <f t="shared" si="187"/>
        <v>41880.061006944445</v>
      </c>
      <c r="Q2976" s="11" t="str">
        <f t="shared" si="188"/>
        <v>theat</v>
      </c>
      <c r="R2976" t="str">
        <f t="shared" si="189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s="14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6"/>
        <v>2014</v>
      </c>
      <c r="P2977" s="15">
        <f t="shared" si="187"/>
        <v>41941.683865740742</v>
      </c>
      <c r="Q2977" s="11" t="str">
        <f t="shared" si="188"/>
        <v>theat</v>
      </c>
      <c r="R2977" t="str">
        <f t="shared" si="189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s="14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6"/>
        <v>2016</v>
      </c>
      <c r="P2978" s="15">
        <f t="shared" si="187"/>
        <v>42425.730671296296</v>
      </c>
      <c r="Q2978" s="11" t="str">
        <f t="shared" si="188"/>
        <v>theat</v>
      </c>
      <c r="R2978" t="str">
        <f t="shared" si="189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s="14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6"/>
        <v>2015</v>
      </c>
      <c r="P2979" s="15">
        <f t="shared" si="187"/>
        <v>42026.88118055556</v>
      </c>
      <c r="Q2979" s="11" t="str">
        <f t="shared" si="188"/>
        <v>theat</v>
      </c>
      <c r="R2979" t="str">
        <f t="shared" si="189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s="14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6"/>
        <v>2014</v>
      </c>
      <c r="P2980" s="15">
        <f t="shared" si="187"/>
        <v>41922.640590277777</v>
      </c>
      <c r="Q2980" s="11" t="str">
        <f t="shared" si="188"/>
        <v>theat</v>
      </c>
      <c r="R2980" t="str">
        <f t="shared" si="189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s="14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6"/>
        <v>2014</v>
      </c>
      <c r="P2981" s="15">
        <f t="shared" si="187"/>
        <v>41993.824340277773</v>
      </c>
      <c r="Q2981" s="11" t="str">
        <f t="shared" si="188"/>
        <v>theat</v>
      </c>
      <c r="R2981" t="str">
        <f t="shared" si="189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s="14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6"/>
        <v>2015</v>
      </c>
      <c r="P2982" s="15">
        <f t="shared" si="187"/>
        <v>42219.915856481486</v>
      </c>
      <c r="Q2982" s="11" t="str">
        <f t="shared" si="188"/>
        <v>theat</v>
      </c>
      <c r="R2982" t="str">
        <f t="shared" si="189"/>
        <v>plays</v>
      </c>
    </row>
    <row r="2983" spans="1:18" ht="58" hidden="1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s="14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6"/>
        <v>2015</v>
      </c>
      <c r="P2983" s="10">
        <f t="shared" si="187"/>
        <v>42225.559675925921</v>
      </c>
      <c r="Q2983" s="11" t="str">
        <f t="shared" si="188"/>
        <v>theate</v>
      </c>
      <c r="R2983" t="str">
        <f t="shared" si="189"/>
        <v>spaces</v>
      </c>
    </row>
    <row r="2984" spans="1:18" ht="43.5" hidden="1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s="1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6"/>
        <v>2016</v>
      </c>
      <c r="P2984" s="10">
        <f t="shared" si="187"/>
        <v>42381.686840277776</v>
      </c>
      <c r="Q2984" s="11" t="str">
        <f t="shared" si="188"/>
        <v>theate</v>
      </c>
      <c r="R2984" t="str">
        <f t="shared" si="189"/>
        <v>spaces</v>
      </c>
    </row>
    <row r="2985" spans="1:18" ht="43.5" hidden="1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s="14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6"/>
        <v>2014</v>
      </c>
      <c r="P2985" s="10">
        <f t="shared" si="187"/>
        <v>41894.632361111115</v>
      </c>
      <c r="Q2985" s="11" t="str">
        <f t="shared" si="188"/>
        <v>theate</v>
      </c>
      <c r="R2985" t="str">
        <f t="shared" si="189"/>
        <v>spaces</v>
      </c>
    </row>
    <row r="2986" spans="1:18" ht="58" hidden="1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s="14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6"/>
        <v>2016</v>
      </c>
      <c r="P2986" s="10">
        <f t="shared" si="187"/>
        <v>42576.278715277775</v>
      </c>
      <c r="Q2986" s="11" t="str">
        <f t="shared" si="188"/>
        <v>theate</v>
      </c>
      <c r="R2986" t="str">
        <f t="shared" si="189"/>
        <v>spaces</v>
      </c>
    </row>
    <row r="2987" spans="1:18" ht="58" hidden="1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s="14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6"/>
        <v>2016</v>
      </c>
      <c r="P2987" s="10">
        <f t="shared" si="187"/>
        <v>42654.973703703698</v>
      </c>
      <c r="Q2987" s="11" t="str">
        <f t="shared" si="188"/>
        <v>theate</v>
      </c>
      <c r="R2987" t="str">
        <f t="shared" si="189"/>
        <v>spaces</v>
      </c>
    </row>
    <row r="2988" spans="1:18" ht="43.5" hidden="1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s="14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6"/>
        <v>2016</v>
      </c>
      <c r="P2988" s="10">
        <f t="shared" si="187"/>
        <v>42431.500069444446</v>
      </c>
      <c r="Q2988" s="11" t="str">
        <f t="shared" si="188"/>
        <v>theate</v>
      </c>
      <c r="R2988" t="str">
        <f t="shared" si="189"/>
        <v>spaces</v>
      </c>
    </row>
    <row r="2989" spans="1:18" ht="58" hidden="1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s="14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6"/>
        <v>2016</v>
      </c>
      <c r="P2989" s="10">
        <f t="shared" si="187"/>
        <v>42627.307303240741</v>
      </c>
      <c r="Q2989" s="11" t="str">
        <f t="shared" si="188"/>
        <v>theate</v>
      </c>
      <c r="R2989" t="str">
        <f t="shared" si="189"/>
        <v>spaces</v>
      </c>
    </row>
    <row r="2990" spans="1:18" ht="43.5" hidden="1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s="14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6"/>
        <v>2016</v>
      </c>
      <c r="P2990" s="10">
        <f t="shared" si="187"/>
        <v>42511.362048611118</v>
      </c>
      <c r="Q2990" s="11" t="str">
        <f t="shared" si="188"/>
        <v>theate</v>
      </c>
      <c r="R2990" t="str">
        <f t="shared" si="189"/>
        <v>spaces</v>
      </c>
    </row>
    <row r="2991" spans="1:18" hidden="1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s="14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6"/>
        <v>2015</v>
      </c>
      <c r="P2991" s="10">
        <f t="shared" si="187"/>
        <v>42337.02039351852</v>
      </c>
      <c r="Q2991" s="11" t="str">
        <f t="shared" si="188"/>
        <v>theate</v>
      </c>
      <c r="R2991" t="str">
        <f t="shared" si="189"/>
        <v>spaces</v>
      </c>
    </row>
    <row r="2992" spans="1:18" ht="43.5" hidden="1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s="14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6"/>
        <v>2015</v>
      </c>
      <c r="P2992" s="10">
        <f t="shared" si="187"/>
        <v>42341.57430555555</v>
      </c>
      <c r="Q2992" s="11" t="str">
        <f t="shared" si="188"/>
        <v>theate</v>
      </c>
      <c r="R2992" t="str">
        <f t="shared" si="189"/>
        <v>spaces</v>
      </c>
    </row>
    <row r="2993" spans="1:18" ht="43.5" hidden="1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s="14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6"/>
        <v>2017</v>
      </c>
      <c r="P2993" s="10">
        <f t="shared" si="187"/>
        <v>42740.837152777778</v>
      </c>
      <c r="Q2993" s="11" t="str">
        <f t="shared" si="188"/>
        <v>theate</v>
      </c>
      <c r="R2993" t="str">
        <f t="shared" si="189"/>
        <v>spaces</v>
      </c>
    </row>
    <row r="2994" spans="1:18" ht="43.5" hidden="1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s="1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6"/>
        <v>2016</v>
      </c>
      <c r="P2994" s="10">
        <f t="shared" si="187"/>
        <v>42622.767476851848</v>
      </c>
      <c r="Q2994" s="11" t="str">
        <f t="shared" si="188"/>
        <v>theate</v>
      </c>
      <c r="R2994" t="str">
        <f t="shared" si="189"/>
        <v>spaces</v>
      </c>
    </row>
    <row r="2995" spans="1:18" hidden="1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s="14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6"/>
        <v>2016</v>
      </c>
      <c r="P2995" s="10">
        <f t="shared" si="187"/>
        <v>42390.838738425926</v>
      </c>
      <c r="Q2995" s="11" t="str">
        <f t="shared" si="188"/>
        <v>theate</v>
      </c>
      <c r="R2995" t="str">
        <f t="shared" si="189"/>
        <v>spaces</v>
      </c>
    </row>
    <row r="2996" spans="1:18" ht="43.5" hidden="1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s="14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6"/>
        <v>2014</v>
      </c>
      <c r="P2996" s="10">
        <f t="shared" si="187"/>
        <v>41885.478842592594</v>
      </c>
      <c r="Q2996" s="11" t="str">
        <f t="shared" si="188"/>
        <v>theate</v>
      </c>
      <c r="R2996" t="str">
        <f t="shared" si="189"/>
        <v>spaces</v>
      </c>
    </row>
    <row r="2997" spans="1:18" ht="43.5" hidden="1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s="14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6"/>
        <v>2016</v>
      </c>
      <c r="P2997" s="10">
        <f t="shared" si="187"/>
        <v>42724.665173611109</v>
      </c>
      <c r="Q2997" s="11" t="str">
        <f t="shared" si="188"/>
        <v>theate</v>
      </c>
      <c r="R2997" t="str">
        <f t="shared" si="189"/>
        <v>spaces</v>
      </c>
    </row>
    <row r="2998" spans="1:18" ht="29" hidden="1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s="14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6"/>
        <v>2015</v>
      </c>
      <c r="P2998" s="10">
        <f t="shared" si="187"/>
        <v>42090.912500000006</v>
      </c>
      <c r="Q2998" s="11" t="str">
        <f t="shared" si="188"/>
        <v>theate</v>
      </c>
      <c r="R2998" t="str">
        <f t="shared" si="189"/>
        <v>spaces</v>
      </c>
    </row>
    <row r="2999" spans="1:18" ht="43.5" hidden="1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s="14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6"/>
        <v>2017</v>
      </c>
      <c r="P2999" s="10">
        <f t="shared" si="187"/>
        <v>42775.733715277776</v>
      </c>
      <c r="Q2999" s="11" t="str">
        <f t="shared" si="188"/>
        <v>theate</v>
      </c>
      <c r="R2999" t="str">
        <f t="shared" si="189"/>
        <v>spaces</v>
      </c>
    </row>
    <row r="3000" spans="1:18" ht="43.5" hidden="1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s="14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6"/>
        <v>2014</v>
      </c>
      <c r="P3000" s="10">
        <f t="shared" si="187"/>
        <v>41778.193622685183</v>
      </c>
      <c r="Q3000" s="11" t="str">
        <f t="shared" si="188"/>
        <v>theate</v>
      </c>
      <c r="R3000" t="str">
        <f t="shared" si="189"/>
        <v>spaces</v>
      </c>
    </row>
    <row r="3001" spans="1:18" ht="43.5" hidden="1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s="14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6"/>
        <v>2017</v>
      </c>
      <c r="P3001" s="10">
        <f t="shared" si="187"/>
        <v>42780.740277777775</v>
      </c>
      <c r="Q3001" s="11" t="str">
        <f t="shared" si="188"/>
        <v>theate</v>
      </c>
      <c r="R3001" t="str">
        <f t="shared" si="189"/>
        <v>spaces</v>
      </c>
    </row>
    <row r="3002" spans="1:18" ht="43.5" hidden="1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s="14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6"/>
        <v>2017</v>
      </c>
      <c r="P3002" s="10">
        <f t="shared" si="187"/>
        <v>42752.827199074076</v>
      </c>
      <c r="Q3002" s="11" t="str">
        <f t="shared" si="188"/>
        <v>theate</v>
      </c>
      <c r="R3002" t="str">
        <f t="shared" si="189"/>
        <v>spaces</v>
      </c>
    </row>
    <row r="3003" spans="1:18" ht="43.5" hidden="1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s="14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6"/>
        <v>2016</v>
      </c>
      <c r="P3003" s="10">
        <f t="shared" si="187"/>
        <v>42534.895625000005</v>
      </c>
      <c r="Q3003" s="11" t="str">
        <f t="shared" si="188"/>
        <v>theate</v>
      </c>
      <c r="R3003" t="str">
        <f t="shared" si="189"/>
        <v>spaces</v>
      </c>
    </row>
    <row r="3004" spans="1:18" ht="29" hidden="1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s="1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6"/>
        <v>2012</v>
      </c>
      <c r="P3004" s="10">
        <f t="shared" si="187"/>
        <v>41239.83625</v>
      </c>
      <c r="Q3004" s="11" t="str">
        <f t="shared" si="188"/>
        <v>theate</v>
      </c>
      <c r="R3004" t="str">
        <f t="shared" si="189"/>
        <v>spaces</v>
      </c>
    </row>
    <row r="3005" spans="1:18" ht="43.5" hidden="1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s="14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6"/>
        <v>2016</v>
      </c>
      <c r="P3005" s="10">
        <f t="shared" si="187"/>
        <v>42398.849259259259</v>
      </c>
      <c r="Q3005" s="11" t="str">
        <f t="shared" si="188"/>
        <v>theate</v>
      </c>
      <c r="R3005" t="str">
        <f t="shared" si="189"/>
        <v>spaces</v>
      </c>
    </row>
    <row r="3006" spans="1:18" ht="58" hidden="1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s="14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6"/>
        <v>2014</v>
      </c>
      <c r="P3006" s="10">
        <f t="shared" si="187"/>
        <v>41928.881064814814</v>
      </c>
      <c r="Q3006" s="11" t="str">
        <f t="shared" si="188"/>
        <v>theate</v>
      </c>
      <c r="R3006" t="str">
        <f t="shared" si="189"/>
        <v>spaces</v>
      </c>
    </row>
    <row r="3007" spans="1:18" ht="58" hidden="1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s="14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6"/>
        <v>2014</v>
      </c>
      <c r="P3007" s="10">
        <f t="shared" si="187"/>
        <v>41888.674826388888</v>
      </c>
      <c r="Q3007" s="11" t="str">
        <f t="shared" si="188"/>
        <v>theate</v>
      </c>
      <c r="R3007" t="str">
        <f t="shared" si="189"/>
        <v>spaces</v>
      </c>
    </row>
    <row r="3008" spans="1:18" ht="29" hidden="1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s="14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6"/>
        <v>2014</v>
      </c>
      <c r="P3008" s="10">
        <f t="shared" si="187"/>
        <v>41957.756840277783</v>
      </c>
      <c r="Q3008" s="11" t="str">
        <f t="shared" si="188"/>
        <v>theate</v>
      </c>
      <c r="R3008" t="str">
        <f t="shared" si="189"/>
        <v>spaces</v>
      </c>
    </row>
    <row r="3009" spans="1:18" ht="29" hidden="1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s="14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6"/>
        <v>2015</v>
      </c>
      <c r="P3009" s="10">
        <f t="shared" si="187"/>
        <v>42098.216238425928</v>
      </c>
      <c r="Q3009" s="11" t="str">
        <f t="shared" si="188"/>
        <v>theate</v>
      </c>
      <c r="R3009" t="str">
        <f t="shared" si="189"/>
        <v>spaces</v>
      </c>
    </row>
    <row r="3010" spans="1:18" ht="43.5" hidden="1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s="14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6"/>
        <v>2015</v>
      </c>
      <c r="P3010" s="10">
        <f t="shared" si="187"/>
        <v>42360.212025462963</v>
      </c>
      <c r="Q3010" s="11" t="str">
        <f t="shared" si="188"/>
        <v>theate</v>
      </c>
      <c r="R3010" t="str">
        <f t="shared" si="189"/>
        <v>spaces</v>
      </c>
    </row>
    <row r="3011" spans="1:18" ht="43.5" hidden="1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s="14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90">YEAR(P3011)</f>
        <v>2014</v>
      </c>
      <c r="P3011" s="10">
        <f t="shared" ref="P3011:P3074" si="191">(((J3011/60)/60)/24)+DATE(1970,1,1)</f>
        <v>41939.569907407407</v>
      </c>
      <c r="Q3011" s="11" t="str">
        <f t="shared" ref="Q3011:Q3074" si="192">LEFT(N3011,LEN(N3011)-SEARCH("/",N3011))</f>
        <v>theate</v>
      </c>
      <c r="R3011" t="str">
        <f t="shared" ref="R3011:R3074" si="193">RIGHT(N3011,LEN(N3011)-SEARCH("/",N3011))</f>
        <v>spaces</v>
      </c>
    </row>
    <row r="3012" spans="1:18" ht="43.5" hidden="1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s="14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90"/>
        <v>2014</v>
      </c>
      <c r="P3012" s="10">
        <f t="shared" si="191"/>
        <v>41996.832395833335</v>
      </c>
      <c r="Q3012" s="11" t="str">
        <f t="shared" si="192"/>
        <v>theate</v>
      </c>
      <c r="R3012" t="str">
        <f t="shared" si="193"/>
        <v>spaces</v>
      </c>
    </row>
    <row r="3013" spans="1:18" ht="43.5" hidden="1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s="14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90"/>
        <v>2015</v>
      </c>
      <c r="P3013" s="10">
        <f t="shared" si="191"/>
        <v>42334.468935185185</v>
      </c>
      <c r="Q3013" s="11" t="str">
        <f t="shared" si="192"/>
        <v>theate</v>
      </c>
      <c r="R3013" t="str">
        <f t="shared" si="193"/>
        <v>spaces</v>
      </c>
    </row>
    <row r="3014" spans="1:18" ht="43.5" hidden="1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s="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90"/>
        <v>2015</v>
      </c>
      <c r="P3014" s="10">
        <f t="shared" si="191"/>
        <v>42024.702893518523</v>
      </c>
      <c r="Q3014" s="11" t="str">
        <f t="shared" si="192"/>
        <v>theate</v>
      </c>
      <c r="R3014" t="str">
        <f t="shared" si="193"/>
        <v>spaces</v>
      </c>
    </row>
    <row r="3015" spans="1:18" ht="43.5" hidden="1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s="14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90"/>
        <v>2015</v>
      </c>
      <c r="P3015" s="10">
        <f t="shared" si="191"/>
        <v>42146.836215277777</v>
      </c>
      <c r="Q3015" s="11" t="str">
        <f t="shared" si="192"/>
        <v>theate</v>
      </c>
      <c r="R3015" t="str">
        <f t="shared" si="193"/>
        <v>spaces</v>
      </c>
    </row>
    <row r="3016" spans="1:18" ht="43.5" hidden="1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s="14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90"/>
        <v>2014</v>
      </c>
      <c r="P3016" s="10">
        <f t="shared" si="191"/>
        <v>41920.123611111114</v>
      </c>
      <c r="Q3016" s="11" t="str">
        <f t="shared" si="192"/>
        <v>theate</v>
      </c>
      <c r="R3016" t="str">
        <f t="shared" si="193"/>
        <v>spaces</v>
      </c>
    </row>
    <row r="3017" spans="1:18" ht="43.5" hidden="1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s="14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90"/>
        <v>2014</v>
      </c>
      <c r="P3017" s="10">
        <f t="shared" si="191"/>
        <v>41785.72729166667</v>
      </c>
      <c r="Q3017" s="11" t="str">
        <f t="shared" si="192"/>
        <v>theate</v>
      </c>
      <c r="R3017" t="str">
        <f t="shared" si="193"/>
        <v>spaces</v>
      </c>
    </row>
    <row r="3018" spans="1:18" ht="58" hidden="1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s="14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90"/>
        <v>2014</v>
      </c>
      <c r="P3018" s="10">
        <f t="shared" si="191"/>
        <v>41778.548055555555</v>
      </c>
      <c r="Q3018" s="11" t="str">
        <f t="shared" si="192"/>
        <v>theate</v>
      </c>
      <c r="R3018" t="str">
        <f t="shared" si="193"/>
        <v>spaces</v>
      </c>
    </row>
    <row r="3019" spans="1:18" ht="43.5" hidden="1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s="14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90"/>
        <v>2014</v>
      </c>
      <c r="P3019" s="10">
        <f t="shared" si="191"/>
        <v>41841.850034722222</v>
      </c>
      <c r="Q3019" s="11" t="str">
        <f t="shared" si="192"/>
        <v>theate</v>
      </c>
      <c r="R3019" t="str">
        <f t="shared" si="193"/>
        <v>spaces</v>
      </c>
    </row>
    <row r="3020" spans="1:18" ht="43.5" hidden="1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s="14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90"/>
        <v>2015</v>
      </c>
      <c r="P3020" s="10">
        <f t="shared" si="191"/>
        <v>42163.29833333334</v>
      </c>
      <c r="Q3020" s="11" t="str">
        <f t="shared" si="192"/>
        <v>theate</v>
      </c>
      <c r="R3020" t="str">
        <f t="shared" si="193"/>
        <v>spaces</v>
      </c>
    </row>
    <row r="3021" spans="1:18" ht="43.5" hidden="1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s="14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90"/>
        <v>2014</v>
      </c>
      <c r="P3021" s="10">
        <f t="shared" si="191"/>
        <v>41758.833564814813</v>
      </c>
      <c r="Q3021" s="11" t="str">
        <f t="shared" si="192"/>
        <v>theate</v>
      </c>
      <c r="R3021" t="str">
        <f t="shared" si="193"/>
        <v>spaces</v>
      </c>
    </row>
    <row r="3022" spans="1:18" ht="58" hidden="1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s="14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90"/>
        <v>2015</v>
      </c>
      <c r="P3022" s="10">
        <f t="shared" si="191"/>
        <v>42170.846446759257</v>
      </c>
      <c r="Q3022" s="11" t="str">
        <f t="shared" si="192"/>
        <v>theate</v>
      </c>
      <c r="R3022" t="str">
        <f t="shared" si="193"/>
        <v>spaces</v>
      </c>
    </row>
    <row r="3023" spans="1:18" ht="43.5" hidden="1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s="14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90"/>
        <v>2016</v>
      </c>
      <c r="P3023" s="10">
        <f t="shared" si="191"/>
        <v>42660.618854166663</v>
      </c>
      <c r="Q3023" s="11" t="str">
        <f t="shared" si="192"/>
        <v>theate</v>
      </c>
      <c r="R3023" t="str">
        <f t="shared" si="193"/>
        <v>spaces</v>
      </c>
    </row>
    <row r="3024" spans="1:18" ht="43.5" hidden="1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s="1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90"/>
        <v>2016</v>
      </c>
      <c r="P3024" s="10">
        <f t="shared" si="191"/>
        <v>42564.95380787037</v>
      </c>
      <c r="Q3024" s="11" t="str">
        <f t="shared" si="192"/>
        <v>theate</v>
      </c>
      <c r="R3024" t="str">
        <f t="shared" si="193"/>
        <v>spaces</v>
      </c>
    </row>
    <row r="3025" spans="1:18" ht="58" hidden="1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s="14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90"/>
        <v>2015</v>
      </c>
      <c r="P3025" s="10">
        <f t="shared" si="191"/>
        <v>42121.675763888896</v>
      </c>
      <c r="Q3025" s="11" t="str">
        <f t="shared" si="192"/>
        <v>theate</v>
      </c>
      <c r="R3025" t="str">
        <f t="shared" si="193"/>
        <v>spaces</v>
      </c>
    </row>
    <row r="3026" spans="1:18" ht="43.5" hidden="1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s="14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90"/>
        <v>2012</v>
      </c>
      <c r="P3026" s="10">
        <f t="shared" si="191"/>
        <v>41158.993923611109</v>
      </c>
      <c r="Q3026" s="11" t="str">
        <f t="shared" si="192"/>
        <v>theate</v>
      </c>
      <c r="R3026" t="str">
        <f t="shared" si="193"/>
        <v>spaces</v>
      </c>
    </row>
    <row r="3027" spans="1:18" ht="43.5" hidden="1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s="14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90"/>
        <v>2014</v>
      </c>
      <c r="P3027" s="10">
        <f t="shared" si="191"/>
        <v>41761.509409722225</v>
      </c>
      <c r="Q3027" s="11" t="str">
        <f t="shared" si="192"/>
        <v>theate</v>
      </c>
      <c r="R3027" t="str">
        <f t="shared" si="193"/>
        <v>spaces</v>
      </c>
    </row>
    <row r="3028" spans="1:18" ht="58" hidden="1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s="14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90"/>
        <v>2017</v>
      </c>
      <c r="P3028" s="10">
        <f t="shared" si="191"/>
        <v>42783.459398148145</v>
      </c>
      <c r="Q3028" s="11" t="str">
        <f t="shared" si="192"/>
        <v>theate</v>
      </c>
      <c r="R3028" t="str">
        <f t="shared" si="193"/>
        <v>spaces</v>
      </c>
    </row>
    <row r="3029" spans="1:18" ht="43.5" hidden="1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s="14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90"/>
        <v>2015</v>
      </c>
      <c r="P3029" s="10">
        <f t="shared" si="191"/>
        <v>42053.704293981486</v>
      </c>
      <c r="Q3029" s="11" t="str">
        <f t="shared" si="192"/>
        <v>theate</v>
      </c>
      <c r="R3029" t="str">
        <f t="shared" si="193"/>
        <v>spaces</v>
      </c>
    </row>
    <row r="3030" spans="1:18" ht="29" hidden="1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s="14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90"/>
        <v>2016</v>
      </c>
      <c r="P3030" s="10">
        <f t="shared" si="191"/>
        <v>42567.264178240745</v>
      </c>
      <c r="Q3030" s="11" t="str">
        <f t="shared" si="192"/>
        <v>theate</v>
      </c>
      <c r="R3030" t="str">
        <f t="shared" si="193"/>
        <v>spaces</v>
      </c>
    </row>
    <row r="3031" spans="1:18" ht="43.5" hidden="1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s="14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90"/>
        <v>2014</v>
      </c>
      <c r="P3031" s="10">
        <f t="shared" si="191"/>
        <v>41932.708877314813</v>
      </c>
      <c r="Q3031" s="11" t="str">
        <f t="shared" si="192"/>
        <v>theate</v>
      </c>
      <c r="R3031" t="str">
        <f t="shared" si="193"/>
        <v>spaces</v>
      </c>
    </row>
    <row r="3032" spans="1:18" ht="43.5" hidden="1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s="14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90"/>
        <v>2015</v>
      </c>
      <c r="P3032" s="10">
        <f t="shared" si="191"/>
        <v>42233.747349537036</v>
      </c>
      <c r="Q3032" s="11" t="str">
        <f t="shared" si="192"/>
        <v>theate</v>
      </c>
      <c r="R3032" t="str">
        <f t="shared" si="193"/>
        <v>spaces</v>
      </c>
    </row>
    <row r="3033" spans="1:18" ht="72.5" hidden="1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s="14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90"/>
        <v>2016</v>
      </c>
      <c r="P3033" s="10">
        <f t="shared" si="191"/>
        <v>42597.882488425923</v>
      </c>
      <c r="Q3033" s="11" t="str">
        <f t="shared" si="192"/>
        <v>theate</v>
      </c>
      <c r="R3033" t="str">
        <f t="shared" si="193"/>
        <v>spaces</v>
      </c>
    </row>
    <row r="3034" spans="1:18" ht="43.5" hidden="1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s="1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90"/>
        <v>2015</v>
      </c>
      <c r="P3034" s="10">
        <f t="shared" si="191"/>
        <v>42228.044664351852</v>
      </c>
      <c r="Q3034" s="11" t="str">
        <f t="shared" si="192"/>
        <v>theate</v>
      </c>
      <c r="R3034" t="str">
        <f t="shared" si="193"/>
        <v>spaces</v>
      </c>
    </row>
    <row r="3035" spans="1:18" ht="43.5" hidden="1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s="14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90"/>
        <v>2016</v>
      </c>
      <c r="P3035" s="10">
        <f t="shared" si="191"/>
        <v>42570.110243055555</v>
      </c>
      <c r="Q3035" s="11" t="str">
        <f t="shared" si="192"/>
        <v>theate</v>
      </c>
      <c r="R3035" t="str">
        <f t="shared" si="193"/>
        <v>spaces</v>
      </c>
    </row>
    <row r="3036" spans="1:18" ht="72.5" hidden="1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s="14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90"/>
        <v>2016</v>
      </c>
      <c r="P3036" s="10">
        <f t="shared" si="191"/>
        <v>42644.535358796296</v>
      </c>
      <c r="Q3036" s="11" t="str">
        <f t="shared" si="192"/>
        <v>theate</v>
      </c>
      <c r="R3036" t="str">
        <f t="shared" si="193"/>
        <v>spaces</v>
      </c>
    </row>
    <row r="3037" spans="1:18" ht="29" hidden="1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s="14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90"/>
        <v>2013</v>
      </c>
      <c r="P3037" s="10">
        <f t="shared" si="191"/>
        <v>41368.560289351852</v>
      </c>
      <c r="Q3037" s="11" t="str">
        <f t="shared" si="192"/>
        <v>theate</v>
      </c>
      <c r="R3037" t="str">
        <f t="shared" si="193"/>
        <v>spaces</v>
      </c>
    </row>
    <row r="3038" spans="1:18" ht="43.5" hidden="1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s="14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90"/>
        <v>2013</v>
      </c>
      <c r="P3038" s="10">
        <f t="shared" si="191"/>
        <v>41466.785231481481</v>
      </c>
      <c r="Q3038" s="11" t="str">
        <f t="shared" si="192"/>
        <v>theate</v>
      </c>
      <c r="R3038" t="str">
        <f t="shared" si="193"/>
        <v>spaces</v>
      </c>
    </row>
    <row r="3039" spans="1:18" ht="58" hidden="1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s="14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90"/>
        <v>2010</v>
      </c>
      <c r="P3039" s="10">
        <f t="shared" si="191"/>
        <v>40378.893206018518</v>
      </c>
      <c r="Q3039" s="11" t="str">
        <f t="shared" si="192"/>
        <v>theate</v>
      </c>
      <c r="R3039" t="str">
        <f t="shared" si="193"/>
        <v>spaces</v>
      </c>
    </row>
    <row r="3040" spans="1:18" ht="43.5" hidden="1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s="14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90"/>
        <v>2016</v>
      </c>
      <c r="P3040" s="10">
        <f t="shared" si="191"/>
        <v>42373.252280092594</v>
      </c>
      <c r="Q3040" s="11" t="str">
        <f t="shared" si="192"/>
        <v>theate</v>
      </c>
      <c r="R3040" t="str">
        <f t="shared" si="193"/>
        <v>spaces</v>
      </c>
    </row>
    <row r="3041" spans="1:18" ht="43.5" hidden="1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s="14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90"/>
        <v>2013</v>
      </c>
      <c r="P3041" s="10">
        <f t="shared" si="191"/>
        <v>41610.794421296298</v>
      </c>
      <c r="Q3041" s="11" t="str">
        <f t="shared" si="192"/>
        <v>theate</v>
      </c>
      <c r="R3041" t="str">
        <f t="shared" si="193"/>
        <v>spaces</v>
      </c>
    </row>
    <row r="3042" spans="1:18" ht="43.5" hidden="1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s="14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90"/>
        <v>2015</v>
      </c>
      <c r="P3042" s="10">
        <f t="shared" si="191"/>
        <v>42177.791909722218</v>
      </c>
      <c r="Q3042" s="11" t="str">
        <f t="shared" si="192"/>
        <v>theate</v>
      </c>
      <c r="R3042" t="str">
        <f t="shared" si="193"/>
        <v>spaces</v>
      </c>
    </row>
    <row r="3043" spans="1:18" ht="29" hidden="1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s="14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90"/>
        <v>2015</v>
      </c>
      <c r="P3043" s="10">
        <f t="shared" si="191"/>
        <v>42359.868611111116</v>
      </c>
      <c r="Q3043" s="11" t="str">
        <f t="shared" si="192"/>
        <v>theate</v>
      </c>
      <c r="R3043" t="str">
        <f t="shared" si="193"/>
        <v>spaces</v>
      </c>
    </row>
    <row r="3044" spans="1:18" ht="58" hidden="1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s="1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90"/>
        <v>2015</v>
      </c>
      <c r="P3044" s="10">
        <f t="shared" si="191"/>
        <v>42253.688043981485</v>
      </c>
      <c r="Q3044" s="11" t="str">
        <f t="shared" si="192"/>
        <v>theate</v>
      </c>
      <c r="R3044" t="str">
        <f t="shared" si="193"/>
        <v>spaces</v>
      </c>
    </row>
    <row r="3045" spans="1:18" ht="43.5" hidden="1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s="14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90"/>
        <v>2015</v>
      </c>
      <c r="P3045" s="10">
        <f t="shared" si="191"/>
        <v>42083.070590277777</v>
      </c>
      <c r="Q3045" s="11" t="str">
        <f t="shared" si="192"/>
        <v>theate</v>
      </c>
      <c r="R3045" t="str">
        <f t="shared" si="193"/>
        <v>spaces</v>
      </c>
    </row>
    <row r="3046" spans="1:18" ht="43.5" hidden="1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s="14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90"/>
        <v>2016</v>
      </c>
      <c r="P3046" s="10">
        <f t="shared" si="191"/>
        <v>42387.7268287037</v>
      </c>
      <c r="Q3046" s="11" t="str">
        <f t="shared" si="192"/>
        <v>theate</v>
      </c>
      <c r="R3046" t="str">
        <f t="shared" si="193"/>
        <v>spaces</v>
      </c>
    </row>
    <row r="3047" spans="1:18" ht="58" hidden="1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s="14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90"/>
        <v>2014</v>
      </c>
      <c r="P3047" s="10">
        <f t="shared" si="191"/>
        <v>41843.155729166669</v>
      </c>
      <c r="Q3047" s="11" t="str">
        <f t="shared" si="192"/>
        <v>theate</v>
      </c>
      <c r="R3047" t="str">
        <f t="shared" si="193"/>
        <v>spaces</v>
      </c>
    </row>
    <row r="3048" spans="1:18" ht="58" hidden="1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s="14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90"/>
        <v>2014</v>
      </c>
      <c r="P3048" s="10">
        <f t="shared" si="191"/>
        <v>41862.803078703706</v>
      </c>
      <c r="Q3048" s="11" t="str">
        <f t="shared" si="192"/>
        <v>theate</v>
      </c>
      <c r="R3048" t="str">
        <f t="shared" si="193"/>
        <v>spaces</v>
      </c>
    </row>
    <row r="3049" spans="1:18" ht="43.5" hidden="1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s="14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90"/>
        <v>2016</v>
      </c>
      <c r="P3049" s="10">
        <f t="shared" si="191"/>
        <v>42443.989050925928</v>
      </c>
      <c r="Q3049" s="11" t="str">
        <f t="shared" si="192"/>
        <v>theate</v>
      </c>
      <c r="R3049" t="str">
        <f t="shared" si="193"/>
        <v>spaces</v>
      </c>
    </row>
    <row r="3050" spans="1:18" ht="43.5" hidden="1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s="14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90"/>
        <v>2014</v>
      </c>
      <c r="P3050" s="10">
        <f t="shared" si="191"/>
        <v>41975.901180555549</v>
      </c>
      <c r="Q3050" s="11" t="str">
        <f t="shared" si="192"/>
        <v>theate</v>
      </c>
      <c r="R3050" t="str">
        <f t="shared" si="193"/>
        <v>spaces</v>
      </c>
    </row>
    <row r="3051" spans="1:18" ht="58" hidden="1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s="14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90"/>
        <v>2015</v>
      </c>
      <c r="P3051" s="10">
        <f t="shared" si="191"/>
        <v>42139.014525462961</v>
      </c>
      <c r="Q3051" s="11" t="str">
        <f t="shared" si="192"/>
        <v>theate</v>
      </c>
      <c r="R3051" t="str">
        <f t="shared" si="193"/>
        <v>spaces</v>
      </c>
    </row>
    <row r="3052" spans="1:18" ht="29" hidden="1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s="14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90"/>
        <v>2016</v>
      </c>
      <c r="P3052" s="10">
        <f t="shared" si="191"/>
        <v>42465.16851851852</v>
      </c>
      <c r="Q3052" s="11" t="str">
        <f t="shared" si="192"/>
        <v>theate</v>
      </c>
      <c r="R3052" t="str">
        <f t="shared" si="193"/>
        <v>spaces</v>
      </c>
    </row>
    <row r="3053" spans="1:18" ht="58" hidden="1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s="14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90"/>
        <v>2017</v>
      </c>
      <c r="P3053" s="10">
        <f t="shared" si="191"/>
        <v>42744.416030092587</v>
      </c>
      <c r="Q3053" s="11" t="str">
        <f t="shared" si="192"/>
        <v>theate</v>
      </c>
      <c r="R3053" t="str">
        <f t="shared" si="193"/>
        <v>spaces</v>
      </c>
    </row>
    <row r="3054" spans="1:18" ht="43.5" hidden="1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s="1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90"/>
        <v>2015</v>
      </c>
      <c r="P3054" s="10">
        <f t="shared" si="191"/>
        <v>42122.670069444444</v>
      </c>
      <c r="Q3054" s="11" t="str">
        <f t="shared" si="192"/>
        <v>theate</v>
      </c>
      <c r="R3054" t="str">
        <f t="shared" si="193"/>
        <v>spaces</v>
      </c>
    </row>
    <row r="3055" spans="1:18" ht="58" hidden="1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s="14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90"/>
        <v>2014</v>
      </c>
      <c r="P3055" s="10">
        <f t="shared" si="191"/>
        <v>41862.761724537035</v>
      </c>
      <c r="Q3055" s="11" t="str">
        <f t="shared" si="192"/>
        <v>theate</v>
      </c>
      <c r="R3055" t="str">
        <f t="shared" si="193"/>
        <v>spaces</v>
      </c>
    </row>
    <row r="3056" spans="1:18" ht="58" hidden="1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s="14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90"/>
        <v>2015</v>
      </c>
      <c r="P3056" s="10">
        <f t="shared" si="191"/>
        <v>42027.832800925928</v>
      </c>
      <c r="Q3056" s="11" t="str">
        <f t="shared" si="192"/>
        <v>theate</v>
      </c>
      <c r="R3056" t="str">
        <f t="shared" si="193"/>
        <v>spaces</v>
      </c>
    </row>
    <row r="3057" spans="1:18" ht="43.5" hidden="1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s="14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90"/>
        <v>2014</v>
      </c>
      <c r="P3057" s="10">
        <f t="shared" si="191"/>
        <v>41953.95821759259</v>
      </c>
      <c r="Q3057" s="11" t="str">
        <f t="shared" si="192"/>
        <v>theate</v>
      </c>
      <c r="R3057" t="str">
        <f t="shared" si="193"/>
        <v>spaces</v>
      </c>
    </row>
    <row r="3058" spans="1:18" ht="58" hidden="1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s="14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90"/>
        <v>2014</v>
      </c>
      <c r="P3058" s="10">
        <f t="shared" si="191"/>
        <v>41851.636388888888</v>
      </c>
      <c r="Q3058" s="11" t="str">
        <f t="shared" si="192"/>
        <v>theate</v>
      </c>
      <c r="R3058" t="str">
        <f t="shared" si="193"/>
        <v>spaces</v>
      </c>
    </row>
    <row r="3059" spans="1:18" ht="43.5" hidden="1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s="14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90"/>
        <v>2016</v>
      </c>
      <c r="P3059" s="10">
        <f t="shared" si="191"/>
        <v>42433.650590277779</v>
      </c>
      <c r="Q3059" s="11" t="str">
        <f t="shared" si="192"/>
        <v>theate</v>
      </c>
      <c r="R3059" t="str">
        <f t="shared" si="193"/>
        <v>spaces</v>
      </c>
    </row>
    <row r="3060" spans="1:18" ht="58" hidden="1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s="14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90"/>
        <v>2016</v>
      </c>
      <c r="P3060" s="10">
        <f t="shared" si="191"/>
        <v>42460.374305555553</v>
      </c>
      <c r="Q3060" s="11" t="str">
        <f t="shared" si="192"/>
        <v>theate</v>
      </c>
      <c r="R3060" t="str">
        <f t="shared" si="193"/>
        <v>spaces</v>
      </c>
    </row>
    <row r="3061" spans="1:18" ht="43.5" hidden="1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s="14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90"/>
        <v>2014</v>
      </c>
      <c r="P3061" s="10">
        <f t="shared" si="191"/>
        <v>41829.935717592591</v>
      </c>
      <c r="Q3061" s="11" t="str">
        <f t="shared" si="192"/>
        <v>theate</v>
      </c>
      <c r="R3061" t="str">
        <f t="shared" si="193"/>
        <v>spaces</v>
      </c>
    </row>
    <row r="3062" spans="1:18" ht="29" hidden="1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s="14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90"/>
        <v>2015</v>
      </c>
      <c r="P3062" s="10">
        <f t="shared" si="191"/>
        <v>42245.274699074071</v>
      </c>
      <c r="Q3062" s="11" t="str">
        <f t="shared" si="192"/>
        <v>theate</v>
      </c>
      <c r="R3062" t="str">
        <f t="shared" si="193"/>
        <v>spaces</v>
      </c>
    </row>
    <row r="3063" spans="1:18" hidden="1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s="14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90"/>
        <v>2014</v>
      </c>
      <c r="P3063" s="10">
        <f t="shared" si="191"/>
        <v>41834.784120370372</v>
      </c>
      <c r="Q3063" s="11" t="str">
        <f t="shared" si="192"/>
        <v>theate</v>
      </c>
      <c r="R3063" t="str">
        <f t="shared" si="193"/>
        <v>spaces</v>
      </c>
    </row>
    <row r="3064" spans="1:18" ht="43.5" hidden="1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s="1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90"/>
        <v>2015</v>
      </c>
      <c r="P3064" s="10">
        <f t="shared" si="191"/>
        <v>42248.535787037035</v>
      </c>
      <c r="Q3064" s="11" t="str">
        <f t="shared" si="192"/>
        <v>theate</v>
      </c>
      <c r="R3064" t="str">
        <f t="shared" si="193"/>
        <v>spaces</v>
      </c>
    </row>
    <row r="3065" spans="1:18" ht="43.5" hidden="1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s="14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90"/>
        <v>2016</v>
      </c>
      <c r="P3065" s="10">
        <f t="shared" si="191"/>
        <v>42630.922893518517</v>
      </c>
      <c r="Q3065" s="11" t="str">
        <f t="shared" si="192"/>
        <v>theate</v>
      </c>
      <c r="R3065" t="str">
        <f t="shared" si="193"/>
        <v>spaces</v>
      </c>
    </row>
    <row r="3066" spans="1:18" ht="29" hidden="1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s="14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90"/>
        <v>2015</v>
      </c>
      <c r="P3066" s="10">
        <f t="shared" si="191"/>
        <v>42299.130162037036</v>
      </c>
      <c r="Q3066" s="11" t="str">
        <f t="shared" si="192"/>
        <v>theate</v>
      </c>
      <c r="R3066" t="str">
        <f t="shared" si="193"/>
        <v>spaces</v>
      </c>
    </row>
    <row r="3067" spans="1:18" ht="43.5" hidden="1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s="14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90"/>
        <v>2014</v>
      </c>
      <c r="P3067" s="10">
        <f t="shared" si="191"/>
        <v>41825.055231481485</v>
      </c>
      <c r="Q3067" s="11" t="str">
        <f t="shared" si="192"/>
        <v>theate</v>
      </c>
      <c r="R3067" t="str">
        <f t="shared" si="193"/>
        <v>spaces</v>
      </c>
    </row>
    <row r="3068" spans="1:18" ht="43.5" hidden="1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s="14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90"/>
        <v>2016</v>
      </c>
      <c r="P3068" s="10">
        <f t="shared" si="191"/>
        <v>42531.228437500002</v>
      </c>
      <c r="Q3068" s="11" t="str">
        <f t="shared" si="192"/>
        <v>theate</v>
      </c>
      <c r="R3068" t="str">
        <f t="shared" si="193"/>
        <v>spaces</v>
      </c>
    </row>
    <row r="3069" spans="1:18" ht="43.5" hidden="1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s="14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90"/>
        <v>2015</v>
      </c>
      <c r="P3069" s="10">
        <f t="shared" si="191"/>
        <v>42226.938414351855</v>
      </c>
      <c r="Q3069" s="11" t="str">
        <f t="shared" si="192"/>
        <v>theate</v>
      </c>
      <c r="R3069" t="str">
        <f t="shared" si="193"/>
        <v>spaces</v>
      </c>
    </row>
    <row r="3070" spans="1:18" ht="58" hidden="1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s="14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90"/>
        <v>2015</v>
      </c>
      <c r="P3070" s="10">
        <f t="shared" si="191"/>
        <v>42263.691574074073</v>
      </c>
      <c r="Q3070" s="11" t="str">
        <f t="shared" si="192"/>
        <v>theate</v>
      </c>
      <c r="R3070" t="str">
        <f t="shared" si="193"/>
        <v>spaces</v>
      </c>
    </row>
    <row r="3071" spans="1:18" ht="43.5" hidden="1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s="14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90"/>
        <v>2014</v>
      </c>
      <c r="P3071" s="10">
        <f t="shared" si="191"/>
        <v>41957.833726851852</v>
      </c>
      <c r="Q3071" s="11" t="str">
        <f t="shared" si="192"/>
        <v>theate</v>
      </c>
      <c r="R3071" t="str">
        <f t="shared" si="193"/>
        <v>spaces</v>
      </c>
    </row>
    <row r="3072" spans="1:18" ht="43.5" hidden="1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s="14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90"/>
        <v>2016</v>
      </c>
      <c r="P3072" s="10">
        <f t="shared" si="191"/>
        <v>42690.733437499999</v>
      </c>
      <c r="Q3072" s="11" t="str">
        <f t="shared" si="192"/>
        <v>theate</v>
      </c>
      <c r="R3072" t="str">
        <f t="shared" si="193"/>
        <v>spaces</v>
      </c>
    </row>
    <row r="3073" spans="1:18" ht="43.5" hidden="1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s="14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90"/>
        <v>2015</v>
      </c>
      <c r="P3073" s="10">
        <f t="shared" si="191"/>
        <v>42097.732418981483</v>
      </c>
      <c r="Q3073" s="11" t="str">
        <f t="shared" si="192"/>
        <v>theate</v>
      </c>
      <c r="R3073" t="str">
        <f t="shared" si="193"/>
        <v>spaces</v>
      </c>
    </row>
    <row r="3074" spans="1:18" ht="58" hidden="1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s="1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90"/>
        <v>2016</v>
      </c>
      <c r="P3074" s="10">
        <f t="shared" si="191"/>
        <v>42658.690532407403</v>
      </c>
      <c r="Q3074" s="11" t="str">
        <f t="shared" si="192"/>
        <v>theate</v>
      </c>
      <c r="R3074" t="str">
        <f t="shared" si="193"/>
        <v>spaces</v>
      </c>
    </row>
    <row r="3075" spans="1:18" ht="43.5" hidden="1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s="14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4">YEAR(P3075)</f>
        <v>2015</v>
      </c>
      <c r="P3075" s="10">
        <f t="shared" ref="P3075:P3138" si="195">(((J3075/60)/60)/24)+DATE(1970,1,1)</f>
        <v>42111.684027777781</v>
      </c>
      <c r="Q3075" s="11" t="str">
        <f t="shared" ref="Q3075:Q3138" si="196">LEFT(N3075,LEN(N3075)-SEARCH("/",N3075))</f>
        <v>theate</v>
      </c>
      <c r="R3075" t="str">
        <f t="shared" ref="R3075:R3138" si="197">RIGHT(N3075,LEN(N3075)-SEARCH("/",N3075))</f>
        <v>spaces</v>
      </c>
    </row>
    <row r="3076" spans="1:18" ht="58" hidden="1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s="14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4"/>
        <v>2016</v>
      </c>
      <c r="P3076" s="10">
        <f t="shared" si="195"/>
        <v>42409.571284722217</v>
      </c>
      <c r="Q3076" s="11" t="str">
        <f t="shared" si="196"/>
        <v>theate</v>
      </c>
      <c r="R3076" t="str">
        <f t="shared" si="197"/>
        <v>spaces</v>
      </c>
    </row>
    <row r="3077" spans="1:18" ht="43.5" hidden="1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s="14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4"/>
        <v>2016</v>
      </c>
      <c r="P3077" s="10">
        <f t="shared" si="195"/>
        <v>42551.102314814809</v>
      </c>
      <c r="Q3077" s="11" t="str">
        <f t="shared" si="196"/>
        <v>theate</v>
      </c>
      <c r="R3077" t="str">
        <f t="shared" si="197"/>
        <v>spaces</v>
      </c>
    </row>
    <row r="3078" spans="1:18" ht="29" hidden="1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s="14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4"/>
        <v>2015</v>
      </c>
      <c r="P3078" s="10">
        <f t="shared" si="195"/>
        <v>42226.651886574073</v>
      </c>
      <c r="Q3078" s="11" t="str">
        <f t="shared" si="196"/>
        <v>theate</v>
      </c>
      <c r="R3078" t="str">
        <f t="shared" si="197"/>
        <v>spaces</v>
      </c>
    </row>
    <row r="3079" spans="1:18" ht="43.5" hidden="1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s="14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4"/>
        <v>2017</v>
      </c>
      <c r="P3079" s="10">
        <f t="shared" si="195"/>
        <v>42766.956921296296</v>
      </c>
      <c r="Q3079" s="11" t="str">
        <f t="shared" si="196"/>
        <v>theate</v>
      </c>
      <c r="R3079" t="str">
        <f t="shared" si="197"/>
        <v>spaces</v>
      </c>
    </row>
    <row r="3080" spans="1:18" ht="43.5" hidden="1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s="14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4"/>
        <v>2015</v>
      </c>
      <c r="P3080" s="10">
        <f t="shared" si="195"/>
        <v>42031.138831018514</v>
      </c>
      <c r="Q3080" s="11" t="str">
        <f t="shared" si="196"/>
        <v>theate</v>
      </c>
      <c r="R3080" t="str">
        <f t="shared" si="197"/>
        <v>spaces</v>
      </c>
    </row>
    <row r="3081" spans="1:18" ht="43.5" hidden="1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s="14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4"/>
        <v>2015</v>
      </c>
      <c r="P3081" s="10">
        <f t="shared" si="195"/>
        <v>42055.713368055556</v>
      </c>
      <c r="Q3081" s="11" t="str">
        <f t="shared" si="196"/>
        <v>theate</v>
      </c>
      <c r="R3081" t="str">
        <f t="shared" si="197"/>
        <v>spaces</v>
      </c>
    </row>
    <row r="3082" spans="1:18" ht="43.5" hidden="1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s="14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4"/>
        <v>2014</v>
      </c>
      <c r="P3082" s="10">
        <f t="shared" si="195"/>
        <v>41940.028287037036</v>
      </c>
      <c r="Q3082" s="11" t="str">
        <f t="shared" si="196"/>
        <v>theate</v>
      </c>
      <c r="R3082" t="str">
        <f t="shared" si="197"/>
        <v>spaces</v>
      </c>
    </row>
    <row r="3083" spans="1:18" ht="43.5" hidden="1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s="14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4"/>
        <v>2015</v>
      </c>
      <c r="P3083" s="10">
        <f t="shared" si="195"/>
        <v>42237.181608796294</v>
      </c>
      <c r="Q3083" s="11" t="str">
        <f t="shared" si="196"/>
        <v>theate</v>
      </c>
      <c r="R3083" t="str">
        <f t="shared" si="197"/>
        <v>spaces</v>
      </c>
    </row>
    <row r="3084" spans="1:18" ht="43.5" hidden="1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s="1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4"/>
        <v>2015</v>
      </c>
      <c r="P3084" s="10">
        <f t="shared" si="195"/>
        <v>42293.922986111109</v>
      </c>
      <c r="Q3084" s="11" t="str">
        <f t="shared" si="196"/>
        <v>theate</v>
      </c>
      <c r="R3084" t="str">
        <f t="shared" si="197"/>
        <v>spaces</v>
      </c>
    </row>
    <row r="3085" spans="1:18" ht="58" hidden="1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s="14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4"/>
        <v>2014</v>
      </c>
      <c r="P3085" s="10">
        <f t="shared" si="195"/>
        <v>41853.563402777778</v>
      </c>
      <c r="Q3085" s="11" t="str">
        <f t="shared" si="196"/>
        <v>theate</v>
      </c>
      <c r="R3085" t="str">
        <f t="shared" si="197"/>
        <v>spaces</v>
      </c>
    </row>
    <row r="3086" spans="1:18" ht="58" hidden="1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s="14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4"/>
        <v>2015</v>
      </c>
      <c r="P3086" s="10">
        <f t="shared" si="195"/>
        <v>42100.723738425921</v>
      </c>
      <c r="Q3086" s="11" t="str">
        <f t="shared" si="196"/>
        <v>theate</v>
      </c>
      <c r="R3086" t="str">
        <f t="shared" si="197"/>
        <v>spaces</v>
      </c>
    </row>
    <row r="3087" spans="1:18" ht="43.5" hidden="1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s="14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4"/>
        <v>2015</v>
      </c>
      <c r="P3087" s="10">
        <f t="shared" si="195"/>
        <v>42246.883784722217</v>
      </c>
      <c r="Q3087" s="11" t="str">
        <f t="shared" si="196"/>
        <v>theate</v>
      </c>
      <c r="R3087" t="str">
        <f t="shared" si="197"/>
        <v>spaces</v>
      </c>
    </row>
    <row r="3088" spans="1:18" ht="58" hidden="1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s="14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4"/>
        <v>2015</v>
      </c>
      <c r="P3088" s="10">
        <f t="shared" si="195"/>
        <v>42173.67082175926</v>
      </c>
      <c r="Q3088" s="11" t="str">
        <f t="shared" si="196"/>
        <v>theate</v>
      </c>
      <c r="R3088" t="str">
        <f t="shared" si="197"/>
        <v>spaces</v>
      </c>
    </row>
    <row r="3089" spans="1:18" ht="43.5" hidden="1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s="14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4"/>
        <v>2016</v>
      </c>
      <c r="P3089" s="10">
        <f t="shared" si="195"/>
        <v>42665.150347222225</v>
      </c>
      <c r="Q3089" s="11" t="str">
        <f t="shared" si="196"/>
        <v>theate</v>
      </c>
      <c r="R3089" t="str">
        <f t="shared" si="197"/>
        <v>spaces</v>
      </c>
    </row>
    <row r="3090" spans="1:18" ht="43.5" hidden="1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s="14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4"/>
        <v>2014</v>
      </c>
      <c r="P3090" s="10">
        <f t="shared" si="195"/>
        <v>41981.57230324074</v>
      </c>
      <c r="Q3090" s="11" t="str">
        <f t="shared" si="196"/>
        <v>theate</v>
      </c>
      <c r="R3090" t="str">
        <f t="shared" si="197"/>
        <v>spaces</v>
      </c>
    </row>
    <row r="3091" spans="1:18" ht="43.5" hidden="1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s="14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4"/>
        <v>2016</v>
      </c>
      <c r="P3091" s="10">
        <f t="shared" si="195"/>
        <v>42528.542627314819</v>
      </c>
      <c r="Q3091" s="11" t="str">
        <f t="shared" si="196"/>
        <v>theate</v>
      </c>
      <c r="R3091" t="str">
        <f t="shared" si="197"/>
        <v>spaces</v>
      </c>
    </row>
    <row r="3092" spans="1:18" ht="43.5" hidden="1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s="14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4"/>
        <v>2015</v>
      </c>
      <c r="P3092" s="10">
        <f t="shared" si="195"/>
        <v>42065.818807870368</v>
      </c>
      <c r="Q3092" s="11" t="str">
        <f t="shared" si="196"/>
        <v>theate</v>
      </c>
      <c r="R3092" t="str">
        <f t="shared" si="197"/>
        <v>spaces</v>
      </c>
    </row>
    <row r="3093" spans="1:18" ht="58" hidden="1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s="14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4"/>
        <v>2016</v>
      </c>
      <c r="P3093" s="10">
        <f t="shared" si="195"/>
        <v>42566.948414351849</v>
      </c>
      <c r="Q3093" s="11" t="str">
        <f t="shared" si="196"/>
        <v>theate</v>
      </c>
      <c r="R3093" t="str">
        <f t="shared" si="197"/>
        <v>spaces</v>
      </c>
    </row>
    <row r="3094" spans="1:18" ht="43.5" hidden="1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s="1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4"/>
        <v>2015</v>
      </c>
      <c r="P3094" s="10">
        <f t="shared" si="195"/>
        <v>42255.619351851856</v>
      </c>
      <c r="Q3094" s="11" t="str">
        <f t="shared" si="196"/>
        <v>theate</v>
      </c>
      <c r="R3094" t="str">
        <f t="shared" si="197"/>
        <v>spaces</v>
      </c>
    </row>
    <row r="3095" spans="1:18" ht="58" hidden="1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s="14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4"/>
        <v>2014</v>
      </c>
      <c r="P3095" s="10">
        <f t="shared" si="195"/>
        <v>41760.909039351849</v>
      </c>
      <c r="Q3095" s="11" t="str">
        <f t="shared" si="196"/>
        <v>theate</v>
      </c>
      <c r="R3095" t="str">
        <f t="shared" si="197"/>
        <v>spaces</v>
      </c>
    </row>
    <row r="3096" spans="1:18" ht="43.5" hidden="1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s="14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4"/>
        <v>2015</v>
      </c>
      <c r="P3096" s="10">
        <f t="shared" si="195"/>
        <v>42207.795787037037</v>
      </c>
      <c r="Q3096" s="11" t="str">
        <f t="shared" si="196"/>
        <v>theate</v>
      </c>
      <c r="R3096" t="str">
        <f t="shared" si="197"/>
        <v>spaces</v>
      </c>
    </row>
    <row r="3097" spans="1:18" ht="43.5" hidden="1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s="14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4"/>
        <v>2016</v>
      </c>
      <c r="P3097" s="10">
        <f t="shared" si="195"/>
        <v>42523.025231481486</v>
      </c>
      <c r="Q3097" s="11" t="str">
        <f t="shared" si="196"/>
        <v>theate</v>
      </c>
      <c r="R3097" t="str">
        <f t="shared" si="197"/>
        <v>spaces</v>
      </c>
    </row>
    <row r="3098" spans="1:18" ht="43.5" hidden="1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s="14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4"/>
        <v>2015</v>
      </c>
      <c r="P3098" s="10">
        <f t="shared" si="195"/>
        <v>42114.825532407413</v>
      </c>
      <c r="Q3098" s="11" t="str">
        <f t="shared" si="196"/>
        <v>theate</v>
      </c>
      <c r="R3098" t="str">
        <f t="shared" si="197"/>
        <v>spaces</v>
      </c>
    </row>
    <row r="3099" spans="1:18" ht="43.5" hidden="1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s="14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4"/>
        <v>2016</v>
      </c>
      <c r="P3099" s="10">
        <f t="shared" si="195"/>
        <v>42629.503483796296</v>
      </c>
      <c r="Q3099" s="11" t="str">
        <f t="shared" si="196"/>
        <v>theate</v>
      </c>
      <c r="R3099" t="str">
        <f t="shared" si="197"/>
        <v>spaces</v>
      </c>
    </row>
    <row r="3100" spans="1:18" ht="58" hidden="1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s="14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4"/>
        <v>2015</v>
      </c>
      <c r="P3100" s="10">
        <f t="shared" si="195"/>
        <v>42359.792233796295</v>
      </c>
      <c r="Q3100" s="11" t="str">
        <f t="shared" si="196"/>
        <v>theate</v>
      </c>
      <c r="R3100" t="str">
        <f t="shared" si="197"/>
        <v>spaces</v>
      </c>
    </row>
    <row r="3101" spans="1:18" ht="43.5" hidden="1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s="14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4"/>
        <v>2016</v>
      </c>
      <c r="P3101" s="10">
        <f t="shared" si="195"/>
        <v>42382.189710648148</v>
      </c>
      <c r="Q3101" s="11" t="str">
        <f t="shared" si="196"/>
        <v>theate</v>
      </c>
      <c r="R3101" t="str">
        <f t="shared" si="197"/>
        <v>spaces</v>
      </c>
    </row>
    <row r="3102" spans="1:18" ht="43.5" hidden="1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s="14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4"/>
        <v>2014</v>
      </c>
      <c r="P3102" s="10">
        <f t="shared" si="195"/>
        <v>41902.622395833336</v>
      </c>
      <c r="Q3102" s="11" t="str">
        <f t="shared" si="196"/>
        <v>theate</v>
      </c>
      <c r="R3102" t="str">
        <f t="shared" si="197"/>
        <v>spaces</v>
      </c>
    </row>
    <row r="3103" spans="1:18" ht="58" hidden="1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s="14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4"/>
        <v>2015</v>
      </c>
      <c r="P3103" s="10">
        <f t="shared" si="195"/>
        <v>42171.383530092593</v>
      </c>
      <c r="Q3103" s="11" t="str">
        <f t="shared" si="196"/>
        <v>theate</v>
      </c>
      <c r="R3103" t="str">
        <f t="shared" si="197"/>
        <v>spaces</v>
      </c>
    </row>
    <row r="3104" spans="1:18" ht="58" hidden="1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s="1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4"/>
        <v>2016</v>
      </c>
      <c r="P3104" s="10">
        <f t="shared" si="195"/>
        <v>42555.340486111112</v>
      </c>
      <c r="Q3104" s="11" t="str">
        <f t="shared" si="196"/>
        <v>theate</v>
      </c>
      <c r="R3104" t="str">
        <f t="shared" si="197"/>
        <v>spaces</v>
      </c>
    </row>
    <row r="3105" spans="1:18" ht="29" hidden="1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s="14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4"/>
        <v>2015</v>
      </c>
      <c r="P3105" s="10">
        <f t="shared" si="195"/>
        <v>42107.156319444446</v>
      </c>
      <c r="Q3105" s="11" t="str">
        <f t="shared" si="196"/>
        <v>theate</v>
      </c>
      <c r="R3105" t="str">
        <f t="shared" si="197"/>
        <v>spaces</v>
      </c>
    </row>
    <row r="3106" spans="1:18" ht="43.5" hidden="1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s="14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4"/>
        <v>2015</v>
      </c>
      <c r="P3106" s="10">
        <f t="shared" si="195"/>
        <v>42006.908692129626</v>
      </c>
      <c r="Q3106" s="11" t="str">
        <f t="shared" si="196"/>
        <v>theate</v>
      </c>
      <c r="R3106" t="str">
        <f t="shared" si="197"/>
        <v>spaces</v>
      </c>
    </row>
    <row r="3107" spans="1:18" ht="43.5" hidden="1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s="14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4"/>
        <v>2014</v>
      </c>
      <c r="P3107" s="10">
        <f t="shared" si="195"/>
        <v>41876.718935185185</v>
      </c>
      <c r="Q3107" s="11" t="str">
        <f t="shared" si="196"/>
        <v>theate</v>
      </c>
      <c r="R3107" t="str">
        <f t="shared" si="197"/>
        <v>spaces</v>
      </c>
    </row>
    <row r="3108" spans="1:18" ht="58" hidden="1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s="14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4"/>
        <v>2015</v>
      </c>
      <c r="P3108" s="10">
        <f t="shared" si="195"/>
        <v>42241.429120370376</v>
      </c>
      <c r="Q3108" s="11" t="str">
        <f t="shared" si="196"/>
        <v>theate</v>
      </c>
      <c r="R3108" t="str">
        <f t="shared" si="197"/>
        <v>spaces</v>
      </c>
    </row>
    <row r="3109" spans="1:18" ht="43.5" hidden="1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s="14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4"/>
        <v>2015</v>
      </c>
      <c r="P3109" s="10">
        <f t="shared" si="195"/>
        <v>42128.814247685179</v>
      </c>
      <c r="Q3109" s="11" t="str">
        <f t="shared" si="196"/>
        <v>theate</v>
      </c>
      <c r="R3109" t="str">
        <f t="shared" si="197"/>
        <v>spaces</v>
      </c>
    </row>
    <row r="3110" spans="1:18" hidden="1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s="14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4"/>
        <v>2015</v>
      </c>
      <c r="P3110" s="10">
        <f t="shared" si="195"/>
        <v>42062.680486111116</v>
      </c>
      <c r="Q3110" s="11" t="str">
        <f t="shared" si="196"/>
        <v>theate</v>
      </c>
      <c r="R3110" t="str">
        <f t="shared" si="197"/>
        <v>spaces</v>
      </c>
    </row>
    <row r="3111" spans="1:18" ht="43.5" hidden="1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s="14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4"/>
        <v>2014</v>
      </c>
      <c r="P3111" s="10">
        <f t="shared" si="195"/>
        <v>41844.125115740739</v>
      </c>
      <c r="Q3111" s="11" t="str">
        <f t="shared" si="196"/>
        <v>theate</v>
      </c>
      <c r="R3111" t="str">
        <f t="shared" si="197"/>
        <v>spaces</v>
      </c>
    </row>
    <row r="3112" spans="1:18" ht="43.5" hidden="1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s="14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4"/>
        <v>2017</v>
      </c>
      <c r="P3112" s="10">
        <f t="shared" si="195"/>
        <v>42745.031469907408</v>
      </c>
      <c r="Q3112" s="11" t="str">
        <f t="shared" si="196"/>
        <v>theate</v>
      </c>
      <c r="R3112" t="str">
        <f t="shared" si="197"/>
        <v>spaces</v>
      </c>
    </row>
    <row r="3113" spans="1:18" ht="43.5" hidden="1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s="14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4"/>
        <v>2014</v>
      </c>
      <c r="P3113" s="10">
        <f t="shared" si="195"/>
        <v>41885.595138888886</v>
      </c>
      <c r="Q3113" s="11" t="str">
        <f t="shared" si="196"/>
        <v>theate</v>
      </c>
      <c r="R3113" t="str">
        <f t="shared" si="197"/>
        <v>spaces</v>
      </c>
    </row>
    <row r="3114" spans="1:18" ht="43.5" hidden="1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s="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4"/>
        <v>2016</v>
      </c>
      <c r="P3114" s="10">
        <f t="shared" si="195"/>
        <v>42615.121921296297</v>
      </c>
      <c r="Q3114" s="11" t="str">
        <f t="shared" si="196"/>
        <v>theate</v>
      </c>
      <c r="R3114" t="str">
        <f t="shared" si="197"/>
        <v>spaces</v>
      </c>
    </row>
    <row r="3115" spans="1:18" ht="43.5" hidden="1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s="14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4"/>
        <v>2015</v>
      </c>
      <c r="P3115" s="10">
        <f t="shared" si="195"/>
        <v>42081.731273148151</v>
      </c>
      <c r="Q3115" s="11" t="str">
        <f t="shared" si="196"/>
        <v>theate</v>
      </c>
      <c r="R3115" t="str">
        <f t="shared" si="197"/>
        <v>spaces</v>
      </c>
    </row>
    <row r="3116" spans="1:18" ht="43.5" hidden="1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s="14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4"/>
        <v>2014</v>
      </c>
      <c r="P3116" s="10">
        <f t="shared" si="195"/>
        <v>41843.632523148146</v>
      </c>
      <c r="Q3116" s="11" t="str">
        <f t="shared" si="196"/>
        <v>theate</v>
      </c>
      <c r="R3116" t="str">
        <f t="shared" si="197"/>
        <v>spaces</v>
      </c>
    </row>
    <row r="3117" spans="1:18" ht="43.5" hidden="1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s="14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4"/>
        <v>2016</v>
      </c>
      <c r="P3117" s="10">
        <f t="shared" si="195"/>
        <v>42496.447071759263</v>
      </c>
      <c r="Q3117" s="11" t="str">
        <f t="shared" si="196"/>
        <v>theate</v>
      </c>
      <c r="R3117" t="str">
        <f t="shared" si="197"/>
        <v>spaces</v>
      </c>
    </row>
    <row r="3118" spans="1:18" ht="43.5" hidden="1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s="14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4"/>
        <v>2015</v>
      </c>
      <c r="P3118" s="10">
        <f t="shared" si="195"/>
        <v>42081.515335648146</v>
      </c>
      <c r="Q3118" s="11" t="str">
        <f t="shared" si="196"/>
        <v>theate</v>
      </c>
      <c r="R3118" t="str">
        <f t="shared" si="197"/>
        <v>spaces</v>
      </c>
    </row>
    <row r="3119" spans="1:18" ht="43.5" hidden="1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s="14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4"/>
        <v>2016</v>
      </c>
      <c r="P3119" s="10">
        <f t="shared" si="195"/>
        <v>42509.374537037031</v>
      </c>
      <c r="Q3119" s="11" t="str">
        <f t="shared" si="196"/>
        <v>theate</v>
      </c>
      <c r="R3119" t="str">
        <f t="shared" si="197"/>
        <v>spaces</v>
      </c>
    </row>
    <row r="3120" spans="1:18" ht="29" hidden="1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s="14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4"/>
        <v>2016</v>
      </c>
      <c r="P3120" s="10">
        <f t="shared" si="195"/>
        <v>42534.649571759262</v>
      </c>
      <c r="Q3120" s="11" t="str">
        <f t="shared" si="196"/>
        <v>theate</v>
      </c>
      <c r="R3120" t="str">
        <f t="shared" si="197"/>
        <v>spaces</v>
      </c>
    </row>
    <row r="3121" spans="1:18" ht="58" hidden="1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s="14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4"/>
        <v>2015</v>
      </c>
      <c r="P3121" s="10">
        <f t="shared" si="195"/>
        <v>42060.04550925926</v>
      </c>
      <c r="Q3121" s="11" t="str">
        <f t="shared" si="196"/>
        <v>theate</v>
      </c>
      <c r="R3121" t="str">
        <f t="shared" si="197"/>
        <v>spaces</v>
      </c>
    </row>
    <row r="3122" spans="1:18" ht="43.5" hidden="1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s="14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4"/>
        <v>2016</v>
      </c>
      <c r="P3122" s="10">
        <f t="shared" si="195"/>
        <v>42435.942083333335</v>
      </c>
      <c r="Q3122" s="11" t="str">
        <f t="shared" si="196"/>
        <v>theate</v>
      </c>
      <c r="R3122" t="str">
        <f t="shared" si="197"/>
        <v>spaces</v>
      </c>
    </row>
    <row r="3123" spans="1:18" ht="29" hidden="1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s="14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4"/>
        <v>2014</v>
      </c>
      <c r="P3123" s="10">
        <f t="shared" si="195"/>
        <v>41848.679803240739</v>
      </c>
      <c r="Q3123" s="11" t="str">
        <f t="shared" si="196"/>
        <v>theate</v>
      </c>
      <c r="R3123" t="str">
        <f t="shared" si="197"/>
        <v>spaces</v>
      </c>
    </row>
    <row r="3124" spans="1:18" hidden="1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s="1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4"/>
        <v>2016</v>
      </c>
      <c r="P3124" s="10">
        <f t="shared" si="195"/>
        <v>42678.932083333333</v>
      </c>
      <c r="Q3124" s="11" t="str">
        <f t="shared" si="196"/>
        <v>theate</v>
      </c>
      <c r="R3124" t="str">
        <f t="shared" si="197"/>
        <v>spaces</v>
      </c>
    </row>
    <row r="3125" spans="1:18" ht="43.5" hidden="1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s="14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4"/>
        <v>2016</v>
      </c>
      <c r="P3125" s="10">
        <f t="shared" si="195"/>
        <v>42530.993032407408</v>
      </c>
      <c r="Q3125" s="11" t="str">
        <f t="shared" si="196"/>
        <v>theate</v>
      </c>
      <c r="R3125" t="str">
        <f t="shared" si="197"/>
        <v>spaces</v>
      </c>
    </row>
    <row r="3126" spans="1:18" ht="43.5" hidden="1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s="14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4"/>
        <v>2014</v>
      </c>
      <c r="P3126" s="10">
        <f t="shared" si="195"/>
        <v>41977.780104166668</v>
      </c>
      <c r="Q3126" s="11" t="str">
        <f t="shared" si="196"/>
        <v>theate</v>
      </c>
      <c r="R3126" t="str">
        <f t="shared" si="197"/>
        <v>spaces</v>
      </c>
    </row>
    <row r="3127" spans="1:18" hidden="1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s="14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4"/>
        <v>2015</v>
      </c>
      <c r="P3127" s="10">
        <f t="shared" si="195"/>
        <v>42346.20685185185</v>
      </c>
      <c r="Q3127" s="11" t="str">
        <f t="shared" si="196"/>
        <v>theate</v>
      </c>
      <c r="R3127" t="str">
        <f t="shared" si="197"/>
        <v>spaces</v>
      </c>
    </row>
    <row r="3128" spans="1:18" ht="72.5" hidden="1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s="14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4"/>
        <v>2016</v>
      </c>
      <c r="P3128" s="10">
        <f t="shared" si="195"/>
        <v>42427.01807870371</v>
      </c>
      <c r="Q3128" s="11" t="str">
        <f t="shared" si="196"/>
        <v>theate</v>
      </c>
      <c r="R3128" t="str">
        <f t="shared" si="197"/>
        <v>spaces</v>
      </c>
    </row>
    <row r="3129" spans="1:18" ht="43.5" hidden="1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s="14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4"/>
        <v>2015</v>
      </c>
      <c r="P3129" s="10">
        <f t="shared" si="195"/>
        <v>42034.856817129628</v>
      </c>
      <c r="Q3129" s="11" t="str">
        <f t="shared" si="196"/>
        <v>theate</v>
      </c>
      <c r="R3129" t="str">
        <f t="shared" si="197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s="14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4"/>
        <v>2017</v>
      </c>
      <c r="P3130" s="15">
        <f t="shared" si="195"/>
        <v>42780.825706018513</v>
      </c>
      <c r="Q3130" s="11" t="str">
        <f t="shared" si="196"/>
        <v>theat</v>
      </c>
      <c r="R3130" t="str">
        <f t="shared" si="197"/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s="14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4"/>
        <v>2017</v>
      </c>
      <c r="P3131" s="15">
        <f t="shared" si="195"/>
        <v>42803.842812499999</v>
      </c>
      <c r="Q3131" s="11" t="str">
        <f t="shared" si="196"/>
        <v>theat</v>
      </c>
      <c r="R3131" t="str">
        <f t="shared" si="197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s="14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4"/>
        <v>2017</v>
      </c>
      <c r="P3132" s="15">
        <f t="shared" si="195"/>
        <v>42808.640231481477</v>
      </c>
      <c r="Q3132" s="11" t="str">
        <f t="shared" si="196"/>
        <v>theat</v>
      </c>
      <c r="R3132" t="str">
        <f t="shared" si="197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s="14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4"/>
        <v>2017</v>
      </c>
      <c r="P3133" s="15">
        <f t="shared" si="195"/>
        <v>42803.579224537039</v>
      </c>
      <c r="Q3133" s="11" t="str">
        <f t="shared" si="196"/>
        <v>theat</v>
      </c>
      <c r="R3133" t="str">
        <f t="shared" si="197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s="1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4"/>
        <v>2017</v>
      </c>
      <c r="P3134" s="15">
        <f t="shared" si="195"/>
        <v>42786.350231481483</v>
      </c>
      <c r="Q3134" s="11" t="str">
        <f t="shared" si="196"/>
        <v>theat</v>
      </c>
      <c r="R3134" t="str">
        <f t="shared" si="197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s="14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4"/>
        <v>2017</v>
      </c>
      <c r="P3135" s="15">
        <f t="shared" si="195"/>
        <v>42788.565208333333</v>
      </c>
      <c r="Q3135" s="11" t="str">
        <f t="shared" si="196"/>
        <v>theat</v>
      </c>
      <c r="R3135" t="str">
        <f t="shared" si="197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s="14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4"/>
        <v>2017</v>
      </c>
      <c r="P3136" s="15">
        <f t="shared" si="195"/>
        <v>42800.720127314817</v>
      </c>
      <c r="Q3136" s="11" t="str">
        <f t="shared" si="196"/>
        <v>theat</v>
      </c>
      <c r="R3136" t="str">
        <f t="shared" si="197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s="14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4"/>
        <v>2017</v>
      </c>
      <c r="P3137" s="15">
        <f t="shared" si="195"/>
        <v>42807.151863425926</v>
      </c>
      <c r="Q3137" s="11" t="str">
        <f t="shared" si="196"/>
        <v>theat</v>
      </c>
      <c r="R3137" t="str">
        <f t="shared" si="197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s="14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4"/>
        <v>2017</v>
      </c>
      <c r="P3138" s="15">
        <f t="shared" si="195"/>
        <v>42789.462430555555</v>
      </c>
      <c r="Q3138" s="11" t="str">
        <f t="shared" si="196"/>
        <v>theat</v>
      </c>
      <c r="R3138" t="str">
        <f t="shared" si="197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s="14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8">YEAR(P3139)</f>
        <v>2017</v>
      </c>
      <c r="P3139" s="15">
        <f t="shared" ref="P3139:P3189" si="199">(((J3139/60)/60)/24)+DATE(1970,1,1)</f>
        <v>42807.885057870371</v>
      </c>
      <c r="Q3139" s="11" t="str">
        <f t="shared" ref="Q3139:Q3202" si="200">LEFT(N3139,LEN(N3139)-SEARCH("/",N3139))</f>
        <v>theat</v>
      </c>
      <c r="R3139" t="str">
        <f t="shared" ref="R3139:R3202" si="201">RIGHT(N3139,LEN(N3139)-SEARCH("/",N3139))</f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s="14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8"/>
        <v>2017</v>
      </c>
      <c r="P3140" s="15">
        <f t="shared" si="199"/>
        <v>42809.645914351851</v>
      </c>
      <c r="Q3140" s="11" t="str">
        <f t="shared" si="200"/>
        <v>theat</v>
      </c>
      <c r="R3140" t="str">
        <f t="shared" si="201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s="14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8"/>
        <v>2017</v>
      </c>
      <c r="P3141" s="15">
        <f t="shared" si="199"/>
        <v>42785.270370370374</v>
      </c>
      <c r="Q3141" s="11" t="str">
        <f t="shared" si="200"/>
        <v>theat</v>
      </c>
      <c r="R3141" t="str">
        <f t="shared" si="201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s="14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8"/>
        <v>2017</v>
      </c>
      <c r="P3142" s="15">
        <f t="shared" si="199"/>
        <v>42802.718784722223</v>
      </c>
      <c r="Q3142" s="11" t="str">
        <f t="shared" si="200"/>
        <v>theat</v>
      </c>
      <c r="R3142" t="str">
        <f t="shared" si="201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s="14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8"/>
        <v>2017</v>
      </c>
      <c r="P3143" s="15">
        <f t="shared" si="199"/>
        <v>42800.753333333334</v>
      </c>
      <c r="Q3143" s="11" t="str">
        <f t="shared" si="200"/>
        <v>theat</v>
      </c>
      <c r="R3143" t="str">
        <f t="shared" si="201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s="1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8"/>
        <v>2017</v>
      </c>
      <c r="P3144" s="15">
        <f t="shared" si="199"/>
        <v>42783.513182870374</v>
      </c>
      <c r="Q3144" s="11" t="str">
        <f t="shared" si="200"/>
        <v>theat</v>
      </c>
      <c r="R3144" t="str">
        <f t="shared" si="201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s="14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8"/>
        <v>2017</v>
      </c>
      <c r="P3145" s="15">
        <f t="shared" si="199"/>
        <v>42808.358287037037</v>
      </c>
      <c r="Q3145" s="11" t="str">
        <f t="shared" si="200"/>
        <v>theat</v>
      </c>
      <c r="R3145" t="str">
        <f t="shared" si="201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s="14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8"/>
        <v>2017</v>
      </c>
      <c r="P3146" s="15">
        <f t="shared" si="199"/>
        <v>42796.538275462968</v>
      </c>
      <c r="Q3146" s="11" t="str">
        <f t="shared" si="200"/>
        <v>theat</v>
      </c>
      <c r="R3146" t="str">
        <f t="shared" si="201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s="14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8"/>
        <v>2017</v>
      </c>
      <c r="P3147" s="15">
        <f t="shared" si="199"/>
        <v>42762.040902777779</v>
      </c>
      <c r="Q3147" s="11" t="str">
        <f t="shared" si="200"/>
        <v>theat</v>
      </c>
      <c r="R3147" t="str">
        <f t="shared" si="201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s="14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8"/>
        <v>2017</v>
      </c>
      <c r="P3148" s="15">
        <f t="shared" si="199"/>
        <v>42796.682476851856</v>
      </c>
      <c r="Q3148" s="11" t="str">
        <f t="shared" si="200"/>
        <v>theat</v>
      </c>
      <c r="R3148" t="str">
        <f t="shared" si="201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s="14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8"/>
        <v>2014</v>
      </c>
      <c r="P3149" s="15">
        <f t="shared" si="199"/>
        <v>41909.969386574077</v>
      </c>
      <c r="Q3149" s="11" t="str">
        <f t="shared" si="200"/>
        <v>theat</v>
      </c>
      <c r="R3149" t="str">
        <f t="shared" si="201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s="14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8"/>
        <v>2014</v>
      </c>
      <c r="P3150" s="15">
        <f t="shared" si="199"/>
        <v>41891.665324074071</v>
      </c>
      <c r="Q3150" s="11" t="str">
        <f t="shared" si="200"/>
        <v>theat</v>
      </c>
      <c r="R3150" t="str">
        <f t="shared" si="201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s="14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8"/>
        <v>2012</v>
      </c>
      <c r="P3151" s="15">
        <f t="shared" si="199"/>
        <v>41226.017361111109</v>
      </c>
      <c r="Q3151" s="11" t="str">
        <f t="shared" si="200"/>
        <v>theat</v>
      </c>
      <c r="R3151" t="str">
        <f t="shared" si="201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s="14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8"/>
        <v>2010</v>
      </c>
      <c r="P3152" s="15">
        <f t="shared" si="199"/>
        <v>40478.263923611114</v>
      </c>
      <c r="Q3152" s="11" t="str">
        <f t="shared" si="200"/>
        <v>theat</v>
      </c>
      <c r="R3152" t="str">
        <f t="shared" si="201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s="14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8"/>
        <v>2014</v>
      </c>
      <c r="P3153" s="15">
        <f t="shared" si="199"/>
        <v>41862.83997685185</v>
      </c>
      <c r="Q3153" s="11" t="str">
        <f t="shared" si="200"/>
        <v>theat</v>
      </c>
      <c r="R3153" t="str">
        <f t="shared" si="201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s="1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8"/>
        <v>2013</v>
      </c>
      <c r="P3154" s="15">
        <f t="shared" si="199"/>
        <v>41550.867673611108</v>
      </c>
      <c r="Q3154" s="11" t="str">
        <f t="shared" si="200"/>
        <v>theat</v>
      </c>
      <c r="R3154" t="str">
        <f t="shared" si="201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s="14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8"/>
        <v>2011</v>
      </c>
      <c r="P3155" s="15">
        <f t="shared" si="199"/>
        <v>40633.154363425929</v>
      </c>
      <c r="Q3155" s="11" t="str">
        <f t="shared" si="200"/>
        <v>theat</v>
      </c>
      <c r="R3155" t="str">
        <f t="shared" si="201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s="14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8"/>
        <v>2012</v>
      </c>
      <c r="P3156" s="15">
        <f t="shared" si="199"/>
        <v>40970.875671296293</v>
      </c>
      <c r="Q3156" s="11" t="str">
        <f t="shared" si="200"/>
        <v>theat</v>
      </c>
      <c r="R3156" t="str">
        <f t="shared" si="201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s="14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8"/>
        <v>2012</v>
      </c>
      <c r="P3157" s="15">
        <f t="shared" si="199"/>
        <v>41233.499131944445</v>
      </c>
      <c r="Q3157" s="11" t="str">
        <f t="shared" si="200"/>
        <v>theat</v>
      </c>
      <c r="R3157" t="str">
        <f t="shared" si="201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s="14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8"/>
        <v>2012</v>
      </c>
      <c r="P3158" s="15">
        <f t="shared" si="199"/>
        <v>41026.953055555554</v>
      </c>
      <c r="Q3158" s="11" t="str">
        <f t="shared" si="200"/>
        <v>theat</v>
      </c>
      <c r="R3158" t="str">
        <f t="shared" si="201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s="14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8"/>
        <v>2014</v>
      </c>
      <c r="P3159" s="15">
        <f t="shared" si="199"/>
        <v>41829.788252314815</v>
      </c>
      <c r="Q3159" s="11" t="str">
        <f t="shared" si="200"/>
        <v>theat</v>
      </c>
      <c r="R3159" t="str">
        <f t="shared" si="201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s="14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8"/>
        <v>2013</v>
      </c>
      <c r="P3160" s="15">
        <f t="shared" si="199"/>
        <v>41447.839722222219</v>
      </c>
      <c r="Q3160" s="11" t="str">
        <f t="shared" si="200"/>
        <v>theat</v>
      </c>
      <c r="R3160" t="str">
        <f t="shared" si="201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s="14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8"/>
        <v>2011</v>
      </c>
      <c r="P3161" s="15">
        <f t="shared" si="199"/>
        <v>40884.066678240742</v>
      </c>
      <c r="Q3161" s="11" t="str">
        <f t="shared" si="200"/>
        <v>theat</v>
      </c>
      <c r="R3161" t="str">
        <f t="shared" si="201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s="14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8"/>
        <v>2014</v>
      </c>
      <c r="P3162" s="15">
        <f t="shared" si="199"/>
        <v>41841.26489583333</v>
      </c>
      <c r="Q3162" s="11" t="str">
        <f t="shared" si="200"/>
        <v>theat</v>
      </c>
      <c r="R3162" t="str">
        <f t="shared" si="201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s="14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8"/>
        <v>2014</v>
      </c>
      <c r="P3163" s="15">
        <f t="shared" si="199"/>
        <v>41897.536134259259</v>
      </c>
      <c r="Q3163" s="11" t="str">
        <f t="shared" si="200"/>
        <v>theat</v>
      </c>
      <c r="R3163" t="str">
        <f t="shared" si="201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s="1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8"/>
        <v>2014</v>
      </c>
      <c r="P3164" s="15">
        <f t="shared" si="199"/>
        <v>41799.685902777775</v>
      </c>
      <c r="Q3164" s="11" t="str">
        <f t="shared" si="200"/>
        <v>theat</v>
      </c>
      <c r="R3164" t="str">
        <f t="shared" si="201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s="14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8"/>
        <v>2014</v>
      </c>
      <c r="P3165" s="15">
        <f t="shared" si="199"/>
        <v>41775.753761574073</v>
      </c>
      <c r="Q3165" s="11" t="str">
        <f t="shared" si="200"/>
        <v>theat</v>
      </c>
      <c r="R3165" t="str">
        <f t="shared" si="201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s="14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8"/>
        <v>2014</v>
      </c>
      <c r="P3166" s="15">
        <f t="shared" si="199"/>
        <v>41766.80572916667</v>
      </c>
      <c r="Q3166" s="11" t="str">
        <f t="shared" si="200"/>
        <v>theat</v>
      </c>
      <c r="R3166" t="str">
        <f t="shared" si="201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s="14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8"/>
        <v>2011</v>
      </c>
      <c r="P3167" s="15">
        <f t="shared" si="199"/>
        <v>40644.159259259257</v>
      </c>
      <c r="Q3167" s="11" t="str">
        <f t="shared" si="200"/>
        <v>theat</v>
      </c>
      <c r="R3167" t="str">
        <f t="shared" si="201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s="14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8"/>
        <v>2014</v>
      </c>
      <c r="P3168" s="15">
        <f t="shared" si="199"/>
        <v>41940.69158564815</v>
      </c>
      <c r="Q3168" s="11" t="str">
        <f t="shared" si="200"/>
        <v>theat</v>
      </c>
      <c r="R3168" t="str">
        <f t="shared" si="201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s="14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8"/>
        <v>2014</v>
      </c>
      <c r="P3169" s="15">
        <f t="shared" si="199"/>
        <v>41839.175706018519</v>
      </c>
      <c r="Q3169" s="11" t="str">
        <f t="shared" si="200"/>
        <v>theat</v>
      </c>
      <c r="R3169" t="str">
        <f t="shared" si="201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s="14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8"/>
        <v>2014</v>
      </c>
      <c r="P3170" s="15">
        <f t="shared" si="199"/>
        <v>41772.105937500004</v>
      </c>
      <c r="Q3170" s="11" t="str">
        <f t="shared" si="200"/>
        <v>theat</v>
      </c>
      <c r="R3170" t="str">
        <f t="shared" si="201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s="14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8"/>
        <v>2013</v>
      </c>
      <c r="P3171" s="15">
        <f t="shared" si="199"/>
        <v>41591.737974537034</v>
      </c>
      <c r="Q3171" s="11" t="str">
        <f t="shared" si="200"/>
        <v>theat</v>
      </c>
      <c r="R3171" t="str">
        <f t="shared" si="201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s="14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8"/>
        <v>2014</v>
      </c>
      <c r="P3172" s="15">
        <f t="shared" si="199"/>
        <v>41789.080370370371</v>
      </c>
      <c r="Q3172" s="11" t="str">
        <f t="shared" si="200"/>
        <v>theat</v>
      </c>
      <c r="R3172" t="str">
        <f t="shared" si="201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s="14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8"/>
        <v>2016</v>
      </c>
      <c r="P3173" s="15">
        <f t="shared" si="199"/>
        <v>42466.608310185184</v>
      </c>
      <c r="Q3173" s="11" t="str">
        <f t="shared" si="200"/>
        <v>theat</v>
      </c>
      <c r="R3173" t="str">
        <f t="shared" si="201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s="1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8"/>
        <v>2012</v>
      </c>
      <c r="P3174" s="15">
        <f t="shared" si="199"/>
        <v>40923.729953703703</v>
      </c>
      <c r="Q3174" s="11" t="str">
        <f t="shared" si="200"/>
        <v>theat</v>
      </c>
      <c r="R3174" t="str">
        <f t="shared" si="201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s="14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8"/>
        <v>2014</v>
      </c>
      <c r="P3175" s="15">
        <f t="shared" si="199"/>
        <v>41878.878379629627</v>
      </c>
      <c r="Q3175" s="11" t="str">
        <f t="shared" si="200"/>
        <v>theat</v>
      </c>
      <c r="R3175" t="str">
        <f t="shared" si="201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s="14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8"/>
        <v>2014</v>
      </c>
      <c r="P3176" s="15">
        <f t="shared" si="199"/>
        <v>41862.864675925928</v>
      </c>
      <c r="Q3176" s="11" t="str">
        <f t="shared" si="200"/>
        <v>theat</v>
      </c>
      <c r="R3176" t="str">
        <f t="shared" si="201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s="14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8"/>
        <v>2010</v>
      </c>
      <c r="P3177" s="15">
        <f t="shared" si="199"/>
        <v>40531.886886574073</v>
      </c>
      <c r="Q3177" s="11" t="str">
        <f t="shared" si="200"/>
        <v>theat</v>
      </c>
      <c r="R3177" t="str">
        <f t="shared" si="201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s="14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8"/>
        <v>2013</v>
      </c>
      <c r="P3178" s="15">
        <f t="shared" si="199"/>
        <v>41477.930914351848</v>
      </c>
      <c r="Q3178" s="11" t="str">
        <f t="shared" si="200"/>
        <v>theat</v>
      </c>
      <c r="R3178" t="str">
        <f t="shared" si="201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s="14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8"/>
        <v>2014</v>
      </c>
      <c r="P3179" s="15">
        <f t="shared" si="199"/>
        <v>41781.666770833333</v>
      </c>
      <c r="Q3179" s="11" t="str">
        <f t="shared" si="200"/>
        <v>theat</v>
      </c>
      <c r="R3179" t="str">
        <f t="shared" si="201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s="14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8"/>
        <v>2014</v>
      </c>
      <c r="P3180" s="15">
        <f t="shared" si="199"/>
        <v>41806.605034722219</v>
      </c>
      <c r="Q3180" s="11" t="str">
        <f t="shared" si="200"/>
        <v>theat</v>
      </c>
      <c r="R3180" t="str">
        <f t="shared" si="201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s="14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8"/>
        <v>2013</v>
      </c>
      <c r="P3181" s="15">
        <f t="shared" si="199"/>
        <v>41375.702210648145</v>
      </c>
      <c r="Q3181" s="11" t="str">
        <f t="shared" si="200"/>
        <v>theat</v>
      </c>
      <c r="R3181" t="str">
        <f t="shared" si="201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s="14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8"/>
        <v>2014</v>
      </c>
      <c r="P3182" s="15">
        <f t="shared" si="199"/>
        <v>41780.412604166668</v>
      </c>
      <c r="Q3182" s="11" t="str">
        <f t="shared" si="200"/>
        <v>theat</v>
      </c>
      <c r="R3182" t="str">
        <f t="shared" si="201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s="14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8"/>
        <v>2014</v>
      </c>
      <c r="P3183" s="15">
        <f t="shared" si="199"/>
        <v>41779.310034722221</v>
      </c>
      <c r="Q3183" s="11" t="str">
        <f t="shared" si="200"/>
        <v>theat</v>
      </c>
      <c r="R3183" t="str">
        <f t="shared" si="201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s="1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8"/>
        <v>2011</v>
      </c>
      <c r="P3184" s="15">
        <f t="shared" si="199"/>
        <v>40883.949317129627</v>
      </c>
      <c r="Q3184" s="11" t="str">
        <f t="shared" si="200"/>
        <v>theat</v>
      </c>
      <c r="R3184" t="str">
        <f t="shared" si="201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s="14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8"/>
        <v>2013</v>
      </c>
      <c r="P3185" s="15">
        <f t="shared" si="199"/>
        <v>41491.79478009259</v>
      </c>
      <c r="Q3185" s="11" t="str">
        <f t="shared" si="200"/>
        <v>theat</v>
      </c>
      <c r="R3185" t="str">
        <f t="shared" si="201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s="14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8"/>
        <v>2014</v>
      </c>
      <c r="P3186" s="15">
        <f t="shared" si="199"/>
        <v>41791.993414351848</v>
      </c>
      <c r="Q3186" s="11" t="str">
        <f t="shared" si="200"/>
        <v>theat</v>
      </c>
      <c r="R3186" t="str">
        <f t="shared" si="201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s="14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8"/>
        <v>2014</v>
      </c>
      <c r="P3187" s="15">
        <f t="shared" si="199"/>
        <v>41829.977326388893</v>
      </c>
      <c r="Q3187" s="11" t="str">
        <f t="shared" si="200"/>
        <v>theat</v>
      </c>
      <c r="R3187" t="str">
        <f t="shared" si="201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s="14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8"/>
        <v>2014</v>
      </c>
      <c r="P3188" s="15">
        <f t="shared" si="199"/>
        <v>41868.924050925925</v>
      </c>
      <c r="Q3188" s="11" t="str">
        <f t="shared" si="200"/>
        <v>theat</v>
      </c>
      <c r="R3188" t="str">
        <f t="shared" si="201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s="14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8"/>
        <v>2014</v>
      </c>
      <c r="P3189" s="15">
        <f t="shared" si="199"/>
        <v>41835.666354166664</v>
      </c>
      <c r="Q3189" s="11" t="str">
        <f t="shared" si="200"/>
        <v>theat</v>
      </c>
      <c r="R3189" t="str">
        <f t="shared" si="201"/>
        <v>plays</v>
      </c>
    </row>
    <row r="3190" spans="1:18" ht="43.5" hidden="1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s="14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8"/>
        <v>2015</v>
      </c>
      <c r="P3190" s="15">
        <f t="shared" ref="P3139:P3202" si="202">(((J3190/60)/60)/24)+DATE(1970,1,1)</f>
        <v>42144.415532407409</v>
      </c>
      <c r="Q3190" s="11" t="str">
        <f t="shared" si="200"/>
        <v>theater</v>
      </c>
      <c r="R3190" t="str">
        <f t="shared" si="201"/>
        <v>musical</v>
      </c>
    </row>
    <row r="3191" spans="1:18" ht="58" hidden="1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s="14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8"/>
        <v>2015</v>
      </c>
      <c r="P3191" s="15">
        <f t="shared" si="202"/>
        <v>42118.346435185187</v>
      </c>
      <c r="Q3191" s="11" t="str">
        <f t="shared" si="200"/>
        <v>theater</v>
      </c>
      <c r="R3191" t="str">
        <f t="shared" si="201"/>
        <v>musical</v>
      </c>
    </row>
    <row r="3192" spans="1:18" ht="43.5" hidden="1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s="14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8"/>
        <v>2016</v>
      </c>
      <c r="P3192" s="15">
        <f t="shared" si="202"/>
        <v>42683.151331018518</v>
      </c>
      <c r="Q3192" s="11" t="str">
        <f t="shared" si="200"/>
        <v>theater</v>
      </c>
      <c r="R3192" t="str">
        <f t="shared" si="201"/>
        <v>musical</v>
      </c>
    </row>
    <row r="3193" spans="1:18" ht="43.5" hidden="1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s="14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8"/>
        <v>2016</v>
      </c>
      <c r="P3193" s="15">
        <f t="shared" si="202"/>
        <v>42538.755428240736</v>
      </c>
      <c r="Q3193" s="11" t="str">
        <f t="shared" si="200"/>
        <v>theater</v>
      </c>
      <c r="R3193" t="str">
        <f t="shared" si="201"/>
        <v>musical</v>
      </c>
    </row>
    <row r="3194" spans="1:18" ht="43.5" hidden="1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s="1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8"/>
        <v>2015</v>
      </c>
      <c r="P3194" s="15">
        <f t="shared" si="202"/>
        <v>42018.94049768518</v>
      </c>
      <c r="Q3194" s="11" t="str">
        <f t="shared" si="200"/>
        <v>theater</v>
      </c>
      <c r="R3194" t="str">
        <f t="shared" si="201"/>
        <v>musical</v>
      </c>
    </row>
    <row r="3195" spans="1:18" ht="43.5" hidden="1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s="14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8"/>
        <v>2015</v>
      </c>
      <c r="P3195" s="15">
        <f t="shared" si="202"/>
        <v>42010.968240740738</v>
      </c>
      <c r="Q3195" s="11" t="str">
        <f t="shared" si="200"/>
        <v>theater</v>
      </c>
      <c r="R3195" t="str">
        <f t="shared" si="201"/>
        <v>musical</v>
      </c>
    </row>
    <row r="3196" spans="1:18" ht="58" hidden="1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s="14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8"/>
        <v>2015</v>
      </c>
      <c r="P3196" s="15">
        <f t="shared" si="202"/>
        <v>42182.062476851846</v>
      </c>
      <c r="Q3196" s="11" t="str">
        <f t="shared" si="200"/>
        <v>theater</v>
      </c>
      <c r="R3196" t="str">
        <f t="shared" si="201"/>
        <v>musical</v>
      </c>
    </row>
    <row r="3197" spans="1:18" ht="58" hidden="1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s="14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8"/>
        <v>2015</v>
      </c>
      <c r="P3197" s="15">
        <f t="shared" si="202"/>
        <v>42017.594236111108</v>
      </c>
      <c r="Q3197" s="11" t="str">
        <f t="shared" si="200"/>
        <v>theater</v>
      </c>
      <c r="R3197" t="str">
        <f t="shared" si="201"/>
        <v>musical</v>
      </c>
    </row>
    <row r="3198" spans="1:18" ht="43.5" hidden="1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s="14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8"/>
        <v>2015</v>
      </c>
      <c r="P3198" s="15">
        <f t="shared" si="202"/>
        <v>42157.598090277781</v>
      </c>
      <c r="Q3198" s="11" t="str">
        <f t="shared" si="200"/>
        <v>theater</v>
      </c>
      <c r="R3198" t="str">
        <f t="shared" si="201"/>
        <v>musical</v>
      </c>
    </row>
    <row r="3199" spans="1:18" ht="29" hidden="1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s="14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8"/>
        <v>2015</v>
      </c>
      <c r="P3199" s="15">
        <f t="shared" si="202"/>
        <v>42009.493263888886</v>
      </c>
      <c r="Q3199" s="11" t="str">
        <f t="shared" si="200"/>
        <v>theater</v>
      </c>
      <c r="R3199" t="str">
        <f t="shared" si="201"/>
        <v>musical</v>
      </c>
    </row>
    <row r="3200" spans="1:18" ht="58" hidden="1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s="14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8"/>
        <v>2015</v>
      </c>
      <c r="P3200" s="15">
        <f t="shared" si="202"/>
        <v>42013.424502314811</v>
      </c>
      <c r="Q3200" s="11" t="str">
        <f t="shared" si="200"/>
        <v>theater</v>
      </c>
      <c r="R3200" t="str">
        <f t="shared" si="201"/>
        <v>musical</v>
      </c>
    </row>
    <row r="3201" spans="1:18" ht="43.5" hidden="1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s="14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8"/>
        <v>2014</v>
      </c>
      <c r="P3201" s="15">
        <f t="shared" si="202"/>
        <v>41858.761782407404</v>
      </c>
      <c r="Q3201" s="11" t="str">
        <f t="shared" si="200"/>
        <v>theater</v>
      </c>
      <c r="R3201" t="str">
        <f t="shared" si="201"/>
        <v>musical</v>
      </c>
    </row>
    <row r="3202" spans="1:18" ht="58" hidden="1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s="14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8"/>
        <v>2016</v>
      </c>
      <c r="P3202" s="15">
        <f t="shared" si="202"/>
        <v>42460.320613425924</v>
      </c>
      <c r="Q3202" s="11" t="str">
        <f t="shared" si="200"/>
        <v>theater</v>
      </c>
      <c r="R3202" t="str">
        <f t="shared" si="201"/>
        <v>musical</v>
      </c>
    </row>
    <row r="3203" spans="1:18" ht="43.5" hidden="1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s="14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3">YEAR(P3203)</f>
        <v>2014</v>
      </c>
      <c r="P3203" s="15">
        <f t="shared" ref="P3203:P3266" si="204">(((J3203/60)/60)/24)+DATE(1970,1,1)</f>
        <v>41861.767094907409</v>
      </c>
      <c r="Q3203" s="11" t="str">
        <f t="shared" ref="Q3203:Q3266" si="205">LEFT(N3203,LEN(N3203)-SEARCH("/",N3203))</f>
        <v>theater</v>
      </c>
      <c r="R3203" t="str">
        <f t="shared" ref="R3203:R3266" si="206">RIGHT(N3203,LEN(N3203)-SEARCH("/",N3203))</f>
        <v>musical</v>
      </c>
    </row>
    <row r="3204" spans="1:18" ht="43.5" hidden="1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s="1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3"/>
        <v>2015</v>
      </c>
      <c r="P3204" s="15">
        <f t="shared" si="204"/>
        <v>42293.853541666671</v>
      </c>
      <c r="Q3204" s="11" t="str">
        <f t="shared" si="205"/>
        <v>theater</v>
      </c>
      <c r="R3204" t="str">
        <f t="shared" si="206"/>
        <v>musical</v>
      </c>
    </row>
    <row r="3205" spans="1:18" ht="43.5" hidden="1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s="14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3"/>
        <v>2015</v>
      </c>
      <c r="P3205" s="15">
        <f t="shared" si="204"/>
        <v>42242.988680555558</v>
      </c>
      <c r="Q3205" s="11" t="str">
        <f t="shared" si="205"/>
        <v>theater</v>
      </c>
      <c r="R3205" t="str">
        <f t="shared" si="206"/>
        <v>musical</v>
      </c>
    </row>
    <row r="3206" spans="1:18" ht="58" hidden="1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s="14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3"/>
        <v>2015</v>
      </c>
      <c r="P3206" s="15">
        <f t="shared" si="204"/>
        <v>42172.686099537037</v>
      </c>
      <c r="Q3206" s="11" t="str">
        <f t="shared" si="205"/>
        <v>theater</v>
      </c>
      <c r="R3206" t="str">
        <f t="shared" si="206"/>
        <v>musical</v>
      </c>
    </row>
    <row r="3207" spans="1:18" ht="43.5" hidden="1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s="14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3"/>
        <v>2015</v>
      </c>
      <c r="P3207" s="15">
        <f t="shared" si="204"/>
        <v>42095.374675925923</v>
      </c>
      <c r="Q3207" s="11" t="str">
        <f t="shared" si="205"/>
        <v>theater</v>
      </c>
      <c r="R3207" t="str">
        <f t="shared" si="206"/>
        <v>musical</v>
      </c>
    </row>
    <row r="3208" spans="1:18" ht="43.5" hidden="1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s="14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3"/>
        <v>2015</v>
      </c>
      <c r="P3208" s="15">
        <f t="shared" si="204"/>
        <v>42236.276053240741</v>
      </c>
      <c r="Q3208" s="11" t="str">
        <f t="shared" si="205"/>
        <v>theater</v>
      </c>
      <c r="R3208" t="str">
        <f t="shared" si="206"/>
        <v>musical</v>
      </c>
    </row>
    <row r="3209" spans="1:18" ht="43.5" hidden="1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s="14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3"/>
        <v>2015</v>
      </c>
      <c r="P3209" s="15">
        <f t="shared" si="204"/>
        <v>42057.277858796297</v>
      </c>
      <c r="Q3209" s="11" t="str">
        <f t="shared" si="205"/>
        <v>theater</v>
      </c>
      <c r="R3209" t="str">
        <f t="shared" si="206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s="14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3"/>
        <v>2014</v>
      </c>
      <c r="P3210" s="15">
        <f t="shared" si="204"/>
        <v>41827.605057870373</v>
      </c>
      <c r="Q3210" s="11" t="str">
        <f t="shared" si="205"/>
        <v>theat</v>
      </c>
      <c r="R3210" t="str">
        <f t="shared" si="206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s="14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3"/>
        <v>2014</v>
      </c>
      <c r="P3211" s="15">
        <f t="shared" si="204"/>
        <v>41778.637245370373</v>
      </c>
      <c r="Q3211" s="11" t="str">
        <f t="shared" si="205"/>
        <v>theat</v>
      </c>
      <c r="R3211" t="str">
        <f t="shared" si="206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s="14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3"/>
        <v>2012</v>
      </c>
      <c r="P3212" s="15">
        <f t="shared" si="204"/>
        <v>41013.936562499999</v>
      </c>
      <c r="Q3212" s="11" t="str">
        <f t="shared" si="205"/>
        <v>theat</v>
      </c>
      <c r="R3212" t="str">
        <f t="shared" si="206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s="14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3"/>
        <v>2014</v>
      </c>
      <c r="P3213" s="15">
        <f t="shared" si="204"/>
        <v>41834.586574074077</v>
      </c>
      <c r="Q3213" s="11" t="str">
        <f t="shared" si="205"/>
        <v>theat</v>
      </c>
      <c r="R3213" t="str">
        <f t="shared" si="206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s="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3"/>
        <v>2014</v>
      </c>
      <c r="P3214" s="15">
        <f t="shared" si="204"/>
        <v>41829.795729166668</v>
      </c>
      <c r="Q3214" s="11" t="str">
        <f t="shared" si="205"/>
        <v>theat</v>
      </c>
      <c r="R3214" t="str">
        <f t="shared" si="206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s="14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3"/>
        <v>2015</v>
      </c>
      <c r="P3215" s="15">
        <f t="shared" si="204"/>
        <v>42171.763414351852</v>
      </c>
      <c r="Q3215" s="11" t="str">
        <f t="shared" si="205"/>
        <v>theat</v>
      </c>
      <c r="R3215" t="str">
        <f t="shared" si="206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s="14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3"/>
        <v>2015</v>
      </c>
      <c r="P3216" s="15">
        <f t="shared" si="204"/>
        <v>42337.792511574073</v>
      </c>
      <c r="Q3216" s="11" t="str">
        <f t="shared" si="205"/>
        <v>theat</v>
      </c>
      <c r="R3216" t="str">
        <f t="shared" si="206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s="14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3"/>
        <v>2015</v>
      </c>
      <c r="P3217" s="15">
        <f t="shared" si="204"/>
        <v>42219.665173611109</v>
      </c>
      <c r="Q3217" s="11" t="str">
        <f t="shared" si="205"/>
        <v>theat</v>
      </c>
      <c r="R3217" t="str">
        <f t="shared" si="206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s="14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3"/>
        <v>2015</v>
      </c>
      <c r="P3218" s="15">
        <f t="shared" si="204"/>
        <v>42165.462627314817</v>
      </c>
      <c r="Q3218" s="11" t="str">
        <f t="shared" si="205"/>
        <v>theat</v>
      </c>
      <c r="R3218" t="str">
        <f t="shared" si="206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s="14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3"/>
        <v>2016</v>
      </c>
      <c r="P3219" s="15">
        <f t="shared" si="204"/>
        <v>42648.546111111107</v>
      </c>
      <c r="Q3219" s="11" t="str">
        <f t="shared" si="205"/>
        <v>theat</v>
      </c>
      <c r="R3219" t="str">
        <f t="shared" si="206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s="14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3"/>
        <v>2014</v>
      </c>
      <c r="P3220" s="15">
        <f t="shared" si="204"/>
        <v>41971.002152777779</v>
      </c>
      <c r="Q3220" s="11" t="str">
        <f t="shared" si="205"/>
        <v>theat</v>
      </c>
      <c r="R3220" t="str">
        <f t="shared" si="206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s="14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3"/>
        <v>2015</v>
      </c>
      <c r="P3221" s="15">
        <f t="shared" si="204"/>
        <v>42050.983182870375</v>
      </c>
      <c r="Q3221" s="11" t="str">
        <f t="shared" si="205"/>
        <v>theat</v>
      </c>
      <c r="R3221" t="str">
        <f t="shared" si="206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s="14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3"/>
        <v>2017</v>
      </c>
      <c r="P3222" s="15">
        <f t="shared" si="204"/>
        <v>42772.833379629628</v>
      </c>
      <c r="Q3222" s="11" t="str">
        <f t="shared" si="205"/>
        <v>theat</v>
      </c>
      <c r="R3222" t="str">
        <f t="shared" si="206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s="14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3"/>
        <v>2015</v>
      </c>
      <c r="P3223" s="15">
        <f t="shared" si="204"/>
        <v>42155.696793981479</v>
      </c>
      <c r="Q3223" s="11" t="str">
        <f t="shared" si="205"/>
        <v>theat</v>
      </c>
      <c r="R3223" t="str">
        <f t="shared" si="206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s="1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3"/>
        <v>2015</v>
      </c>
      <c r="P3224" s="15">
        <f t="shared" si="204"/>
        <v>42270.582141203704</v>
      </c>
      <c r="Q3224" s="11" t="str">
        <f t="shared" si="205"/>
        <v>theat</v>
      </c>
      <c r="R3224" t="str">
        <f t="shared" si="206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s="14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3"/>
        <v>2015</v>
      </c>
      <c r="P3225" s="15">
        <f t="shared" si="204"/>
        <v>42206.835370370376</v>
      </c>
      <c r="Q3225" s="11" t="str">
        <f t="shared" si="205"/>
        <v>theat</v>
      </c>
      <c r="R3225" t="str">
        <f t="shared" si="206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s="14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3"/>
        <v>2016</v>
      </c>
      <c r="P3226" s="15">
        <f t="shared" si="204"/>
        <v>42697.850844907407</v>
      </c>
      <c r="Q3226" s="11" t="str">
        <f t="shared" si="205"/>
        <v>theat</v>
      </c>
      <c r="R3226" t="str">
        <f t="shared" si="206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s="14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3"/>
        <v>2016</v>
      </c>
      <c r="P3227" s="15">
        <f t="shared" si="204"/>
        <v>42503.559467592597</v>
      </c>
      <c r="Q3227" s="11" t="str">
        <f t="shared" si="205"/>
        <v>theat</v>
      </c>
      <c r="R3227" t="str">
        <f t="shared" si="206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s="14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3"/>
        <v>2015</v>
      </c>
      <c r="P3228" s="15">
        <f t="shared" si="204"/>
        <v>42277.583472222221</v>
      </c>
      <c r="Q3228" s="11" t="str">
        <f t="shared" si="205"/>
        <v>theat</v>
      </c>
      <c r="R3228" t="str">
        <f t="shared" si="206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s="14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3"/>
        <v>2016</v>
      </c>
      <c r="P3229" s="15">
        <f t="shared" si="204"/>
        <v>42722.882361111115</v>
      </c>
      <c r="Q3229" s="11" t="str">
        <f t="shared" si="205"/>
        <v>theat</v>
      </c>
      <c r="R3229" t="str">
        <f t="shared" si="206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s="14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3"/>
        <v>2015</v>
      </c>
      <c r="P3230" s="15">
        <f t="shared" si="204"/>
        <v>42323.70930555556</v>
      </c>
      <c r="Q3230" s="11" t="str">
        <f t="shared" si="205"/>
        <v>theat</v>
      </c>
      <c r="R3230" t="str">
        <f t="shared" si="206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s="14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3"/>
        <v>2014</v>
      </c>
      <c r="P3231" s="15">
        <f t="shared" si="204"/>
        <v>41933.291643518518</v>
      </c>
      <c r="Q3231" s="11" t="str">
        <f t="shared" si="205"/>
        <v>theat</v>
      </c>
      <c r="R3231" t="str">
        <f t="shared" si="206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s="14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3"/>
        <v>2014</v>
      </c>
      <c r="P3232" s="15">
        <f t="shared" si="204"/>
        <v>41898.168125000004</v>
      </c>
      <c r="Q3232" s="11" t="str">
        <f t="shared" si="205"/>
        <v>theat</v>
      </c>
      <c r="R3232" t="str">
        <f t="shared" si="206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s="14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3"/>
        <v>2016</v>
      </c>
      <c r="P3233" s="15">
        <f t="shared" si="204"/>
        <v>42446.943831018521</v>
      </c>
      <c r="Q3233" s="11" t="str">
        <f t="shared" si="205"/>
        <v>theat</v>
      </c>
      <c r="R3233" t="str">
        <f t="shared" si="206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s="1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3"/>
        <v>2016</v>
      </c>
      <c r="P3234" s="15">
        <f t="shared" si="204"/>
        <v>42463.81385416667</v>
      </c>
      <c r="Q3234" s="11" t="str">
        <f t="shared" si="205"/>
        <v>theat</v>
      </c>
      <c r="R3234" t="str">
        <f t="shared" si="206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s="14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3"/>
        <v>2017</v>
      </c>
      <c r="P3235" s="15">
        <f t="shared" si="204"/>
        <v>42766.805034722223</v>
      </c>
      <c r="Q3235" s="11" t="str">
        <f t="shared" si="205"/>
        <v>theat</v>
      </c>
      <c r="R3235" t="str">
        <f t="shared" si="206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s="14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3"/>
        <v>2016</v>
      </c>
      <c r="P3236" s="15">
        <f t="shared" si="204"/>
        <v>42734.789444444439</v>
      </c>
      <c r="Q3236" s="11" t="str">
        <f t="shared" si="205"/>
        <v>theat</v>
      </c>
      <c r="R3236" t="str">
        <f t="shared" si="206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s="14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3"/>
        <v>2016</v>
      </c>
      <c r="P3237" s="15">
        <f t="shared" si="204"/>
        <v>42522.347812499997</v>
      </c>
      <c r="Q3237" s="11" t="str">
        <f t="shared" si="205"/>
        <v>theat</v>
      </c>
      <c r="R3237" t="str">
        <f t="shared" si="206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s="14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3"/>
        <v>2016</v>
      </c>
      <c r="P3238" s="15">
        <f t="shared" si="204"/>
        <v>42702.917048611111</v>
      </c>
      <c r="Q3238" s="11" t="str">
        <f t="shared" si="205"/>
        <v>theat</v>
      </c>
      <c r="R3238" t="str">
        <f t="shared" si="206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s="14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3"/>
        <v>2015</v>
      </c>
      <c r="P3239" s="15">
        <f t="shared" si="204"/>
        <v>42252.474351851852</v>
      </c>
      <c r="Q3239" s="11" t="str">
        <f t="shared" si="205"/>
        <v>theat</v>
      </c>
      <c r="R3239" t="str">
        <f t="shared" si="206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s="14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3"/>
        <v>2015</v>
      </c>
      <c r="P3240" s="15">
        <f t="shared" si="204"/>
        <v>42156.510393518518</v>
      </c>
      <c r="Q3240" s="11" t="str">
        <f t="shared" si="205"/>
        <v>theat</v>
      </c>
      <c r="R3240" t="str">
        <f t="shared" si="206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s="14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3"/>
        <v>2015</v>
      </c>
      <c r="P3241" s="15">
        <f t="shared" si="204"/>
        <v>42278.089039351849</v>
      </c>
      <c r="Q3241" s="11" t="str">
        <f t="shared" si="205"/>
        <v>theat</v>
      </c>
      <c r="R3241" t="str">
        <f t="shared" si="206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s="14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3"/>
        <v>2017</v>
      </c>
      <c r="P3242" s="15">
        <f t="shared" si="204"/>
        <v>42754.693842592591</v>
      </c>
      <c r="Q3242" s="11" t="str">
        <f t="shared" si="205"/>
        <v>theat</v>
      </c>
      <c r="R3242" t="str">
        <f t="shared" si="206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s="14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3"/>
        <v>2014</v>
      </c>
      <c r="P3243" s="15">
        <f t="shared" si="204"/>
        <v>41893.324884259258</v>
      </c>
      <c r="Q3243" s="11" t="str">
        <f t="shared" si="205"/>
        <v>theat</v>
      </c>
      <c r="R3243" t="str">
        <f t="shared" si="206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s="1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3"/>
        <v>2014</v>
      </c>
      <c r="P3244" s="15">
        <f t="shared" si="204"/>
        <v>41871.755694444444</v>
      </c>
      <c r="Q3244" s="11" t="str">
        <f t="shared" si="205"/>
        <v>theat</v>
      </c>
      <c r="R3244" t="str">
        <f t="shared" si="206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s="14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3"/>
        <v>2015</v>
      </c>
      <c r="P3245" s="15">
        <f t="shared" si="204"/>
        <v>42262.096782407403</v>
      </c>
      <c r="Q3245" s="11" t="str">
        <f t="shared" si="205"/>
        <v>theat</v>
      </c>
      <c r="R3245" t="str">
        <f t="shared" si="206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s="14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3"/>
        <v>2016</v>
      </c>
      <c r="P3246" s="15">
        <f t="shared" si="204"/>
        <v>42675.694236111114</v>
      </c>
      <c r="Q3246" s="11" t="str">
        <f t="shared" si="205"/>
        <v>theat</v>
      </c>
      <c r="R3246" t="str">
        <f t="shared" si="206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s="14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3"/>
        <v>2015</v>
      </c>
      <c r="P3247" s="15">
        <f t="shared" si="204"/>
        <v>42135.60020833333</v>
      </c>
      <c r="Q3247" s="11" t="str">
        <f t="shared" si="205"/>
        <v>theat</v>
      </c>
      <c r="R3247" t="str">
        <f t="shared" si="206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s="14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3"/>
        <v>2015</v>
      </c>
      <c r="P3248" s="15">
        <f t="shared" si="204"/>
        <v>42230.472222222219</v>
      </c>
      <c r="Q3248" s="11" t="str">
        <f t="shared" si="205"/>
        <v>theat</v>
      </c>
      <c r="R3248" t="str">
        <f t="shared" si="206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s="14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3"/>
        <v>2015</v>
      </c>
      <c r="P3249" s="15">
        <f t="shared" si="204"/>
        <v>42167.434166666666</v>
      </c>
      <c r="Q3249" s="11" t="str">
        <f t="shared" si="205"/>
        <v>theat</v>
      </c>
      <c r="R3249" t="str">
        <f t="shared" si="206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s="14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3"/>
        <v>2015</v>
      </c>
      <c r="P3250" s="15">
        <f t="shared" si="204"/>
        <v>42068.888391203705</v>
      </c>
      <c r="Q3250" s="11" t="str">
        <f t="shared" si="205"/>
        <v>theat</v>
      </c>
      <c r="R3250" t="str">
        <f t="shared" si="206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s="14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3"/>
        <v>2015</v>
      </c>
      <c r="P3251" s="15">
        <f t="shared" si="204"/>
        <v>42145.746689814812</v>
      </c>
      <c r="Q3251" s="11" t="str">
        <f t="shared" si="205"/>
        <v>theat</v>
      </c>
      <c r="R3251" t="str">
        <f t="shared" si="206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s="14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3"/>
        <v>2014</v>
      </c>
      <c r="P3252" s="15">
        <f t="shared" si="204"/>
        <v>41918.742175925923</v>
      </c>
      <c r="Q3252" s="11" t="str">
        <f t="shared" si="205"/>
        <v>theat</v>
      </c>
      <c r="R3252" t="str">
        <f t="shared" si="206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s="14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3"/>
        <v>2015</v>
      </c>
      <c r="P3253" s="15">
        <f t="shared" si="204"/>
        <v>42146.731087962966</v>
      </c>
      <c r="Q3253" s="11" t="str">
        <f t="shared" si="205"/>
        <v>theat</v>
      </c>
      <c r="R3253" t="str">
        <f t="shared" si="206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s="1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3"/>
        <v>2016</v>
      </c>
      <c r="P3254" s="15">
        <f t="shared" si="204"/>
        <v>42590.472685185188</v>
      </c>
      <c r="Q3254" s="11" t="str">
        <f t="shared" si="205"/>
        <v>theat</v>
      </c>
      <c r="R3254" t="str">
        <f t="shared" si="206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s="14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3"/>
        <v>2016</v>
      </c>
      <c r="P3255" s="15">
        <f t="shared" si="204"/>
        <v>42602.576712962968</v>
      </c>
      <c r="Q3255" s="11" t="str">
        <f t="shared" si="205"/>
        <v>theat</v>
      </c>
      <c r="R3255" t="str">
        <f t="shared" si="206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s="14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3"/>
        <v>2015</v>
      </c>
      <c r="P3256" s="15">
        <f t="shared" si="204"/>
        <v>42059.085752314815</v>
      </c>
      <c r="Q3256" s="11" t="str">
        <f t="shared" si="205"/>
        <v>theat</v>
      </c>
      <c r="R3256" t="str">
        <f t="shared" si="206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s="14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3"/>
        <v>2014</v>
      </c>
      <c r="P3257" s="15">
        <f t="shared" si="204"/>
        <v>41889.768229166664</v>
      </c>
      <c r="Q3257" s="11" t="str">
        <f t="shared" si="205"/>
        <v>theat</v>
      </c>
      <c r="R3257" t="str">
        <f t="shared" si="206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s="14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3"/>
        <v>2015</v>
      </c>
      <c r="P3258" s="15">
        <f t="shared" si="204"/>
        <v>42144.573807870373</v>
      </c>
      <c r="Q3258" s="11" t="str">
        <f t="shared" si="205"/>
        <v>theat</v>
      </c>
      <c r="R3258" t="str">
        <f t="shared" si="206"/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s="14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3"/>
        <v>2017</v>
      </c>
      <c r="P3259" s="15">
        <f t="shared" si="204"/>
        <v>42758.559629629628</v>
      </c>
      <c r="Q3259" s="11" t="str">
        <f t="shared" si="205"/>
        <v>theat</v>
      </c>
      <c r="R3259" t="str">
        <f t="shared" si="206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s="14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3"/>
        <v>2014</v>
      </c>
      <c r="P3260" s="15">
        <f t="shared" si="204"/>
        <v>41982.887280092589</v>
      </c>
      <c r="Q3260" s="11" t="str">
        <f t="shared" si="205"/>
        <v>theat</v>
      </c>
      <c r="R3260" t="str">
        <f t="shared" si="206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s="14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3"/>
        <v>2016</v>
      </c>
      <c r="P3261" s="15">
        <f t="shared" si="204"/>
        <v>42614.760937500003</v>
      </c>
      <c r="Q3261" s="11" t="str">
        <f t="shared" si="205"/>
        <v>theat</v>
      </c>
      <c r="R3261" t="str">
        <f t="shared" si="206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s="14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3"/>
        <v>2015</v>
      </c>
      <c r="P3262" s="15">
        <f t="shared" si="204"/>
        <v>42303.672662037032</v>
      </c>
      <c r="Q3262" s="11" t="str">
        <f t="shared" si="205"/>
        <v>theat</v>
      </c>
      <c r="R3262" t="str">
        <f t="shared" si="206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s="14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3"/>
        <v>2015</v>
      </c>
      <c r="P3263" s="15">
        <f t="shared" si="204"/>
        <v>42171.725416666668</v>
      </c>
      <c r="Q3263" s="11" t="str">
        <f t="shared" si="205"/>
        <v>theat</v>
      </c>
      <c r="R3263" t="str">
        <f t="shared" si="206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s="1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3"/>
        <v>2014</v>
      </c>
      <c r="P3264" s="15">
        <f t="shared" si="204"/>
        <v>41964.315532407403</v>
      </c>
      <c r="Q3264" s="11" t="str">
        <f t="shared" si="205"/>
        <v>theat</v>
      </c>
      <c r="R3264" t="str">
        <f t="shared" si="206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s="14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3"/>
        <v>2015</v>
      </c>
      <c r="P3265" s="15">
        <f t="shared" si="204"/>
        <v>42284.516064814816</v>
      </c>
      <c r="Q3265" s="11" t="str">
        <f t="shared" si="205"/>
        <v>theat</v>
      </c>
      <c r="R3265" t="str">
        <f t="shared" si="206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s="14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3"/>
        <v>2015</v>
      </c>
      <c r="P3266" s="15">
        <f t="shared" si="204"/>
        <v>42016.800208333334</v>
      </c>
      <c r="Q3266" s="11" t="str">
        <f t="shared" si="205"/>
        <v>theat</v>
      </c>
      <c r="R3266" t="str">
        <f t="shared" si="206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s="14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7">YEAR(P3267)</f>
        <v>2015</v>
      </c>
      <c r="P3267" s="15">
        <f t="shared" ref="P3267:P3330" si="208">(((J3267/60)/60)/24)+DATE(1970,1,1)</f>
        <v>42311.711979166663</v>
      </c>
      <c r="Q3267" s="11" t="str">
        <f t="shared" ref="Q3267:Q3330" si="209">LEFT(N3267,LEN(N3267)-SEARCH("/",N3267))</f>
        <v>theat</v>
      </c>
      <c r="R3267" t="str">
        <f t="shared" ref="R3267:R3330" si="210">RIGHT(N3267,LEN(N3267)-SEARCH("/",N3267))</f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s="14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7"/>
        <v>2015</v>
      </c>
      <c r="P3268" s="15">
        <f t="shared" si="208"/>
        <v>42136.536134259266</v>
      </c>
      <c r="Q3268" s="11" t="str">
        <f t="shared" si="209"/>
        <v>theat</v>
      </c>
      <c r="R3268" t="str">
        <f t="shared" si="210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s="14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7"/>
        <v>2015</v>
      </c>
      <c r="P3269" s="15">
        <f t="shared" si="208"/>
        <v>42172.757638888885</v>
      </c>
      <c r="Q3269" s="11" t="str">
        <f t="shared" si="209"/>
        <v>theat</v>
      </c>
      <c r="R3269" t="str">
        <f t="shared" si="210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s="14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7"/>
        <v>2016</v>
      </c>
      <c r="P3270" s="15">
        <f t="shared" si="208"/>
        <v>42590.90425925926</v>
      </c>
      <c r="Q3270" s="11" t="str">
        <f t="shared" si="209"/>
        <v>theat</v>
      </c>
      <c r="R3270" t="str">
        <f t="shared" si="210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s="14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7"/>
        <v>2015</v>
      </c>
      <c r="P3271" s="15">
        <f t="shared" si="208"/>
        <v>42137.395798611105</v>
      </c>
      <c r="Q3271" s="11" t="str">
        <f t="shared" si="209"/>
        <v>theat</v>
      </c>
      <c r="R3271" t="str">
        <f t="shared" si="210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s="14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7"/>
        <v>2015</v>
      </c>
      <c r="P3272" s="15">
        <f t="shared" si="208"/>
        <v>42167.533159722225</v>
      </c>
      <c r="Q3272" s="11" t="str">
        <f t="shared" si="209"/>
        <v>theat</v>
      </c>
      <c r="R3272" t="str">
        <f t="shared" si="210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s="14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7"/>
        <v>2014</v>
      </c>
      <c r="P3273" s="15">
        <f t="shared" si="208"/>
        <v>41915.437210648146</v>
      </c>
      <c r="Q3273" s="11" t="str">
        <f t="shared" si="209"/>
        <v>theat</v>
      </c>
      <c r="R3273" t="str">
        <f t="shared" si="210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s="1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7"/>
        <v>2015</v>
      </c>
      <c r="P3274" s="15">
        <f t="shared" si="208"/>
        <v>42284.500104166669</v>
      </c>
      <c r="Q3274" s="11" t="str">
        <f t="shared" si="209"/>
        <v>theat</v>
      </c>
      <c r="R3274" t="str">
        <f t="shared" si="210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s="14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7"/>
        <v>2016</v>
      </c>
      <c r="P3275" s="15">
        <f t="shared" si="208"/>
        <v>42611.801412037035</v>
      </c>
      <c r="Q3275" s="11" t="str">
        <f t="shared" si="209"/>
        <v>theat</v>
      </c>
      <c r="R3275" t="str">
        <f t="shared" si="210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s="14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7"/>
        <v>2016</v>
      </c>
      <c r="P3276" s="15">
        <f t="shared" si="208"/>
        <v>42400.704537037032</v>
      </c>
      <c r="Q3276" s="11" t="str">
        <f t="shared" si="209"/>
        <v>theat</v>
      </c>
      <c r="R3276" t="str">
        <f t="shared" si="210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s="14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7"/>
        <v>2015</v>
      </c>
      <c r="P3277" s="15">
        <f t="shared" si="208"/>
        <v>42017.88045138889</v>
      </c>
      <c r="Q3277" s="11" t="str">
        <f t="shared" si="209"/>
        <v>theat</v>
      </c>
      <c r="R3277" t="str">
        <f t="shared" si="210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s="14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7"/>
        <v>2016</v>
      </c>
      <c r="P3278" s="15">
        <f t="shared" si="208"/>
        <v>42426.949988425928</v>
      </c>
      <c r="Q3278" s="11" t="str">
        <f t="shared" si="209"/>
        <v>theat</v>
      </c>
      <c r="R3278" t="str">
        <f t="shared" si="210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s="14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7"/>
        <v>2014</v>
      </c>
      <c r="P3279" s="15">
        <f t="shared" si="208"/>
        <v>41931.682939814818</v>
      </c>
      <c r="Q3279" s="11" t="str">
        <f t="shared" si="209"/>
        <v>theat</v>
      </c>
      <c r="R3279" t="str">
        <f t="shared" si="210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s="14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7"/>
        <v>2015</v>
      </c>
      <c r="P3280" s="15">
        <f t="shared" si="208"/>
        <v>42124.848414351851</v>
      </c>
      <c r="Q3280" s="11" t="str">
        <f t="shared" si="209"/>
        <v>theat</v>
      </c>
      <c r="R3280" t="str">
        <f t="shared" si="210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s="14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7"/>
        <v>2016</v>
      </c>
      <c r="P3281" s="15">
        <f t="shared" si="208"/>
        <v>42431.102534722217</v>
      </c>
      <c r="Q3281" s="11" t="str">
        <f t="shared" si="209"/>
        <v>theat</v>
      </c>
      <c r="R3281" t="str">
        <f t="shared" si="210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s="14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7"/>
        <v>2015</v>
      </c>
      <c r="P3282" s="15">
        <f t="shared" si="208"/>
        <v>42121.756921296299</v>
      </c>
      <c r="Q3282" s="11" t="str">
        <f t="shared" si="209"/>
        <v>theat</v>
      </c>
      <c r="R3282" t="str">
        <f t="shared" si="210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s="14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7"/>
        <v>2015</v>
      </c>
      <c r="P3283" s="15">
        <f t="shared" si="208"/>
        <v>42219.019733796296</v>
      </c>
      <c r="Q3283" s="11" t="str">
        <f t="shared" si="209"/>
        <v>theat</v>
      </c>
      <c r="R3283" t="str">
        <f t="shared" si="210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s="1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7"/>
        <v>2016</v>
      </c>
      <c r="P3284" s="15">
        <f t="shared" si="208"/>
        <v>42445.19430555556</v>
      </c>
      <c r="Q3284" s="11" t="str">
        <f t="shared" si="209"/>
        <v>theat</v>
      </c>
      <c r="R3284" t="str">
        <f t="shared" si="210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s="14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7"/>
        <v>2016</v>
      </c>
      <c r="P3285" s="15">
        <f t="shared" si="208"/>
        <v>42379.74418981481</v>
      </c>
      <c r="Q3285" s="11" t="str">
        <f t="shared" si="209"/>
        <v>theat</v>
      </c>
      <c r="R3285" t="str">
        <f t="shared" si="210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s="14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7"/>
        <v>2016</v>
      </c>
      <c r="P3286" s="15">
        <f t="shared" si="208"/>
        <v>42380.884872685187</v>
      </c>
      <c r="Q3286" s="11" t="str">
        <f t="shared" si="209"/>
        <v>theat</v>
      </c>
      <c r="R3286" t="str">
        <f t="shared" si="210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s="14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7"/>
        <v>2017</v>
      </c>
      <c r="P3287" s="15">
        <f t="shared" si="208"/>
        <v>42762.942430555559</v>
      </c>
      <c r="Q3287" s="11" t="str">
        <f t="shared" si="209"/>
        <v>theat</v>
      </c>
      <c r="R3287" t="str">
        <f t="shared" si="210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s="14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7"/>
        <v>2016</v>
      </c>
      <c r="P3288" s="15">
        <f t="shared" si="208"/>
        <v>42567.840069444443</v>
      </c>
      <c r="Q3288" s="11" t="str">
        <f t="shared" si="209"/>
        <v>theat</v>
      </c>
      <c r="R3288" t="str">
        <f t="shared" si="210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s="14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7"/>
        <v>2015</v>
      </c>
      <c r="P3289" s="15">
        <f t="shared" si="208"/>
        <v>42311.750324074077</v>
      </c>
      <c r="Q3289" s="11" t="str">
        <f t="shared" si="209"/>
        <v>theat</v>
      </c>
      <c r="R3289" t="str">
        <f t="shared" si="210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s="14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7"/>
        <v>2016</v>
      </c>
      <c r="P3290" s="15">
        <f t="shared" si="208"/>
        <v>42505.774479166663</v>
      </c>
      <c r="Q3290" s="11" t="str">
        <f t="shared" si="209"/>
        <v>theat</v>
      </c>
      <c r="R3290" t="str">
        <f t="shared" si="210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s="14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7"/>
        <v>2017</v>
      </c>
      <c r="P3291" s="15">
        <f t="shared" si="208"/>
        <v>42758.368078703701</v>
      </c>
      <c r="Q3291" s="11" t="str">
        <f t="shared" si="209"/>
        <v>theat</v>
      </c>
      <c r="R3291" t="str">
        <f t="shared" si="210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s="14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7"/>
        <v>2017</v>
      </c>
      <c r="P3292" s="15">
        <f t="shared" si="208"/>
        <v>42775.51494212963</v>
      </c>
      <c r="Q3292" s="11" t="str">
        <f t="shared" si="209"/>
        <v>theat</v>
      </c>
      <c r="R3292" t="str">
        <f t="shared" si="210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s="14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7"/>
        <v>2015</v>
      </c>
      <c r="P3293" s="15">
        <f t="shared" si="208"/>
        <v>42232.702546296292</v>
      </c>
      <c r="Q3293" s="11" t="str">
        <f t="shared" si="209"/>
        <v>theat</v>
      </c>
      <c r="R3293" t="str">
        <f t="shared" si="210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s="1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7"/>
        <v>2015</v>
      </c>
      <c r="P3294" s="15">
        <f t="shared" si="208"/>
        <v>42282.770231481481</v>
      </c>
      <c r="Q3294" s="11" t="str">
        <f t="shared" si="209"/>
        <v>theat</v>
      </c>
      <c r="R3294" t="str">
        <f t="shared" si="210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s="14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7"/>
        <v>2017</v>
      </c>
      <c r="P3295" s="15">
        <f t="shared" si="208"/>
        <v>42768.425370370373</v>
      </c>
      <c r="Q3295" s="11" t="str">
        <f t="shared" si="209"/>
        <v>theat</v>
      </c>
      <c r="R3295" t="str">
        <f t="shared" si="210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s="14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7"/>
        <v>2015</v>
      </c>
      <c r="P3296" s="15">
        <f t="shared" si="208"/>
        <v>42141.541134259256</v>
      </c>
      <c r="Q3296" s="11" t="str">
        <f t="shared" si="209"/>
        <v>theat</v>
      </c>
      <c r="R3296" t="str">
        <f t="shared" si="210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s="14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7"/>
        <v>2016</v>
      </c>
      <c r="P3297" s="15">
        <f t="shared" si="208"/>
        <v>42609.442465277782</v>
      </c>
      <c r="Q3297" s="11" t="str">
        <f t="shared" si="209"/>
        <v>theat</v>
      </c>
      <c r="R3297" t="str">
        <f t="shared" si="210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s="14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7"/>
        <v>2015</v>
      </c>
      <c r="P3298" s="15">
        <f t="shared" si="208"/>
        <v>42309.756620370375</v>
      </c>
      <c r="Q3298" s="11" t="str">
        <f t="shared" si="209"/>
        <v>theat</v>
      </c>
      <c r="R3298" t="str">
        <f t="shared" si="210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s="14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7"/>
        <v>2015</v>
      </c>
      <c r="P3299" s="15">
        <f t="shared" si="208"/>
        <v>42193.771481481483</v>
      </c>
      <c r="Q3299" s="11" t="str">
        <f t="shared" si="209"/>
        <v>theat</v>
      </c>
      <c r="R3299" t="str">
        <f t="shared" si="210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s="14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7"/>
        <v>2015</v>
      </c>
      <c r="P3300" s="15">
        <f t="shared" si="208"/>
        <v>42239.957962962959</v>
      </c>
      <c r="Q3300" s="11" t="str">
        <f t="shared" si="209"/>
        <v>theat</v>
      </c>
      <c r="R3300" t="str">
        <f t="shared" si="210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s="14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7"/>
        <v>2015</v>
      </c>
      <c r="P3301" s="15">
        <f t="shared" si="208"/>
        <v>42261.917395833334</v>
      </c>
      <c r="Q3301" s="11" t="str">
        <f t="shared" si="209"/>
        <v>theat</v>
      </c>
      <c r="R3301" t="str">
        <f t="shared" si="210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s="14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7"/>
        <v>2015</v>
      </c>
      <c r="P3302" s="15">
        <f t="shared" si="208"/>
        <v>42102.743773148148</v>
      </c>
      <c r="Q3302" s="11" t="str">
        <f t="shared" si="209"/>
        <v>theat</v>
      </c>
      <c r="R3302" t="str">
        <f t="shared" si="210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s="14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7"/>
        <v>2016</v>
      </c>
      <c r="P3303" s="15">
        <f t="shared" si="208"/>
        <v>42538.73583333334</v>
      </c>
      <c r="Q3303" s="11" t="str">
        <f t="shared" si="209"/>
        <v>theat</v>
      </c>
      <c r="R3303" t="str">
        <f t="shared" si="210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s="1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7"/>
        <v>2016</v>
      </c>
      <c r="P3304" s="15">
        <f t="shared" si="208"/>
        <v>42681.35157407407</v>
      </c>
      <c r="Q3304" s="11" t="str">
        <f t="shared" si="209"/>
        <v>theat</v>
      </c>
      <c r="R3304" t="str">
        <f t="shared" si="210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s="14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7"/>
        <v>2015</v>
      </c>
      <c r="P3305" s="15">
        <f t="shared" si="208"/>
        <v>42056.65143518518</v>
      </c>
      <c r="Q3305" s="11" t="str">
        <f t="shared" si="209"/>
        <v>theat</v>
      </c>
      <c r="R3305" t="str">
        <f t="shared" si="210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s="14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7"/>
        <v>2016</v>
      </c>
      <c r="P3306" s="15">
        <f t="shared" si="208"/>
        <v>42696.624444444446</v>
      </c>
      <c r="Q3306" s="11" t="str">
        <f t="shared" si="209"/>
        <v>theat</v>
      </c>
      <c r="R3306" t="str">
        <f t="shared" si="210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s="14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7"/>
        <v>2015</v>
      </c>
      <c r="P3307" s="15">
        <f t="shared" si="208"/>
        <v>42186.855879629627</v>
      </c>
      <c r="Q3307" s="11" t="str">
        <f t="shared" si="209"/>
        <v>theat</v>
      </c>
      <c r="R3307" t="str">
        <f t="shared" si="210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s="14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7"/>
        <v>2016</v>
      </c>
      <c r="P3308" s="15">
        <f t="shared" si="208"/>
        <v>42493.219236111108</v>
      </c>
      <c r="Q3308" s="11" t="str">
        <f t="shared" si="209"/>
        <v>theat</v>
      </c>
      <c r="R3308" t="str">
        <f t="shared" si="210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s="14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7"/>
        <v>2016</v>
      </c>
      <c r="P3309" s="15">
        <f t="shared" si="208"/>
        <v>42475.057164351849</v>
      </c>
      <c r="Q3309" s="11" t="str">
        <f t="shared" si="209"/>
        <v>theat</v>
      </c>
      <c r="R3309" t="str">
        <f t="shared" si="210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s="14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7"/>
        <v>2016</v>
      </c>
      <c r="P3310" s="15">
        <f t="shared" si="208"/>
        <v>42452.876909722225</v>
      </c>
      <c r="Q3310" s="11" t="str">
        <f t="shared" si="209"/>
        <v>theat</v>
      </c>
      <c r="R3310" t="str">
        <f t="shared" si="210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s="14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7"/>
        <v>2016</v>
      </c>
      <c r="P3311" s="15">
        <f t="shared" si="208"/>
        <v>42628.650208333333</v>
      </c>
      <c r="Q3311" s="11" t="str">
        <f t="shared" si="209"/>
        <v>theat</v>
      </c>
      <c r="R3311" t="str">
        <f t="shared" si="210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s="14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7"/>
        <v>2015</v>
      </c>
      <c r="P3312" s="15">
        <f t="shared" si="208"/>
        <v>42253.928530092591</v>
      </c>
      <c r="Q3312" s="11" t="str">
        <f t="shared" si="209"/>
        <v>theat</v>
      </c>
      <c r="R3312" t="str">
        <f t="shared" si="210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s="14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7"/>
        <v>2015</v>
      </c>
      <c r="P3313" s="15">
        <f t="shared" si="208"/>
        <v>42264.29178240741</v>
      </c>
      <c r="Q3313" s="11" t="str">
        <f t="shared" si="209"/>
        <v>theat</v>
      </c>
      <c r="R3313" t="str">
        <f t="shared" si="210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s="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7"/>
        <v>2016</v>
      </c>
      <c r="P3314" s="15">
        <f t="shared" si="208"/>
        <v>42664.809560185182</v>
      </c>
      <c r="Q3314" s="11" t="str">
        <f t="shared" si="209"/>
        <v>theat</v>
      </c>
      <c r="R3314" t="str">
        <f t="shared" si="210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s="14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7"/>
        <v>2016</v>
      </c>
      <c r="P3315" s="15">
        <f t="shared" si="208"/>
        <v>42382.244409722218</v>
      </c>
      <c r="Q3315" s="11" t="str">
        <f t="shared" si="209"/>
        <v>theat</v>
      </c>
      <c r="R3315" t="str">
        <f t="shared" si="210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s="14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7"/>
        <v>2015</v>
      </c>
      <c r="P3316" s="15">
        <f t="shared" si="208"/>
        <v>42105.267488425925</v>
      </c>
      <c r="Q3316" s="11" t="str">
        <f t="shared" si="209"/>
        <v>theat</v>
      </c>
      <c r="R3316" t="str">
        <f t="shared" si="210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s="14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7"/>
        <v>2016</v>
      </c>
      <c r="P3317" s="15">
        <f t="shared" si="208"/>
        <v>42466.303715277783</v>
      </c>
      <c r="Q3317" s="11" t="str">
        <f t="shared" si="209"/>
        <v>theat</v>
      </c>
      <c r="R3317" t="str">
        <f t="shared" si="210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s="14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7"/>
        <v>2014</v>
      </c>
      <c r="P3318" s="15">
        <f t="shared" si="208"/>
        <v>41826.871238425927</v>
      </c>
      <c r="Q3318" s="11" t="str">
        <f t="shared" si="209"/>
        <v>theat</v>
      </c>
      <c r="R3318" t="str">
        <f t="shared" si="210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s="14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7"/>
        <v>2016</v>
      </c>
      <c r="P3319" s="15">
        <f t="shared" si="208"/>
        <v>42499.039629629624</v>
      </c>
      <c r="Q3319" s="11" t="str">
        <f t="shared" si="209"/>
        <v>theat</v>
      </c>
      <c r="R3319" t="str">
        <f t="shared" si="210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s="14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7"/>
        <v>2016</v>
      </c>
      <c r="P3320" s="15">
        <f t="shared" si="208"/>
        <v>42431.302002314813</v>
      </c>
      <c r="Q3320" s="11" t="str">
        <f t="shared" si="209"/>
        <v>theat</v>
      </c>
      <c r="R3320" t="str">
        <f t="shared" si="210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s="14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7"/>
        <v>2014</v>
      </c>
      <c r="P3321" s="15">
        <f t="shared" si="208"/>
        <v>41990.585486111115</v>
      </c>
      <c r="Q3321" s="11" t="str">
        <f t="shared" si="209"/>
        <v>theat</v>
      </c>
      <c r="R3321" t="str">
        <f t="shared" si="210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s="14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7"/>
        <v>2016</v>
      </c>
      <c r="P3322" s="15">
        <f t="shared" si="208"/>
        <v>42513.045798611114</v>
      </c>
      <c r="Q3322" s="11" t="str">
        <f t="shared" si="209"/>
        <v>theat</v>
      </c>
      <c r="R3322" t="str">
        <f t="shared" si="210"/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s="14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7"/>
        <v>2014</v>
      </c>
      <c r="P3323" s="15">
        <f t="shared" si="208"/>
        <v>41914.100289351853</v>
      </c>
      <c r="Q3323" s="11" t="str">
        <f t="shared" si="209"/>
        <v>theat</v>
      </c>
      <c r="R3323" t="str">
        <f t="shared" si="210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s="1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7"/>
        <v>2016</v>
      </c>
      <c r="P3324" s="15">
        <f t="shared" si="208"/>
        <v>42521.010370370372</v>
      </c>
      <c r="Q3324" s="11" t="str">
        <f t="shared" si="209"/>
        <v>theat</v>
      </c>
      <c r="R3324" t="str">
        <f t="shared" si="210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s="14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7"/>
        <v>2016</v>
      </c>
      <c r="P3325" s="15">
        <f t="shared" si="208"/>
        <v>42608.36583333333</v>
      </c>
      <c r="Q3325" s="11" t="str">
        <f t="shared" si="209"/>
        <v>theat</v>
      </c>
      <c r="R3325" t="str">
        <f t="shared" si="210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s="14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7"/>
        <v>2016</v>
      </c>
      <c r="P3326" s="15">
        <f t="shared" si="208"/>
        <v>42512.58321759259</v>
      </c>
      <c r="Q3326" s="11" t="str">
        <f t="shared" si="209"/>
        <v>theat</v>
      </c>
      <c r="R3326" t="str">
        <f t="shared" si="210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s="14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7"/>
        <v>2015</v>
      </c>
      <c r="P3327" s="15">
        <f t="shared" si="208"/>
        <v>42064.785613425927</v>
      </c>
      <c r="Q3327" s="11" t="str">
        <f t="shared" si="209"/>
        <v>theat</v>
      </c>
      <c r="R3327" t="str">
        <f t="shared" si="210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s="14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7"/>
        <v>2015</v>
      </c>
      <c r="P3328" s="15">
        <f t="shared" si="208"/>
        <v>42041.714178240742</v>
      </c>
      <c r="Q3328" s="11" t="str">
        <f t="shared" si="209"/>
        <v>theat</v>
      </c>
      <c r="R3328" t="str">
        <f t="shared" si="210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s="14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7"/>
        <v>2016</v>
      </c>
      <c r="P3329" s="15">
        <f t="shared" si="208"/>
        <v>42468.374606481477</v>
      </c>
      <c r="Q3329" s="11" t="str">
        <f t="shared" si="209"/>
        <v>theat</v>
      </c>
      <c r="R3329" t="str">
        <f t="shared" si="210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s="14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7"/>
        <v>2014</v>
      </c>
      <c r="P3330" s="15">
        <f t="shared" si="208"/>
        <v>41822.57503472222</v>
      </c>
      <c r="Q3330" s="11" t="str">
        <f t="shared" si="209"/>
        <v>theat</v>
      </c>
      <c r="R3330" t="str">
        <f t="shared" si="210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s="14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11">YEAR(P3331)</f>
        <v>2014</v>
      </c>
      <c r="P3331" s="15">
        <f t="shared" ref="P3331:P3394" si="212">(((J3331/60)/60)/24)+DATE(1970,1,1)</f>
        <v>41837.323009259257</v>
      </c>
      <c r="Q3331" s="11" t="str">
        <f t="shared" ref="Q3331:Q3394" si="213">LEFT(N3331,LEN(N3331)-SEARCH("/",N3331))</f>
        <v>theat</v>
      </c>
      <c r="R3331" t="str">
        <f t="shared" ref="R3331:R3394" si="214">RIGHT(N3331,LEN(N3331)-SEARCH("/",N3331))</f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s="14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11"/>
        <v>2015</v>
      </c>
      <c r="P3332" s="15">
        <f t="shared" si="212"/>
        <v>42065.887361111112</v>
      </c>
      <c r="Q3332" s="11" t="str">
        <f t="shared" si="213"/>
        <v>theat</v>
      </c>
      <c r="R3332" t="str">
        <f t="shared" si="214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s="14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11"/>
        <v>2015</v>
      </c>
      <c r="P3333" s="15">
        <f t="shared" si="212"/>
        <v>42248.697754629626</v>
      </c>
      <c r="Q3333" s="11" t="str">
        <f t="shared" si="213"/>
        <v>theat</v>
      </c>
      <c r="R3333" t="str">
        <f t="shared" si="214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s="1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11"/>
        <v>2014</v>
      </c>
      <c r="P3334" s="15">
        <f t="shared" si="212"/>
        <v>41809.860300925924</v>
      </c>
      <c r="Q3334" s="11" t="str">
        <f t="shared" si="213"/>
        <v>theat</v>
      </c>
      <c r="R3334" t="str">
        <f t="shared" si="214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s="14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11"/>
        <v>2015</v>
      </c>
      <c r="P3335" s="15">
        <f t="shared" si="212"/>
        <v>42148.676851851851</v>
      </c>
      <c r="Q3335" s="11" t="str">
        <f t="shared" si="213"/>
        <v>theat</v>
      </c>
      <c r="R3335" t="str">
        <f t="shared" si="214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s="14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11"/>
        <v>2015</v>
      </c>
      <c r="P3336" s="15">
        <f t="shared" si="212"/>
        <v>42185.521087962959</v>
      </c>
      <c r="Q3336" s="11" t="str">
        <f t="shared" si="213"/>
        <v>theat</v>
      </c>
      <c r="R3336" t="str">
        <f t="shared" si="214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s="14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11"/>
        <v>2014</v>
      </c>
      <c r="P3337" s="15">
        <f t="shared" si="212"/>
        <v>41827.674143518518</v>
      </c>
      <c r="Q3337" s="11" t="str">
        <f t="shared" si="213"/>
        <v>theat</v>
      </c>
      <c r="R3337" t="str">
        <f t="shared" si="214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s="14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11"/>
        <v>2016</v>
      </c>
      <c r="P3338" s="15">
        <f t="shared" si="212"/>
        <v>42437.398680555561</v>
      </c>
      <c r="Q3338" s="11" t="str">
        <f t="shared" si="213"/>
        <v>theat</v>
      </c>
      <c r="R3338" t="str">
        <f t="shared" si="214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s="14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11"/>
        <v>2014</v>
      </c>
      <c r="P3339" s="15">
        <f t="shared" si="212"/>
        <v>41901.282025462962</v>
      </c>
      <c r="Q3339" s="11" t="str">
        <f t="shared" si="213"/>
        <v>theat</v>
      </c>
      <c r="R3339" t="str">
        <f t="shared" si="214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s="14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11"/>
        <v>2017</v>
      </c>
      <c r="P3340" s="15">
        <f t="shared" si="212"/>
        <v>42769.574999999997</v>
      </c>
      <c r="Q3340" s="11" t="str">
        <f t="shared" si="213"/>
        <v>theat</v>
      </c>
      <c r="R3340" t="str">
        <f t="shared" si="214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s="14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11"/>
        <v>2016</v>
      </c>
      <c r="P3341" s="15">
        <f t="shared" si="212"/>
        <v>42549.665717592594</v>
      </c>
      <c r="Q3341" s="11" t="str">
        <f t="shared" si="213"/>
        <v>theat</v>
      </c>
      <c r="R3341" t="str">
        <f t="shared" si="214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s="14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11"/>
        <v>2016</v>
      </c>
      <c r="P3342" s="15">
        <f t="shared" si="212"/>
        <v>42685.974004629628</v>
      </c>
      <c r="Q3342" s="11" t="str">
        <f t="shared" si="213"/>
        <v>theat</v>
      </c>
      <c r="R3342" t="str">
        <f t="shared" si="214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s="14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11"/>
        <v>2016</v>
      </c>
      <c r="P3343" s="15">
        <f t="shared" si="212"/>
        <v>42510.798854166671</v>
      </c>
      <c r="Q3343" s="11" t="str">
        <f t="shared" si="213"/>
        <v>theat</v>
      </c>
      <c r="R3343" t="str">
        <f t="shared" si="214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s="1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11"/>
        <v>2015</v>
      </c>
      <c r="P3344" s="15">
        <f t="shared" si="212"/>
        <v>42062.296412037031</v>
      </c>
      <c r="Q3344" s="11" t="str">
        <f t="shared" si="213"/>
        <v>theat</v>
      </c>
      <c r="R3344" t="str">
        <f t="shared" si="214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s="14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11"/>
        <v>2016</v>
      </c>
      <c r="P3345" s="15">
        <f t="shared" si="212"/>
        <v>42452.916481481487</v>
      </c>
      <c r="Q3345" s="11" t="str">
        <f t="shared" si="213"/>
        <v>theat</v>
      </c>
      <c r="R3345" t="str">
        <f t="shared" si="214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s="14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11"/>
        <v>2014</v>
      </c>
      <c r="P3346" s="15">
        <f t="shared" si="212"/>
        <v>41851.200150462959</v>
      </c>
      <c r="Q3346" s="11" t="str">
        <f t="shared" si="213"/>
        <v>theat</v>
      </c>
      <c r="R3346" t="str">
        <f t="shared" si="214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s="14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11"/>
        <v>2015</v>
      </c>
      <c r="P3347" s="15">
        <f t="shared" si="212"/>
        <v>42053.106111111112</v>
      </c>
      <c r="Q3347" s="11" t="str">
        <f t="shared" si="213"/>
        <v>theat</v>
      </c>
      <c r="R3347" t="str">
        <f t="shared" si="214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s="14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11"/>
        <v>2015</v>
      </c>
      <c r="P3348" s="15">
        <f t="shared" si="212"/>
        <v>42054.024421296301</v>
      </c>
      <c r="Q3348" s="11" t="str">
        <f t="shared" si="213"/>
        <v>theat</v>
      </c>
      <c r="R3348" t="str">
        <f t="shared" si="214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s="14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11"/>
        <v>2016</v>
      </c>
      <c r="P3349" s="15">
        <f t="shared" si="212"/>
        <v>42484.551550925928</v>
      </c>
      <c r="Q3349" s="11" t="str">
        <f t="shared" si="213"/>
        <v>theat</v>
      </c>
      <c r="R3349" t="str">
        <f t="shared" si="214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s="14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11"/>
        <v>2016</v>
      </c>
      <c r="P3350" s="15">
        <f t="shared" si="212"/>
        <v>42466.558796296296</v>
      </c>
      <c r="Q3350" s="11" t="str">
        <f t="shared" si="213"/>
        <v>theat</v>
      </c>
      <c r="R3350" t="str">
        <f t="shared" si="214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s="14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11"/>
        <v>2016</v>
      </c>
      <c r="P3351" s="15">
        <f t="shared" si="212"/>
        <v>42513.110787037032</v>
      </c>
      <c r="Q3351" s="11" t="str">
        <f t="shared" si="213"/>
        <v>theat</v>
      </c>
      <c r="R3351" t="str">
        <f t="shared" si="214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s="14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11"/>
        <v>2015</v>
      </c>
      <c r="P3352" s="15">
        <f t="shared" si="212"/>
        <v>42302.701516203699</v>
      </c>
      <c r="Q3352" s="11" t="str">
        <f t="shared" si="213"/>
        <v>theat</v>
      </c>
      <c r="R3352" t="str">
        <f t="shared" si="214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s="14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11"/>
        <v>2014</v>
      </c>
      <c r="P3353" s="15">
        <f t="shared" si="212"/>
        <v>41806.395428240743</v>
      </c>
      <c r="Q3353" s="11" t="str">
        <f t="shared" si="213"/>
        <v>theat</v>
      </c>
      <c r="R3353" t="str">
        <f t="shared" si="214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s="1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11"/>
        <v>2016</v>
      </c>
      <c r="P3354" s="15">
        <f t="shared" si="212"/>
        <v>42495.992800925931</v>
      </c>
      <c r="Q3354" s="11" t="str">
        <f t="shared" si="213"/>
        <v>theat</v>
      </c>
      <c r="R3354" t="str">
        <f t="shared" si="214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s="14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11"/>
        <v>2016</v>
      </c>
      <c r="P3355" s="15">
        <f t="shared" si="212"/>
        <v>42479.432291666672</v>
      </c>
      <c r="Q3355" s="11" t="str">
        <f t="shared" si="213"/>
        <v>theat</v>
      </c>
      <c r="R3355" t="str">
        <f t="shared" si="214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s="14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11"/>
        <v>2015</v>
      </c>
      <c r="P3356" s="15">
        <f t="shared" si="212"/>
        <v>42270.7269212963</v>
      </c>
      <c r="Q3356" s="11" t="str">
        <f t="shared" si="213"/>
        <v>theat</v>
      </c>
      <c r="R3356" t="str">
        <f t="shared" si="214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s="14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11"/>
        <v>2016</v>
      </c>
      <c r="P3357" s="15">
        <f t="shared" si="212"/>
        <v>42489.619525462964</v>
      </c>
      <c r="Q3357" s="11" t="str">
        <f t="shared" si="213"/>
        <v>theat</v>
      </c>
      <c r="R3357" t="str">
        <f t="shared" si="214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s="14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11"/>
        <v>2016</v>
      </c>
      <c r="P3358" s="15">
        <f t="shared" si="212"/>
        <v>42536.815648148149</v>
      </c>
      <c r="Q3358" s="11" t="str">
        <f t="shared" si="213"/>
        <v>theat</v>
      </c>
      <c r="R3358" t="str">
        <f t="shared" si="214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s="14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11"/>
        <v>2014</v>
      </c>
      <c r="P3359" s="15">
        <f t="shared" si="212"/>
        <v>41822.417939814812</v>
      </c>
      <c r="Q3359" s="11" t="str">
        <f t="shared" si="213"/>
        <v>theat</v>
      </c>
      <c r="R3359" t="str">
        <f t="shared" si="214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s="14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11"/>
        <v>2014</v>
      </c>
      <c r="P3360" s="15">
        <f t="shared" si="212"/>
        <v>41932.311099537037</v>
      </c>
      <c r="Q3360" s="11" t="str">
        <f t="shared" si="213"/>
        <v>theat</v>
      </c>
      <c r="R3360" t="str">
        <f t="shared" si="214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s="14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11"/>
        <v>2017</v>
      </c>
      <c r="P3361" s="15">
        <f t="shared" si="212"/>
        <v>42746.057106481487</v>
      </c>
      <c r="Q3361" s="11" t="str">
        <f t="shared" si="213"/>
        <v>theat</v>
      </c>
      <c r="R3361" t="str">
        <f t="shared" si="214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s="14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11"/>
        <v>2016</v>
      </c>
      <c r="P3362" s="15">
        <f t="shared" si="212"/>
        <v>42697.082673611112</v>
      </c>
      <c r="Q3362" s="11" t="str">
        <f t="shared" si="213"/>
        <v>theat</v>
      </c>
      <c r="R3362" t="str">
        <f t="shared" si="214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s="14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11"/>
        <v>2014</v>
      </c>
      <c r="P3363" s="15">
        <f t="shared" si="212"/>
        <v>41866.025347222225</v>
      </c>
      <c r="Q3363" s="11" t="str">
        <f t="shared" si="213"/>
        <v>theat</v>
      </c>
      <c r="R3363" t="str">
        <f t="shared" si="214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s="1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11"/>
        <v>2015</v>
      </c>
      <c r="P3364" s="15">
        <f t="shared" si="212"/>
        <v>42056.091631944444</v>
      </c>
      <c r="Q3364" s="11" t="str">
        <f t="shared" si="213"/>
        <v>theat</v>
      </c>
      <c r="R3364" t="str">
        <f t="shared" si="214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s="14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11"/>
        <v>2014</v>
      </c>
      <c r="P3365" s="15">
        <f t="shared" si="212"/>
        <v>41851.771354166667</v>
      </c>
      <c r="Q3365" s="11" t="str">
        <f t="shared" si="213"/>
        <v>theat</v>
      </c>
      <c r="R3365" t="str">
        <f t="shared" si="214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s="14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11"/>
        <v>2016</v>
      </c>
      <c r="P3366" s="15">
        <f t="shared" si="212"/>
        <v>42422.977418981478</v>
      </c>
      <c r="Q3366" s="11" t="str">
        <f t="shared" si="213"/>
        <v>theat</v>
      </c>
      <c r="R3366" t="str">
        <f t="shared" si="214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s="14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11"/>
        <v>2015</v>
      </c>
      <c r="P3367" s="15">
        <f t="shared" si="212"/>
        <v>42321.101759259262</v>
      </c>
      <c r="Q3367" s="11" t="str">
        <f t="shared" si="213"/>
        <v>theat</v>
      </c>
      <c r="R3367" t="str">
        <f t="shared" si="214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s="14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11"/>
        <v>2015</v>
      </c>
      <c r="P3368" s="15">
        <f t="shared" si="212"/>
        <v>42107.067557870367</v>
      </c>
      <c r="Q3368" s="11" t="str">
        <f t="shared" si="213"/>
        <v>theat</v>
      </c>
      <c r="R3368" t="str">
        <f t="shared" si="214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s="14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11"/>
        <v>2015</v>
      </c>
      <c r="P3369" s="15">
        <f t="shared" si="212"/>
        <v>42192.933958333335</v>
      </c>
      <c r="Q3369" s="11" t="str">
        <f t="shared" si="213"/>
        <v>theat</v>
      </c>
      <c r="R3369" t="str">
        <f t="shared" si="214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s="14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11"/>
        <v>2014</v>
      </c>
      <c r="P3370" s="15">
        <f t="shared" si="212"/>
        <v>41969.199756944443</v>
      </c>
      <c r="Q3370" s="11" t="str">
        <f t="shared" si="213"/>
        <v>theat</v>
      </c>
      <c r="R3370" t="str">
        <f t="shared" si="214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s="14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11"/>
        <v>2016</v>
      </c>
      <c r="P3371" s="15">
        <f t="shared" si="212"/>
        <v>42690.041435185187</v>
      </c>
      <c r="Q3371" s="11" t="str">
        <f t="shared" si="213"/>
        <v>theat</v>
      </c>
      <c r="R3371" t="str">
        <f t="shared" si="214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s="14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11"/>
        <v>2016</v>
      </c>
      <c r="P3372" s="15">
        <f t="shared" si="212"/>
        <v>42690.334317129629</v>
      </c>
      <c r="Q3372" s="11" t="str">
        <f t="shared" si="213"/>
        <v>theat</v>
      </c>
      <c r="R3372" t="str">
        <f t="shared" si="214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s="14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11"/>
        <v>2015</v>
      </c>
      <c r="P3373" s="15">
        <f t="shared" si="212"/>
        <v>42312.874594907407</v>
      </c>
      <c r="Q3373" s="11" t="str">
        <f t="shared" si="213"/>
        <v>theat</v>
      </c>
      <c r="R3373" t="str">
        <f t="shared" si="214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s="1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11"/>
        <v>2014</v>
      </c>
      <c r="P3374" s="15">
        <f t="shared" si="212"/>
        <v>41855.548101851848</v>
      </c>
      <c r="Q3374" s="11" t="str">
        <f t="shared" si="213"/>
        <v>theat</v>
      </c>
      <c r="R3374" t="str">
        <f t="shared" si="214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s="14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11"/>
        <v>2015</v>
      </c>
      <c r="P3375" s="15">
        <f t="shared" si="212"/>
        <v>42179.854629629626</v>
      </c>
      <c r="Q3375" s="11" t="str">
        <f t="shared" si="213"/>
        <v>theat</v>
      </c>
      <c r="R3375" t="str">
        <f t="shared" si="214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s="14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11"/>
        <v>2015</v>
      </c>
      <c r="P3376" s="15">
        <f t="shared" si="212"/>
        <v>42275.731666666667</v>
      </c>
      <c r="Q3376" s="11" t="str">
        <f t="shared" si="213"/>
        <v>theat</v>
      </c>
      <c r="R3376" t="str">
        <f t="shared" si="214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s="14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11"/>
        <v>2014</v>
      </c>
      <c r="P3377" s="15">
        <f t="shared" si="212"/>
        <v>41765.610798611109</v>
      </c>
      <c r="Q3377" s="11" t="str">
        <f t="shared" si="213"/>
        <v>theat</v>
      </c>
      <c r="R3377" t="str">
        <f t="shared" si="214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s="14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11"/>
        <v>2015</v>
      </c>
      <c r="P3378" s="15">
        <f t="shared" si="212"/>
        <v>42059.701319444444</v>
      </c>
      <c r="Q3378" s="11" t="str">
        <f t="shared" si="213"/>
        <v>theat</v>
      </c>
      <c r="R3378" t="str">
        <f t="shared" si="214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s="14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11"/>
        <v>2015</v>
      </c>
      <c r="P3379" s="15">
        <f t="shared" si="212"/>
        <v>42053.732627314821</v>
      </c>
      <c r="Q3379" s="11" t="str">
        <f t="shared" si="213"/>
        <v>theat</v>
      </c>
      <c r="R3379" t="str">
        <f t="shared" si="214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s="14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11"/>
        <v>2014</v>
      </c>
      <c r="P3380" s="15">
        <f t="shared" si="212"/>
        <v>41858.355393518519</v>
      </c>
      <c r="Q3380" s="11" t="str">
        <f t="shared" si="213"/>
        <v>theat</v>
      </c>
      <c r="R3380" t="str">
        <f t="shared" si="214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s="14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11"/>
        <v>2015</v>
      </c>
      <c r="P3381" s="15">
        <f t="shared" si="212"/>
        <v>42225.513888888891</v>
      </c>
      <c r="Q3381" s="11" t="str">
        <f t="shared" si="213"/>
        <v>theat</v>
      </c>
      <c r="R3381" t="str">
        <f t="shared" si="214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s="14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11"/>
        <v>2014</v>
      </c>
      <c r="P3382" s="15">
        <f t="shared" si="212"/>
        <v>41937.95344907407</v>
      </c>
      <c r="Q3382" s="11" t="str">
        <f t="shared" si="213"/>
        <v>theat</v>
      </c>
      <c r="R3382" t="str">
        <f t="shared" si="214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s="14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11"/>
        <v>2015</v>
      </c>
      <c r="P3383" s="15">
        <f t="shared" si="212"/>
        <v>42044.184988425928</v>
      </c>
      <c r="Q3383" s="11" t="str">
        <f t="shared" si="213"/>
        <v>theat</v>
      </c>
      <c r="R3383" t="str">
        <f t="shared" si="214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s="1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11"/>
        <v>2016</v>
      </c>
      <c r="P3384" s="15">
        <f t="shared" si="212"/>
        <v>42559.431203703702</v>
      </c>
      <c r="Q3384" s="11" t="str">
        <f t="shared" si="213"/>
        <v>theat</v>
      </c>
      <c r="R3384" t="str">
        <f t="shared" si="214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s="14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11"/>
        <v>2016</v>
      </c>
      <c r="P3385" s="15">
        <f t="shared" si="212"/>
        <v>42524.782638888893</v>
      </c>
      <c r="Q3385" s="11" t="str">
        <f t="shared" si="213"/>
        <v>theat</v>
      </c>
      <c r="R3385" t="str">
        <f t="shared" si="214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s="14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11"/>
        <v>2015</v>
      </c>
      <c r="P3386" s="15">
        <f t="shared" si="212"/>
        <v>42292.087592592594</v>
      </c>
      <c r="Q3386" s="11" t="str">
        <f t="shared" si="213"/>
        <v>theat</v>
      </c>
      <c r="R3386" t="str">
        <f t="shared" si="214"/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s="14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11"/>
        <v>2014</v>
      </c>
      <c r="P3387" s="15">
        <f t="shared" si="212"/>
        <v>41953.8675</v>
      </c>
      <c r="Q3387" s="11" t="str">
        <f t="shared" si="213"/>
        <v>theat</v>
      </c>
      <c r="R3387" t="str">
        <f t="shared" si="214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s="14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11"/>
        <v>2014</v>
      </c>
      <c r="P3388" s="15">
        <f t="shared" si="212"/>
        <v>41946.644745370373</v>
      </c>
      <c r="Q3388" s="11" t="str">
        <f t="shared" si="213"/>
        <v>theat</v>
      </c>
      <c r="R3388" t="str">
        <f t="shared" si="214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s="14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11"/>
        <v>2014</v>
      </c>
      <c r="P3389" s="15">
        <f t="shared" si="212"/>
        <v>41947.762592592589</v>
      </c>
      <c r="Q3389" s="11" t="str">
        <f t="shared" si="213"/>
        <v>theat</v>
      </c>
      <c r="R3389" t="str">
        <f t="shared" si="214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s="14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11"/>
        <v>2015</v>
      </c>
      <c r="P3390" s="15">
        <f t="shared" si="212"/>
        <v>42143.461122685185</v>
      </c>
      <c r="Q3390" s="11" t="str">
        <f t="shared" si="213"/>
        <v>theat</v>
      </c>
      <c r="R3390" t="str">
        <f t="shared" si="214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s="14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11"/>
        <v>2016</v>
      </c>
      <c r="P3391" s="15">
        <f t="shared" si="212"/>
        <v>42494.563449074078</v>
      </c>
      <c r="Q3391" s="11" t="str">
        <f t="shared" si="213"/>
        <v>theat</v>
      </c>
      <c r="R3391" t="str">
        <f t="shared" si="214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s="14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11"/>
        <v>2014</v>
      </c>
      <c r="P3392" s="15">
        <f t="shared" si="212"/>
        <v>41815.774826388886</v>
      </c>
      <c r="Q3392" s="11" t="str">
        <f t="shared" si="213"/>
        <v>theat</v>
      </c>
      <c r="R3392" t="str">
        <f t="shared" si="214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s="14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11"/>
        <v>2014</v>
      </c>
      <c r="P3393" s="15">
        <f t="shared" si="212"/>
        <v>41830.545694444445</v>
      </c>
      <c r="Q3393" s="11" t="str">
        <f t="shared" si="213"/>
        <v>theat</v>
      </c>
      <c r="R3393" t="str">
        <f t="shared" si="214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s="1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11"/>
        <v>2016</v>
      </c>
      <c r="P3394" s="15">
        <f t="shared" si="212"/>
        <v>42446.845543981486</v>
      </c>
      <c r="Q3394" s="11" t="str">
        <f t="shared" si="213"/>
        <v>theat</v>
      </c>
      <c r="R3394" t="str">
        <f t="shared" si="214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s="14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5">YEAR(P3395)</f>
        <v>2014</v>
      </c>
      <c r="P3395" s="15">
        <f t="shared" ref="P3395:P3458" si="216">(((J3395/60)/60)/24)+DATE(1970,1,1)</f>
        <v>41923.921643518523</v>
      </c>
      <c r="Q3395" s="11" t="str">
        <f t="shared" ref="Q3395:Q3458" si="217">LEFT(N3395,LEN(N3395)-SEARCH("/",N3395))</f>
        <v>theat</v>
      </c>
      <c r="R3395" t="str">
        <f t="shared" ref="R3395:R3458" si="218">RIGHT(N3395,LEN(N3395)-SEARCH("/",N3395))</f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s="14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5"/>
        <v>2014</v>
      </c>
      <c r="P3396" s="15">
        <f t="shared" si="216"/>
        <v>41817.59542824074</v>
      </c>
      <c r="Q3396" s="11" t="str">
        <f t="shared" si="217"/>
        <v>theat</v>
      </c>
      <c r="R3396" t="str">
        <f t="shared" si="218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s="14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5"/>
        <v>2015</v>
      </c>
      <c r="P3397" s="15">
        <f t="shared" si="216"/>
        <v>42140.712314814817</v>
      </c>
      <c r="Q3397" s="11" t="str">
        <f t="shared" si="217"/>
        <v>theat</v>
      </c>
      <c r="R3397" t="str">
        <f t="shared" si="218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s="14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5"/>
        <v>2014</v>
      </c>
      <c r="P3398" s="15">
        <f t="shared" si="216"/>
        <v>41764.44663194444</v>
      </c>
      <c r="Q3398" s="11" t="str">
        <f t="shared" si="217"/>
        <v>theat</v>
      </c>
      <c r="R3398" t="str">
        <f t="shared" si="218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s="14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5"/>
        <v>2016</v>
      </c>
      <c r="P3399" s="15">
        <f t="shared" si="216"/>
        <v>42378.478344907402</v>
      </c>
      <c r="Q3399" s="11" t="str">
        <f t="shared" si="217"/>
        <v>theat</v>
      </c>
      <c r="R3399" t="str">
        <f t="shared" si="218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s="14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5"/>
        <v>2014</v>
      </c>
      <c r="P3400" s="15">
        <f t="shared" si="216"/>
        <v>41941.75203703704</v>
      </c>
      <c r="Q3400" s="11" t="str">
        <f t="shared" si="217"/>
        <v>theat</v>
      </c>
      <c r="R3400" t="str">
        <f t="shared" si="218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s="14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5"/>
        <v>2015</v>
      </c>
      <c r="P3401" s="15">
        <f t="shared" si="216"/>
        <v>42026.920428240745</v>
      </c>
      <c r="Q3401" s="11" t="str">
        <f t="shared" si="217"/>
        <v>theat</v>
      </c>
      <c r="R3401" t="str">
        <f t="shared" si="218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s="14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5"/>
        <v>2014</v>
      </c>
      <c r="P3402" s="15">
        <f t="shared" si="216"/>
        <v>41834.953865740739</v>
      </c>
      <c r="Q3402" s="11" t="str">
        <f t="shared" si="217"/>
        <v>theat</v>
      </c>
      <c r="R3402" t="str">
        <f t="shared" si="218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s="14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5"/>
        <v>2015</v>
      </c>
      <c r="P3403" s="15">
        <f t="shared" si="216"/>
        <v>42193.723912037036</v>
      </c>
      <c r="Q3403" s="11" t="str">
        <f t="shared" si="217"/>
        <v>theat</v>
      </c>
      <c r="R3403" t="str">
        <f t="shared" si="218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s="1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5"/>
        <v>2015</v>
      </c>
      <c r="P3404" s="15">
        <f t="shared" si="216"/>
        <v>42290.61855324074</v>
      </c>
      <c r="Q3404" s="11" t="str">
        <f t="shared" si="217"/>
        <v>theat</v>
      </c>
      <c r="R3404" t="str">
        <f t="shared" si="218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s="14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5"/>
        <v>2015</v>
      </c>
      <c r="P3405" s="15">
        <f t="shared" si="216"/>
        <v>42150.462083333332</v>
      </c>
      <c r="Q3405" s="11" t="str">
        <f t="shared" si="217"/>
        <v>theat</v>
      </c>
      <c r="R3405" t="str">
        <f t="shared" si="218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s="14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5"/>
        <v>2015</v>
      </c>
      <c r="P3406" s="15">
        <f t="shared" si="216"/>
        <v>42152.503495370373</v>
      </c>
      <c r="Q3406" s="11" t="str">
        <f t="shared" si="217"/>
        <v>theat</v>
      </c>
      <c r="R3406" t="str">
        <f t="shared" si="218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s="14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5"/>
        <v>2016</v>
      </c>
      <c r="P3407" s="15">
        <f t="shared" si="216"/>
        <v>42410.017199074078</v>
      </c>
      <c r="Q3407" s="11" t="str">
        <f t="shared" si="217"/>
        <v>theat</v>
      </c>
      <c r="R3407" t="str">
        <f t="shared" si="218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s="14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5"/>
        <v>2014</v>
      </c>
      <c r="P3408" s="15">
        <f t="shared" si="216"/>
        <v>41791.492777777778</v>
      </c>
      <c r="Q3408" s="11" t="str">
        <f t="shared" si="217"/>
        <v>theat</v>
      </c>
      <c r="R3408" t="str">
        <f t="shared" si="218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s="14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5"/>
        <v>2014</v>
      </c>
      <c r="P3409" s="15">
        <f t="shared" si="216"/>
        <v>41796.422326388885</v>
      </c>
      <c r="Q3409" s="11" t="str">
        <f t="shared" si="217"/>
        <v>theat</v>
      </c>
      <c r="R3409" t="str">
        <f t="shared" si="218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s="14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5"/>
        <v>2014</v>
      </c>
      <c r="P3410" s="15">
        <f t="shared" si="216"/>
        <v>41808.991944444446</v>
      </c>
      <c r="Q3410" s="11" t="str">
        <f t="shared" si="217"/>
        <v>theat</v>
      </c>
      <c r="R3410" t="str">
        <f t="shared" si="218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s="14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5"/>
        <v>2016</v>
      </c>
      <c r="P3411" s="15">
        <f t="shared" si="216"/>
        <v>42544.814328703709</v>
      </c>
      <c r="Q3411" s="11" t="str">
        <f t="shared" si="217"/>
        <v>theat</v>
      </c>
      <c r="R3411" t="str">
        <f t="shared" si="218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s="14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5"/>
        <v>2016</v>
      </c>
      <c r="P3412" s="15">
        <f t="shared" si="216"/>
        <v>42500.041550925926</v>
      </c>
      <c r="Q3412" s="11" t="str">
        <f t="shared" si="217"/>
        <v>theat</v>
      </c>
      <c r="R3412" t="str">
        <f t="shared" si="218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s="14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5"/>
        <v>2015</v>
      </c>
      <c r="P3413" s="15">
        <f t="shared" si="216"/>
        <v>42265.022824074069</v>
      </c>
      <c r="Q3413" s="11" t="str">
        <f t="shared" si="217"/>
        <v>theat</v>
      </c>
      <c r="R3413" t="str">
        <f t="shared" si="218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s="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5"/>
        <v>2014</v>
      </c>
      <c r="P3414" s="15">
        <f t="shared" si="216"/>
        <v>41879.959050925929</v>
      </c>
      <c r="Q3414" s="11" t="str">
        <f t="shared" si="217"/>
        <v>theat</v>
      </c>
      <c r="R3414" t="str">
        <f t="shared" si="218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s="14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5"/>
        <v>2015</v>
      </c>
      <c r="P3415" s="15">
        <f t="shared" si="216"/>
        <v>42053.733078703706</v>
      </c>
      <c r="Q3415" s="11" t="str">
        <f t="shared" si="217"/>
        <v>theat</v>
      </c>
      <c r="R3415" t="str">
        <f t="shared" si="218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s="14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5"/>
        <v>2016</v>
      </c>
      <c r="P3416" s="15">
        <f t="shared" si="216"/>
        <v>42675.832465277781</v>
      </c>
      <c r="Q3416" s="11" t="str">
        <f t="shared" si="217"/>
        <v>theat</v>
      </c>
      <c r="R3416" t="str">
        <f t="shared" si="218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s="14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5"/>
        <v>2016</v>
      </c>
      <c r="P3417" s="15">
        <f t="shared" si="216"/>
        <v>42467.144166666665</v>
      </c>
      <c r="Q3417" s="11" t="str">
        <f t="shared" si="217"/>
        <v>theat</v>
      </c>
      <c r="R3417" t="str">
        <f t="shared" si="218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s="14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5"/>
        <v>2015</v>
      </c>
      <c r="P3418" s="15">
        <f t="shared" si="216"/>
        <v>42089.412557870368</v>
      </c>
      <c r="Q3418" s="11" t="str">
        <f t="shared" si="217"/>
        <v>theat</v>
      </c>
      <c r="R3418" t="str">
        <f t="shared" si="218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s="14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5"/>
        <v>2014</v>
      </c>
      <c r="P3419" s="15">
        <f t="shared" si="216"/>
        <v>41894.91375</v>
      </c>
      <c r="Q3419" s="11" t="str">
        <f t="shared" si="217"/>
        <v>theat</v>
      </c>
      <c r="R3419" t="str">
        <f t="shared" si="218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s="14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5"/>
        <v>2014</v>
      </c>
      <c r="P3420" s="15">
        <f t="shared" si="216"/>
        <v>41752.83457175926</v>
      </c>
      <c r="Q3420" s="11" t="str">
        <f t="shared" si="217"/>
        <v>theat</v>
      </c>
      <c r="R3420" t="str">
        <f t="shared" si="218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s="14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5"/>
        <v>2016</v>
      </c>
      <c r="P3421" s="15">
        <f t="shared" si="216"/>
        <v>42448.821585648147</v>
      </c>
      <c r="Q3421" s="11" t="str">
        <f t="shared" si="217"/>
        <v>theat</v>
      </c>
      <c r="R3421" t="str">
        <f t="shared" si="218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s="14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5"/>
        <v>2016</v>
      </c>
      <c r="P3422" s="15">
        <f t="shared" si="216"/>
        <v>42405.090300925927</v>
      </c>
      <c r="Q3422" s="11" t="str">
        <f t="shared" si="217"/>
        <v>theat</v>
      </c>
      <c r="R3422" t="str">
        <f t="shared" si="218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s="14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5"/>
        <v>2015</v>
      </c>
      <c r="P3423" s="15">
        <f t="shared" si="216"/>
        <v>42037.791238425925</v>
      </c>
      <c r="Q3423" s="11" t="str">
        <f t="shared" si="217"/>
        <v>theat</v>
      </c>
      <c r="R3423" t="str">
        <f t="shared" si="218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s="1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5"/>
        <v>2015</v>
      </c>
      <c r="P3424" s="15">
        <f t="shared" si="216"/>
        <v>42323.562222222223</v>
      </c>
      <c r="Q3424" s="11" t="str">
        <f t="shared" si="217"/>
        <v>theat</v>
      </c>
      <c r="R3424" t="str">
        <f t="shared" si="218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s="14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5"/>
        <v>2015</v>
      </c>
      <c r="P3425" s="15">
        <f t="shared" si="216"/>
        <v>42088.911354166667</v>
      </c>
      <c r="Q3425" s="11" t="str">
        <f t="shared" si="217"/>
        <v>theat</v>
      </c>
      <c r="R3425" t="str">
        <f t="shared" si="218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s="14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5"/>
        <v>2015</v>
      </c>
      <c r="P3426" s="15">
        <f t="shared" si="216"/>
        <v>42018.676898148144</v>
      </c>
      <c r="Q3426" s="11" t="str">
        <f t="shared" si="217"/>
        <v>theat</v>
      </c>
      <c r="R3426" t="str">
        <f t="shared" si="218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s="14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5"/>
        <v>2014</v>
      </c>
      <c r="P3427" s="15">
        <f t="shared" si="216"/>
        <v>41884.617314814815</v>
      </c>
      <c r="Q3427" s="11" t="str">
        <f t="shared" si="217"/>
        <v>theat</v>
      </c>
      <c r="R3427" t="str">
        <f t="shared" si="218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s="14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5"/>
        <v>2014</v>
      </c>
      <c r="P3428" s="15">
        <f t="shared" si="216"/>
        <v>41884.056747685187</v>
      </c>
      <c r="Q3428" s="11" t="str">
        <f t="shared" si="217"/>
        <v>theat</v>
      </c>
      <c r="R3428" t="str">
        <f t="shared" si="218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s="14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5"/>
        <v>2014</v>
      </c>
      <c r="P3429" s="15">
        <f t="shared" si="216"/>
        <v>41792.645277777774</v>
      </c>
      <c r="Q3429" s="11" t="str">
        <f t="shared" si="217"/>
        <v>theat</v>
      </c>
      <c r="R3429" t="str">
        <f t="shared" si="218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s="14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5"/>
        <v>2015</v>
      </c>
      <c r="P3430" s="15">
        <f t="shared" si="216"/>
        <v>42038.720451388886</v>
      </c>
      <c r="Q3430" s="11" t="str">
        <f t="shared" si="217"/>
        <v>theat</v>
      </c>
      <c r="R3430" t="str">
        <f t="shared" si="218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s="14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5"/>
        <v>2016</v>
      </c>
      <c r="P3431" s="15">
        <f t="shared" si="216"/>
        <v>42662.021539351852</v>
      </c>
      <c r="Q3431" s="11" t="str">
        <f t="shared" si="217"/>
        <v>theat</v>
      </c>
      <c r="R3431" t="str">
        <f t="shared" si="218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s="14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5"/>
        <v>2014</v>
      </c>
      <c r="P3432" s="15">
        <f t="shared" si="216"/>
        <v>41820.945613425924</v>
      </c>
      <c r="Q3432" s="11" t="str">
        <f t="shared" si="217"/>
        <v>theat</v>
      </c>
      <c r="R3432" t="str">
        <f t="shared" si="218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s="14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5"/>
        <v>2014</v>
      </c>
      <c r="P3433" s="15">
        <f t="shared" si="216"/>
        <v>41839.730937500004</v>
      </c>
      <c r="Q3433" s="11" t="str">
        <f t="shared" si="217"/>
        <v>theat</v>
      </c>
      <c r="R3433" t="str">
        <f t="shared" si="218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s="1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5"/>
        <v>2016</v>
      </c>
      <c r="P3434" s="15">
        <f t="shared" si="216"/>
        <v>42380.581180555557</v>
      </c>
      <c r="Q3434" s="11" t="str">
        <f t="shared" si="217"/>
        <v>theat</v>
      </c>
      <c r="R3434" t="str">
        <f t="shared" si="218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s="14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5"/>
        <v>2014</v>
      </c>
      <c r="P3435" s="15">
        <f t="shared" si="216"/>
        <v>41776.063136574077</v>
      </c>
      <c r="Q3435" s="11" t="str">
        <f t="shared" si="217"/>
        <v>theat</v>
      </c>
      <c r="R3435" t="str">
        <f t="shared" si="218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s="14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5"/>
        <v>2014</v>
      </c>
      <c r="P3436" s="15">
        <f t="shared" si="216"/>
        <v>41800.380428240744</v>
      </c>
      <c r="Q3436" s="11" t="str">
        <f t="shared" si="217"/>
        <v>theat</v>
      </c>
      <c r="R3436" t="str">
        <f t="shared" si="218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s="14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5"/>
        <v>2016</v>
      </c>
      <c r="P3437" s="15">
        <f t="shared" si="216"/>
        <v>42572.61681712963</v>
      </c>
      <c r="Q3437" s="11" t="str">
        <f t="shared" si="217"/>
        <v>theat</v>
      </c>
      <c r="R3437" t="str">
        <f t="shared" si="218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s="14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5"/>
        <v>2014</v>
      </c>
      <c r="P3438" s="15">
        <f t="shared" si="216"/>
        <v>41851.541585648149</v>
      </c>
      <c r="Q3438" s="11" t="str">
        <f t="shared" si="217"/>
        <v>theat</v>
      </c>
      <c r="R3438" t="str">
        <f t="shared" si="218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s="14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5"/>
        <v>2015</v>
      </c>
      <c r="P3439" s="15">
        <f t="shared" si="216"/>
        <v>42205.710879629631</v>
      </c>
      <c r="Q3439" s="11" t="str">
        <f t="shared" si="217"/>
        <v>theat</v>
      </c>
      <c r="R3439" t="str">
        <f t="shared" si="218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s="14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5"/>
        <v>2015</v>
      </c>
      <c r="P3440" s="15">
        <f t="shared" si="216"/>
        <v>42100.927858796291</v>
      </c>
      <c r="Q3440" s="11" t="str">
        <f t="shared" si="217"/>
        <v>theat</v>
      </c>
      <c r="R3440" t="str">
        <f t="shared" si="218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s="14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5"/>
        <v>2016</v>
      </c>
      <c r="P3441" s="15">
        <f t="shared" si="216"/>
        <v>42374.911226851851</v>
      </c>
      <c r="Q3441" s="11" t="str">
        <f t="shared" si="217"/>
        <v>theat</v>
      </c>
      <c r="R3441" t="str">
        <f t="shared" si="218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s="14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5"/>
        <v>2014</v>
      </c>
      <c r="P3442" s="15">
        <f t="shared" si="216"/>
        <v>41809.12300925926</v>
      </c>
      <c r="Q3442" s="11" t="str">
        <f t="shared" si="217"/>
        <v>theat</v>
      </c>
      <c r="R3442" t="str">
        <f t="shared" si="218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s="14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5"/>
        <v>2015</v>
      </c>
      <c r="P3443" s="15">
        <f t="shared" si="216"/>
        <v>42294.429641203707</v>
      </c>
      <c r="Q3443" s="11" t="str">
        <f t="shared" si="217"/>
        <v>theat</v>
      </c>
      <c r="R3443" t="str">
        <f t="shared" si="218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s="1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5"/>
        <v>2015</v>
      </c>
      <c r="P3444" s="15">
        <f t="shared" si="216"/>
        <v>42124.841111111105</v>
      </c>
      <c r="Q3444" s="11" t="str">
        <f t="shared" si="217"/>
        <v>theat</v>
      </c>
      <c r="R3444" t="str">
        <f t="shared" si="218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s="14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5"/>
        <v>2014</v>
      </c>
      <c r="P3445" s="15">
        <f t="shared" si="216"/>
        <v>41861.524837962963</v>
      </c>
      <c r="Q3445" s="11" t="str">
        <f t="shared" si="217"/>
        <v>theat</v>
      </c>
      <c r="R3445" t="str">
        <f t="shared" si="218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s="14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5"/>
        <v>2016</v>
      </c>
      <c r="P3446" s="15">
        <f t="shared" si="216"/>
        <v>42521.291504629626</v>
      </c>
      <c r="Q3446" s="11" t="str">
        <f t="shared" si="217"/>
        <v>theat</v>
      </c>
      <c r="R3446" t="str">
        <f t="shared" si="218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s="14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5"/>
        <v>2015</v>
      </c>
      <c r="P3447" s="15">
        <f t="shared" si="216"/>
        <v>42272.530509259261</v>
      </c>
      <c r="Q3447" s="11" t="str">
        <f t="shared" si="217"/>
        <v>theat</v>
      </c>
      <c r="R3447" t="str">
        <f t="shared" si="218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s="14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5"/>
        <v>2015</v>
      </c>
      <c r="P3448" s="15">
        <f t="shared" si="216"/>
        <v>42016.832465277781</v>
      </c>
      <c r="Q3448" s="11" t="str">
        <f t="shared" si="217"/>
        <v>theat</v>
      </c>
      <c r="R3448" t="str">
        <f t="shared" si="218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s="14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5"/>
        <v>2016</v>
      </c>
      <c r="P3449" s="15">
        <f t="shared" si="216"/>
        <v>42402.889027777783</v>
      </c>
      <c r="Q3449" s="11" t="str">
        <f t="shared" si="217"/>
        <v>theat</v>
      </c>
      <c r="R3449" t="str">
        <f t="shared" si="218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s="14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5"/>
        <v>2014</v>
      </c>
      <c r="P3450" s="15">
        <f t="shared" si="216"/>
        <v>41960.119085648148</v>
      </c>
      <c r="Q3450" s="11" t="str">
        <f t="shared" si="217"/>
        <v>theat</v>
      </c>
      <c r="R3450" t="str">
        <f t="shared" si="218"/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s="14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5"/>
        <v>2016</v>
      </c>
      <c r="P3451" s="15">
        <f t="shared" si="216"/>
        <v>42532.052523148144</v>
      </c>
      <c r="Q3451" s="11" t="str">
        <f t="shared" si="217"/>
        <v>theat</v>
      </c>
      <c r="R3451" t="str">
        <f t="shared" si="218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s="14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5"/>
        <v>2015</v>
      </c>
      <c r="P3452" s="15">
        <f t="shared" si="216"/>
        <v>42036.704525462963</v>
      </c>
      <c r="Q3452" s="11" t="str">
        <f t="shared" si="217"/>
        <v>theat</v>
      </c>
      <c r="R3452" t="str">
        <f t="shared" si="218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s="14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5"/>
        <v>2015</v>
      </c>
      <c r="P3453" s="15">
        <f t="shared" si="216"/>
        <v>42088.723692129628</v>
      </c>
      <c r="Q3453" s="11" t="str">
        <f t="shared" si="217"/>
        <v>theat</v>
      </c>
      <c r="R3453" t="str">
        <f t="shared" si="218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s="1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5"/>
        <v>2014</v>
      </c>
      <c r="P3454" s="15">
        <f t="shared" si="216"/>
        <v>41820.639189814814</v>
      </c>
      <c r="Q3454" s="11" t="str">
        <f t="shared" si="217"/>
        <v>theat</v>
      </c>
      <c r="R3454" t="str">
        <f t="shared" si="218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s="14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5"/>
        <v>2016</v>
      </c>
      <c r="P3455" s="15">
        <f t="shared" si="216"/>
        <v>42535.97865740741</v>
      </c>
      <c r="Q3455" s="11" t="str">
        <f t="shared" si="217"/>
        <v>theat</v>
      </c>
      <c r="R3455" t="str">
        <f t="shared" si="218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s="14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5"/>
        <v>2014</v>
      </c>
      <c r="P3456" s="15">
        <f t="shared" si="216"/>
        <v>41821.698599537034</v>
      </c>
      <c r="Q3456" s="11" t="str">
        <f t="shared" si="217"/>
        <v>theat</v>
      </c>
      <c r="R3456" t="str">
        <f t="shared" si="218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s="14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5"/>
        <v>2016</v>
      </c>
      <c r="P3457" s="15">
        <f t="shared" si="216"/>
        <v>42626.7503125</v>
      </c>
      <c r="Q3457" s="11" t="str">
        <f t="shared" si="217"/>
        <v>theat</v>
      </c>
      <c r="R3457" t="str">
        <f t="shared" si="218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s="14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5"/>
        <v>2014</v>
      </c>
      <c r="P3458" s="15">
        <f t="shared" si="216"/>
        <v>41821.205636574072</v>
      </c>
      <c r="Q3458" s="11" t="str">
        <f t="shared" si="217"/>
        <v>theat</v>
      </c>
      <c r="R3458" t="str">
        <f t="shared" si="218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s="14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9">YEAR(P3459)</f>
        <v>2015</v>
      </c>
      <c r="P3459" s="15">
        <f t="shared" ref="P3459:P3522" si="220">(((J3459/60)/60)/24)+DATE(1970,1,1)</f>
        <v>42016.706678240742</v>
      </c>
      <c r="Q3459" s="11" t="str">
        <f t="shared" ref="Q3459:Q3522" si="221">LEFT(N3459,LEN(N3459)-SEARCH("/",N3459))</f>
        <v>theat</v>
      </c>
      <c r="R3459" t="str">
        <f t="shared" ref="R3459:R3522" si="222">RIGHT(N3459,LEN(N3459)-SEARCH("/",N3459))</f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s="14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9"/>
        <v>2015</v>
      </c>
      <c r="P3460" s="15">
        <f t="shared" si="220"/>
        <v>42011.202581018515</v>
      </c>
      <c r="Q3460" s="11" t="str">
        <f t="shared" si="221"/>
        <v>theat</v>
      </c>
      <c r="R3460" t="str">
        <f t="shared" si="222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s="14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9"/>
        <v>2016</v>
      </c>
      <c r="P3461" s="15">
        <f t="shared" si="220"/>
        <v>42480.479861111111</v>
      </c>
      <c r="Q3461" s="11" t="str">
        <f t="shared" si="221"/>
        <v>theat</v>
      </c>
      <c r="R3461" t="str">
        <f t="shared" si="222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s="14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9"/>
        <v>2014</v>
      </c>
      <c r="P3462" s="15">
        <f t="shared" si="220"/>
        <v>41852.527222222219</v>
      </c>
      <c r="Q3462" s="11" t="str">
        <f t="shared" si="221"/>
        <v>theat</v>
      </c>
      <c r="R3462" t="str">
        <f t="shared" si="222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s="14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9"/>
        <v>2016</v>
      </c>
      <c r="P3463" s="15">
        <f t="shared" si="220"/>
        <v>42643.632858796293</v>
      </c>
      <c r="Q3463" s="11" t="str">
        <f t="shared" si="221"/>
        <v>theat</v>
      </c>
      <c r="R3463" t="str">
        <f t="shared" si="222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s="1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9"/>
        <v>2015</v>
      </c>
      <c r="P3464" s="15">
        <f t="shared" si="220"/>
        <v>42179.898472222223</v>
      </c>
      <c r="Q3464" s="11" t="str">
        <f t="shared" si="221"/>
        <v>theat</v>
      </c>
      <c r="R3464" t="str">
        <f t="shared" si="222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s="14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9"/>
        <v>2016</v>
      </c>
      <c r="P3465" s="15">
        <f t="shared" si="220"/>
        <v>42612.918807870374</v>
      </c>
      <c r="Q3465" s="11" t="str">
        <f t="shared" si="221"/>
        <v>theat</v>
      </c>
      <c r="R3465" t="str">
        <f t="shared" si="222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s="14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9"/>
        <v>2016</v>
      </c>
      <c r="P3466" s="15">
        <f t="shared" si="220"/>
        <v>42575.130057870367</v>
      </c>
      <c r="Q3466" s="11" t="str">
        <f t="shared" si="221"/>
        <v>theat</v>
      </c>
      <c r="R3466" t="str">
        <f t="shared" si="222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s="14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9"/>
        <v>2015</v>
      </c>
      <c r="P3467" s="15">
        <f t="shared" si="220"/>
        <v>42200.625833333332</v>
      </c>
      <c r="Q3467" s="11" t="str">
        <f t="shared" si="221"/>
        <v>theat</v>
      </c>
      <c r="R3467" t="str">
        <f t="shared" si="222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s="14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9"/>
        <v>2016</v>
      </c>
      <c r="P3468" s="15">
        <f t="shared" si="220"/>
        <v>42420.019097222219</v>
      </c>
      <c r="Q3468" s="11" t="str">
        <f t="shared" si="221"/>
        <v>theat</v>
      </c>
      <c r="R3468" t="str">
        <f t="shared" si="222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s="14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9"/>
        <v>2015</v>
      </c>
      <c r="P3469" s="15">
        <f t="shared" si="220"/>
        <v>42053.671666666662</v>
      </c>
      <c r="Q3469" s="11" t="str">
        <f t="shared" si="221"/>
        <v>theat</v>
      </c>
      <c r="R3469" t="str">
        <f t="shared" si="222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s="14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9"/>
        <v>2016</v>
      </c>
      <c r="P3470" s="15">
        <f t="shared" si="220"/>
        <v>42605.765381944439</v>
      </c>
      <c r="Q3470" s="11" t="str">
        <f t="shared" si="221"/>
        <v>theat</v>
      </c>
      <c r="R3470" t="str">
        <f t="shared" si="222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s="14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9"/>
        <v>2016</v>
      </c>
      <c r="P3471" s="15">
        <f t="shared" si="220"/>
        <v>42458.641724537039</v>
      </c>
      <c r="Q3471" s="11" t="str">
        <f t="shared" si="221"/>
        <v>theat</v>
      </c>
      <c r="R3471" t="str">
        <f t="shared" si="222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s="14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9"/>
        <v>2016</v>
      </c>
      <c r="P3472" s="15">
        <f t="shared" si="220"/>
        <v>42529.022013888884</v>
      </c>
      <c r="Q3472" s="11" t="str">
        <f t="shared" si="221"/>
        <v>theat</v>
      </c>
      <c r="R3472" t="str">
        <f t="shared" si="222"/>
        <v>plays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s="14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9"/>
        <v>2014</v>
      </c>
      <c r="P3473" s="15">
        <f t="shared" si="220"/>
        <v>41841.820486111108</v>
      </c>
      <c r="Q3473" s="11" t="str">
        <f t="shared" si="221"/>
        <v>theat</v>
      </c>
      <c r="R3473" t="str">
        <f t="shared" si="222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s="1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9"/>
        <v>2014</v>
      </c>
      <c r="P3474" s="15">
        <f t="shared" si="220"/>
        <v>41928.170497685183</v>
      </c>
      <c r="Q3474" s="11" t="str">
        <f t="shared" si="221"/>
        <v>theat</v>
      </c>
      <c r="R3474" t="str">
        <f t="shared" si="222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s="14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9"/>
        <v>2015</v>
      </c>
      <c r="P3475" s="15">
        <f t="shared" si="220"/>
        <v>42062.834444444445</v>
      </c>
      <c r="Q3475" s="11" t="str">
        <f t="shared" si="221"/>
        <v>theat</v>
      </c>
      <c r="R3475" t="str">
        <f t="shared" si="222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s="14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9"/>
        <v>2016</v>
      </c>
      <c r="P3476" s="15">
        <f t="shared" si="220"/>
        <v>42541.501516203702</v>
      </c>
      <c r="Q3476" s="11" t="str">
        <f t="shared" si="221"/>
        <v>theat</v>
      </c>
      <c r="R3476" t="str">
        <f t="shared" si="222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s="14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9"/>
        <v>2014</v>
      </c>
      <c r="P3477" s="15">
        <f t="shared" si="220"/>
        <v>41918.880833333329</v>
      </c>
      <c r="Q3477" s="11" t="str">
        <f t="shared" si="221"/>
        <v>theat</v>
      </c>
      <c r="R3477" t="str">
        <f t="shared" si="222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s="14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9"/>
        <v>2014</v>
      </c>
      <c r="P3478" s="15">
        <f t="shared" si="220"/>
        <v>41921.279976851853</v>
      </c>
      <c r="Q3478" s="11" t="str">
        <f t="shared" si="221"/>
        <v>theat</v>
      </c>
      <c r="R3478" t="str">
        <f t="shared" si="222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s="14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9"/>
        <v>2015</v>
      </c>
      <c r="P3479" s="15">
        <f t="shared" si="220"/>
        <v>42128.736608796295</v>
      </c>
      <c r="Q3479" s="11" t="str">
        <f t="shared" si="221"/>
        <v>theat</v>
      </c>
      <c r="R3479" t="str">
        <f t="shared" si="222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s="14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9"/>
        <v>2015</v>
      </c>
      <c r="P3480" s="15">
        <f t="shared" si="220"/>
        <v>42053.916921296302</v>
      </c>
      <c r="Q3480" s="11" t="str">
        <f t="shared" si="221"/>
        <v>theat</v>
      </c>
      <c r="R3480" t="str">
        <f t="shared" si="222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s="14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9"/>
        <v>2014</v>
      </c>
      <c r="P3481" s="15">
        <f t="shared" si="220"/>
        <v>41781.855092592588</v>
      </c>
      <c r="Q3481" s="11" t="str">
        <f t="shared" si="221"/>
        <v>theat</v>
      </c>
      <c r="R3481" t="str">
        <f t="shared" si="222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s="14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9"/>
        <v>2015</v>
      </c>
      <c r="P3482" s="15">
        <f t="shared" si="220"/>
        <v>42171.317442129628</v>
      </c>
      <c r="Q3482" s="11" t="str">
        <f t="shared" si="221"/>
        <v>theat</v>
      </c>
      <c r="R3482" t="str">
        <f t="shared" si="222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s="14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9"/>
        <v>2014</v>
      </c>
      <c r="P3483" s="15">
        <f t="shared" si="220"/>
        <v>41989.24754629629</v>
      </c>
      <c r="Q3483" s="11" t="str">
        <f t="shared" si="221"/>
        <v>theat</v>
      </c>
      <c r="R3483" t="str">
        <f t="shared" si="222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s="1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9"/>
        <v>2014</v>
      </c>
      <c r="P3484" s="15">
        <f t="shared" si="220"/>
        <v>41796.771597222221</v>
      </c>
      <c r="Q3484" s="11" t="str">
        <f t="shared" si="221"/>
        <v>theat</v>
      </c>
      <c r="R3484" t="str">
        <f t="shared" si="222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s="14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9"/>
        <v>2014</v>
      </c>
      <c r="P3485" s="15">
        <f t="shared" si="220"/>
        <v>41793.668761574074</v>
      </c>
      <c r="Q3485" s="11" t="str">
        <f t="shared" si="221"/>
        <v>theat</v>
      </c>
      <c r="R3485" t="str">
        <f t="shared" si="222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s="14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9"/>
        <v>2016</v>
      </c>
      <c r="P3486" s="15">
        <f t="shared" si="220"/>
        <v>42506.760405092587</v>
      </c>
      <c r="Q3486" s="11" t="str">
        <f t="shared" si="221"/>
        <v>theat</v>
      </c>
      <c r="R3486" t="str">
        <f t="shared" si="222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s="14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9"/>
        <v>2016</v>
      </c>
      <c r="P3487" s="15">
        <f t="shared" si="220"/>
        <v>42372.693055555559</v>
      </c>
      <c r="Q3487" s="11" t="str">
        <f t="shared" si="221"/>
        <v>theat</v>
      </c>
      <c r="R3487" t="str">
        <f t="shared" si="222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s="14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9"/>
        <v>2015</v>
      </c>
      <c r="P3488" s="15">
        <f t="shared" si="220"/>
        <v>42126.87501157407</v>
      </c>
      <c r="Q3488" s="11" t="str">
        <f t="shared" si="221"/>
        <v>theat</v>
      </c>
      <c r="R3488" t="str">
        <f t="shared" si="222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s="14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9"/>
        <v>2015</v>
      </c>
      <c r="P3489" s="15">
        <f t="shared" si="220"/>
        <v>42149.940416666665</v>
      </c>
      <c r="Q3489" s="11" t="str">
        <f t="shared" si="221"/>
        <v>theat</v>
      </c>
      <c r="R3489" t="str">
        <f t="shared" si="222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s="14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9"/>
        <v>2015</v>
      </c>
      <c r="P3490" s="15">
        <f t="shared" si="220"/>
        <v>42087.768055555556</v>
      </c>
      <c r="Q3490" s="11" t="str">
        <f t="shared" si="221"/>
        <v>theat</v>
      </c>
      <c r="R3490" t="str">
        <f t="shared" si="222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s="14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9"/>
        <v>2014</v>
      </c>
      <c r="P3491" s="15">
        <f t="shared" si="220"/>
        <v>41753.635775462964</v>
      </c>
      <c r="Q3491" s="11" t="str">
        <f t="shared" si="221"/>
        <v>theat</v>
      </c>
      <c r="R3491" t="str">
        <f t="shared" si="222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s="14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9"/>
        <v>2016</v>
      </c>
      <c r="P3492" s="15">
        <f t="shared" si="220"/>
        <v>42443.802361111113</v>
      </c>
      <c r="Q3492" s="11" t="str">
        <f t="shared" si="221"/>
        <v>theat</v>
      </c>
      <c r="R3492" t="str">
        <f t="shared" si="222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s="14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9"/>
        <v>2015</v>
      </c>
      <c r="P3493" s="15">
        <f t="shared" si="220"/>
        <v>42121.249814814815</v>
      </c>
      <c r="Q3493" s="11" t="str">
        <f t="shared" si="221"/>
        <v>theat</v>
      </c>
      <c r="R3493" t="str">
        <f t="shared" si="222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s="1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9"/>
        <v>2015</v>
      </c>
      <c r="P3494" s="15">
        <f t="shared" si="220"/>
        <v>42268.009224537032</v>
      </c>
      <c r="Q3494" s="11" t="str">
        <f t="shared" si="221"/>
        <v>theat</v>
      </c>
      <c r="R3494" t="str">
        <f t="shared" si="222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s="14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9"/>
        <v>2014</v>
      </c>
      <c r="P3495" s="15">
        <f t="shared" si="220"/>
        <v>41848.866157407407</v>
      </c>
      <c r="Q3495" s="11" t="str">
        <f t="shared" si="221"/>
        <v>theat</v>
      </c>
      <c r="R3495" t="str">
        <f t="shared" si="222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s="14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9"/>
        <v>2016</v>
      </c>
      <c r="P3496" s="15">
        <f t="shared" si="220"/>
        <v>42689.214988425927</v>
      </c>
      <c r="Q3496" s="11" t="str">
        <f t="shared" si="221"/>
        <v>theat</v>
      </c>
      <c r="R3496" t="str">
        <f t="shared" si="222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s="14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9"/>
        <v>2014</v>
      </c>
      <c r="P3497" s="15">
        <f t="shared" si="220"/>
        <v>41915.762835648151</v>
      </c>
      <c r="Q3497" s="11" t="str">
        <f t="shared" si="221"/>
        <v>theat</v>
      </c>
      <c r="R3497" t="str">
        <f t="shared" si="222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s="14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9"/>
        <v>2016</v>
      </c>
      <c r="P3498" s="15">
        <f t="shared" si="220"/>
        <v>42584.846828703703</v>
      </c>
      <c r="Q3498" s="11" t="str">
        <f t="shared" si="221"/>
        <v>theat</v>
      </c>
      <c r="R3498" t="str">
        <f t="shared" si="222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s="14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9"/>
        <v>2016</v>
      </c>
      <c r="P3499" s="15">
        <f t="shared" si="220"/>
        <v>42511.741944444439</v>
      </c>
      <c r="Q3499" s="11" t="str">
        <f t="shared" si="221"/>
        <v>theat</v>
      </c>
      <c r="R3499" t="str">
        <f t="shared" si="222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s="14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9"/>
        <v>2016</v>
      </c>
      <c r="P3500" s="15">
        <f t="shared" si="220"/>
        <v>42459.15861111111</v>
      </c>
      <c r="Q3500" s="11" t="str">
        <f t="shared" si="221"/>
        <v>theat</v>
      </c>
      <c r="R3500" t="str">
        <f t="shared" si="222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s="14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9"/>
        <v>2015</v>
      </c>
      <c r="P3501" s="15">
        <f t="shared" si="220"/>
        <v>42132.036168981482</v>
      </c>
      <c r="Q3501" s="11" t="str">
        <f t="shared" si="221"/>
        <v>theat</v>
      </c>
      <c r="R3501" t="str">
        <f t="shared" si="222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s="14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9"/>
        <v>2016</v>
      </c>
      <c r="P3502" s="15">
        <f t="shared" si="220"/>
        <v>42419.91942129629</v>
      </c>
      <c r="Q3502" s="11" t="str">
        <f t="shared" si="221"/>
        <v>theat</v>
      </c>
      <c r="R3502" t="str">
        <f t="shared" si="222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s="14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9"/>
        <v>2015</v>
      </c>
      <c r="P3503" s="15">
        <f t="shared" si="220"/>
        <v>42233.763831018514</v>
      </c>
      <c r="Q3503" s="11" t="str">
        <f t="shared" si="221"/>
        <v>theat</v>
      </c>
      <c r="R3503" t="str">
        <f t="shared" si="222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s="1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9"/>
        <v>2016</v>
      </c>
      <c r="P3504" s="15">
        <f t="shared" si="220"/>
        <v>42430.839398148149</v>
      </c>
      <c r="Q3504" s="11" t="str">
        <f t="shared" si="221"/>
        <v>theat</v>
      </c>
      <c r="R3504" t="str">
        <f t="shared" si="222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s="14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9"/>
        <v>2016</v>
      </c>
      <c r="P3505" s="15">
        <f t="shared" si="220"/>
        <v>42545.478333333333</v>
      </c>
      <c r="Q3505" s="11" t="str">
        <f t="shared" si="221"/>
        <v>theat</v>
      </c>
      <c r="R3505" t="str">
        <f t="shared" si="222"/>
        <v>plays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s="14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9"/>
        <v>2015</v>
      </c>
      <c r="P3506" s="15">
        <f t="shared" si="220"/>
        <v>42297.748738425929</v>
      </c>
      <c r="Q3506" s="11" t="str">
        <f t="shared" si="221"/>
        <v>theat</v>
      </c>
      <c r="R3506" t="str">
        <f t="shared" si="222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s="14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9"/>
        <v>2014</v>
      </c>
      <c r="P3507" s="15">
        <f t="shared" si="220"/>
        <v>41760.935706018521</v>
      </c>
      <c r="Q3507" s="11" t="str">
        <f t="shared" si="221"/>
        <v>theat</v>
      </c>
      <c r="R3507" t="str">
        <f t="shared" si="222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s="14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9"/>
        <v>2014</v>
      </c>
      <c r="P3508" s="15">
        <f t="shared" si="220"/>
        <v>41829.734259259261</v>
      </c>
      <c r="Q3508" s="11" t="str">
        <f t="shared" si="221"/>
        <v>theat</v>
      </c>
      <c r="R3508" t="str">
        <f t="shared" si="222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s="14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9"/>
        <v>2016</v>
      </c>
      <c r="P3509" s="15">
        <f t="shared" si="220"/>
        <v>42491.92288194444</v>
      </c>
      <c r="Q3509" s="11" t="str">
        <f t="shared" si="221"/>
        <v>theat</v>
      </c>
      <c r="R3509" t="str">
        <f t="shared" si="222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s="14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9"/>
        <v>2016</v>
      </c>
      <c r="P3510" s="15">
        <f t="shared" si="220"/>
        <v>42477.729780092588</v>
      </c>
      <c r="Q3510" s="11" t="str">
        <f t="shared" si="221"/>
        <v>theat</v>
      </c>
      <c r="R3510" t="str">
        <f t="shared" si="222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s="14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9"/>
        <v>2014</v>
      </c>
      <c r="P3511" s="15">
        <f t="shared" si="220"/>
        <v>41950.859560185185</v>
      </c>
      <c r="Q3511" s="11" t="str">
        <f t="shared" si="221"/>
        <v>theat</v>
      </c>
      <c r="R3511" t="str">
        <f t="shared" si="222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s="14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9"/>
        <v>2014</v>
      </c>
      <c r="P3512" s="15">
        <f t="shared" si="220"/>
        <v>41802.62090277778</v>
      </c>
      <c r="Q3512" s="11" t="str">
        <f t="shared" si="221"/>
        <v>theat</v>
      </c>
      <c r="R3512" t="str">
        <f t="shared" si="222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s="14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9"/>
        <v>2014</v>
      </c>
      <c r="P3513" s="15">
        <f t="shared" si="220"/>
        <v>41927.873784722222</v>
      </c>
      <c r="Q3513" s="11" t="str">
        <f t="shared" si="221"/>
        <v>theat</v>
      </c>
      <c r="R3513" t="str">
        <f t="shared" si="222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s="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9"/>
        <v>2015</v>
      </c>
      <c r="P3514" s="15">
        <f t="shared" si="220"/>
        <v>42057.536944444444</v>
      </c>
      <c r="Q3514" s="11" t="str">
        <f t="shared" si="221"/>
        <v>theat</v>
      </c>
      <c r="R3514" t="str">
        <f t="shared" si="222"/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s="14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9"/>
        <v>2014</v>
      </c>
      <c r="P3515" s="15">
        <f t="shared" si="220"/>
        <v>41781.096203703702</v>
      </c>
      <c r="Q3515" s="11" t="str">
        <f t="shared" si="221"/>
        <v>theat</v>
      </c>
      <c r="R3515" t="str">
        <f t="shared" si="222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s="14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9"/>
        <v>2015</v>
      </c>
      <c r="P3516" s="15">
        <f t="shared" si="220"/>
        <v>42020.846666666665</v>
      </c>
      <c r="Q3516" s="11" t="str">
        <f t="shared" si="221"/>
        <v>theat</v>
      </c>
      <c r="R3516" t="str">
        <f t="shared" si="222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s="14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9"/>
        <v>2015</v>
      </c>
      <c r="P3517" s="15">
        <f t="shared" si="220"/>
        <v>42125.772812499999</v>
      </c>
      <c r="Q3517" s="11" t="str">
        <f t="shared" si="221"/>
        <v>theat</v>
      </c>
      <c r="R3517" t="str">
        <f t="shared" si="222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s="14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9"/>
        <v>2014</v>
      </c>
      <c r="P3518" s="15">
        <f t="shared" si="220"/>
        <v>41856.010069444441</v>
      </c>
      <c r="Q3518" s="11" t="str">
        <f t="shared" si="221"/>
        <v>theat</v>
      </c>
      <c r="R3518" t="str">
        <f t="shared" si="222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s="14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9"/>
        <v>2014</v>
      </c>
      <c r="P3519" s="15">
        <f t="shared" si="220"/>
        <v>41794.817523148151</v>
      </c>
      <c r="Q3519" s="11" t="str">
        <f t="shared" si="221"/>
        <v>theat</v>
      </c>
      <c r="R3519" t="str">
        <f t="shared" si="222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s="14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9"/>
        <v>2014</v>
      </c>
      <c r="P3520" s="15">
        <f t="shared" si="220"/>
        <v>41893.783553240741</v>
      </c>
      <c r="Q3520" s="11" t="str">
        <f t="shared" si="221"/>
        <v>theat</v>
      </c>
      <c r="R3520" t="str">
        <f t="shared" si="222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s="14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9"/>
        <v>2015</v>
      </c>
      <c r="P3521" s="15">
        <f t="shared" si="220"/>
        <v>42037.598958333328</v>
      </c>
      <c r="Q3521" s="11" t="str">
        <f t="shared" si="221"/>
        <v>theat</v>
      </c>
      <c r="R3521" t="str">
        <f t="shared" si="222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s="14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9"/>
        <v>2015</v>
      </c>
      <c r="P3522" s="15">
        <f t="shared" si="220"/>
        <v>42227.824212962965</v>
      </c>
      <c r="Q3522" s="11" t="str">
        <f t="shared" si="221"/>
        <v>theat</v>
      </c>
      <c r="R3522" t="str">
        <f t="shared" si="222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s="14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3">YEAR(P3523)</f>
        <v>2014</v>
      </c>
      <c r="P3523" s="15">
        <f t="shared" ref="P3523:P3586" si="224">(((J3523/60)/60)/24)+DATE(1970,1,1)</f>
        <v>41881.361342592594</v>
      </c>
      <c r="Q3523" s="11" t="str">
        <f t="shared" ref="Q3523:Q3586" si="225">LEFT(N3523,LEN(N3523)-SEARCH("/",N3523))</f>
        <v>theat</v>
      </c>
      <c r="R3523" t="str">
        <f t="shared" ref="R3523:R3586" si="226">RIGHT(N3523,LEN(N3523)-SEARCH("/",N3523))</f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s="1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3"/>
        <v>2015</v>
      </c>
      <c r="P3524" s="15">
        <f t="shared" si="224"/>
        <v>42234.789884259255</v>
      </c>
      <c r="Q3524" s="11" t="str">
        <f t="shared" si="225"/>
        <v>theat</v>
      </c>
      <c r="R3524" t="str">
        <f t="shared" si="226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s="14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3"/>
        <v>2016</v>
      </c>
      <c r="P3525" s="15">
        <f t="shared" si="224"/>
        <v>42581.397546296299</v>
      </c>
      <c r="Q3525" s="11" t="str">
        <f t="shared" si="225"/>
        <v>theat</v>
      </c>
      <c r="R3525" t="str">
        <f t="shared" si="226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s="14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3"/>
        <v>2014</v>
      </c>
      <c r="P3526" s="15">
        <f t="shared" si="224"/>
        <v>41880.76357638889</v>
      </c>
      <c r="Q3526" s="11" t="str">
        <f t="shared" si="225"/>
        <v>theat</v>
      </c>
      <c r="R3526" t="str">
        <f t="shared" si="226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s="14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3"/>
        <v>2015</v>
      </c>
      <c r="P3527" s="15">
        <f t="shared" si="224"/>
        <v>42214.6956712963</v>
      </c>
      <c r="Q3527" s="11" t="str">
        <f t="shared" si="225"/>
        <v>theat</v>
      </c>
      <c r="R3527" t="str">
        <f t="shared" si="226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s="14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3"/>
        <v>2016</v>
      </c>
      <c r="P3528" s="15">
        <f t="shared" si="224"/>
        <v>42460.335312499999</v>
      </c>
      <c r="Q3528" s="11" t="str">
        <f t="shared" si="225"/>
        <v>theat</v>
      </c>
      <c r="R3528" t="str">
        <f t="shared" si="226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s="14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3"/>
        <v>2015</v>
      </c>
      <c r="P3529" s="15">
        <f t="shared" si="224"/>
        <v>42167.023206018523</v>
      </c>
      <c r="Q3529" s="11" t="str">
        <f t="shared" si="225"/>
        <v>theat</v>
      </c>
      <c r="R3529" t="str">
        <f t="shared" si="226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s="14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3"/>
        <v>2016</v>
      </c>
      <c r="P3530" s="15">
        <f t="shared" si="224"/>
        <v>42733.50136574074</v>
      </c>
      <c r="Q3530" s="11" t="str">
        <f t="shared" si="225"/>
        <v>theat</v>
      </c>
      <c r="R3530" t="str">
        <f t="shared" si="226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s="14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3"/>
        <v>2015</v>
      </c>
      <c r="P3531" s="15">
        <f t="shared" si="224"/>
        <v>42177.761782407411</v>
      </c>
      <c r="Q3531" s="11" t="str">
        <f t="shared" si="225"/>
        <v>theat</v>
      </c>
      <c r="R3531" t="str">
        <f t="shared" si="226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s="14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3"/>
        <v>2016</v>
      </c>
      <c r="P3532" s="15">
        <f t="shared" si="224"/>
        <v>42442.623344907406</v>
      </c>
      <c r="Q3532" s="11" t="str">
        <f t="shared" si="225"/>
        <v>theat</v>
      </c>
      <c r="R3532" t="str">
        <f t="shared" si="226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s="14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3"/>
        <v>2016</v>
      </c>
      <c r="P3533" s="15">
        <f t="shared" si="224"/>
        <v>42521.654328703706</v>
      </c>
      <c r="Q3533" s="11" t="str">
        <f t="shared" si="225"/>
        <v>theat</v>
      </c>
      <c r="R3533" t="str">
        <f t="shared" si="226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s="1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3"/>
        <v>2014</v>
      </c>
      <c r="P3534" s="15">
        <f t="shared" si="224"/>
        <v>41884.599849537037</v>
      </c>
      <c r="Q3534" s="11" t="str">
        <f t="shared" si="225"/>
        <v>theat</v>
      </c>
      <c r="R3534" t="str">
        <f t="shared" si="226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s="14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3"/>
        <v>2015</v>
      </c>
      <c r="P3535" s="15">
        <f t="shared" si="224"/>
        <v>42289.761192129634</v>
      </c>
      <c r="Q3535" s="11" t="str">
        <f t="shared" si="225"/>
        <v>theat</v>
      </c>
      <c r="R3535" t="str">
        <f t="shared" si="226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s="14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3"/>
        <v>2015</v>
      </c>
      <c r="P3536" s="15">
        <f t="shared" si="224"/>
        <v>42243.6252662037</v>
      </c>
      <c r="Q3536" s="11" t="str">
        <f t="shared" si="225"/>
        <v>theat</v>
      </c>
      <c r="R3536" t="str">
        <f t="shared" si="226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s="14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3"/>
        <v>2015</v>
      </c>
      <c r="P3537" s="15">
        <f t="shared" si="224"/>
        <v>42248.640162037031</v>
      </c>
      <c r="Q3537" s="11" t="str">
        <f t="shared" si="225"/>
        <v>theat</v>
      </c>
      <c r="R3537" t="str">
        <f t="shared" si="226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s="14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3"/>
        <v>2015</v>
      </c>
      <c r="P3538" s="15">
        <f t="shared" si="224"/>
        <v>42328.727141203708</v>
      </c>
      <c r="Q3538" s="11" t="str">
        <f t="shared" si="225"/>
        <v>theat</v>
      </c>
      <c r="R3538" t="str">
        <f t="shared" si="226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s="14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3"/>
        <v>2014</v>
      </c>
      <c r="P3539" s="15">
        <f t="shared" si="224"/>
        <v>41923.354351851849</v>
      </c>
      <c r="Q3539" s="11" t="str">
        <f t="shared" si="225"/>
        <v>theat</v>
      </c>
      <c r="R3539" t="str">
        <f t="shared" si="226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s="14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3"/>
        <v>2016</v>
      </c>
      <c r="P3540" s="15">
        <f t="shared" si="224"/>
        <v>42571.420601851853</v>
      </c>
      <c r="Q3540" s="11" t="str">
        <f t="shared" si="225"/>
        <v>theat</v>
      </c>
      <c r="R3540" t="str">
        <f t="shared" si="226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s="14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3"/>
        <v>2016</v>
      </c>
      <c r="P3541" s="15">
        <f t="shared" si="224"/>
        <v>42600.756041666667</v>
      </c>
      <c r="Q3541" s="11" t="str">
        <f t="shared" si="225"/>
        <v>theat</v>
      </c>
      <c r="R3541" t="str">
        <f t="shared" si="226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s="14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3"/>
        <v>2016</v>
      </c>
      <c r="P3542" s="15">
        <f t="shared" si="224"/>
        <v>42517.003368055557</v>
      </c>
      <c r="Q3542" s="11" t="str">
        <f t="shared" si="225"/>
        <v>theat</v>
      </c>
      <c r="R3542" t="str">
        <f t="shared" si="226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s="14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3"/>
        <v>2015</v>
      </c>
      <c r="P3543" s="15">
        <f t="shared" si="224"/>
        <v>42222.730034722219</v>
      </c>
      <c r="Q3543" s="11" t="str">
        <f t="shared" si="225"/>
        <v>theat</v>
      </c>
      <c r="R3543" t="str">
        <f t="shared" si="226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s="1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3"/>
        <v>2014</v>
      </c>
      <c r="P3544" s="15">
        <f t="shared" si="224"/>
        <v>41829.599791666667</v>
      </c>
      <c r="Q3544" s="11" t="str">
        <f t="shared" si="225"/>
        <v>theat</v>
      </c>
      <c r="R3544" t="str">
        <f t="shared" si="226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s="14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3"/>
        <v>2015</v>
      </c>
      <c r="P3545" s="15">
        <f t="shared" si="224"/>
        <v>42150.755312499998</v>
      </c>
      <c r="Q3545" s="11" t="str">
        <f t="shared" si="225"/>
        <v>theat</v>
      </c>
      <c r="R3545" t="str">
        <f t="shared" si="226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s="14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3"/>
        <v>2015</v>
      </c>
      <c r="P3546" s="15">
        <f t="shared" si="224"/>
        <v>42040.831678240742</v>
      </c>
      <c r="Q3546" s="11" t="str">
        <f t="shared" si="225"/>
        <v>theat</v>
      </c>
      <c r="R3546" t="str">
        <f t="shared" si="226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s="14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3"/>
        <v>2015</v>
      </c>
      <c r="P3547" s="15">
        <f t="shared" si="224"/>
        <v>42075.807395833333</v>
      </c>
      <c r="Q3547" s="11" t="str">
        <f t="shared" si="225"/>
        <v>theat</v>
      </c>
      <c r="R3547" t="str">
        <f t="shared" si="226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s="14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3"/>
        <v>2015</v>
      </c>
      <c r="P3548" s="15">
        <f t="shared" si="224"/>
        <v>42073.660694444443</v>
      </c>
      <c r="Q3548" s="11" t="str">
        <f t="shared" si="225"/>
        <v>theat</v>
      </c>
      <c r="R3548" t="str">
        <f t="shared" si="226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s="14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3"/>
        <v>2016</v>
      </c>
      <c r="P3549" s="15">
        <f t="shared" si="224"/>
        <v>42480.078715277778</v>
      </c>
      <c r="Q3549" s="11" t="str">
        <f t="shared" si="225"/>
        <v>theat</v>
      </c>
      <c r="R3549" t="str">
        <f t="shared" si="226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s="14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3"/>
        <v>2016</v>
      </c>
      <c r="P3550" s="15">
        <f t="shared" si="224"/>
        <v>42411.942291666666</v>
      </c>
      <c r="Q3550" s="11" t="str">
        <f t="shared" si="225"/>
        <v>theat</v>
      </c>
      <c r="R3550" t="str">
        <f t="shared" si="226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s="14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3"/>
        <v>2015</v>
      </c>
      <c r="P3551" s="15">
        <f t="shared" si="224"/>
        <v>42223.394363425927</v>
      </c>
      <c r="Q3551" s="11" t="str">
        <f t="shared" si="225"/>
        <v>theat</v>
      </c>
      <c r="R3551" t="str">
        <f t="shared" si="226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s="14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3"/>
        <v>2016</v>
      </c>
      <c r="P3552" s="15">
        <f t="shared" si="224"/>
        <v>42462.893495370372</v>
      </c>
      <c r="Q3552" s="11" t="str">
        <f t="shared" si="225"/>
        <v>theat</v>
      </c>
      <c r="R3552" t="str">
        <f t="shared" si="226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s="14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3"/>
        <v>2014</v>
      </c>
      <c r="P3553" s="15">
        <f t="shared" si="224"/>
        <v>41753.515856481477</v>
      </c>
      <c r="Q3553" s="11" t="str">
        <f t="shared" si="225"/>
        <v>theat</v>
      </c>
      <c r="R3553" t="str">
        <f t="shared" si="226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s="1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3"/>
        <v>2014</v>
      </c>
      <c r="P3554" s="15">
        <f t="shared" si="224"/>
        <v>41788.587083333332</v>
      </c>
      <c r="Q3554" s="11" t="str">
        <f t="shared" si="225"/>
        <v>theat</v>
      </c>
      <c r="R3554" t="str">
        <f t="shared" si="226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s="14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3"/>
        <v>2015</v>
      </c>
      <c r="P3555" s="15">
        <f t="shared" si="224"/>
        <v>42196.028703703705</v>
      </c>
      <c r="Q3555" s="11" t="str">
        <f t="shared" si="225"/>
        <v>theat</v>
      </c>
      <c r="R3555" t="str">
        <f t="shared" si="226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s="14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3"/>
        <v>2015</v>
      </c>
      <c r="P3556" s="15">
        <f t="shared" si="224"/>
        <v>42016.050451388888</v>
      </c>
      <c r="Q3556" s="11" t="str">
        <f t="shared" si="225"/>
        <v>theat</v>
      </c>
      <c r="R3556" t="str">
        <f t="shared" si="226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s="14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3"/>
        <v>2016</v>
      </c>
      <c r="P3557" s="15">
        <f t="shared" si="224"/>
        <v>42661.442060185189</v>
      </c>
      <c r="Q3557" s="11" t="str">
        <f t="shared" si="225"/>
        <v>theat</v>
      </c>
      <c r="R3557" t="str">
        <f t="shared" si="226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s="14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3"/>
        <v>2014</v>
      </c>
      <c r="P3558" s="15">
        <f t="shared" si="224"/>
        <v>41808.649583333332</v>
      </c>
      <c r="Q3558" s="11" t="str">
        <f t="shared" si="225"/>
        <v>theat</v>
      </c>
      <c r="R3558" t="str">
        <f t="shared" si="226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s="14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3"/>
        <v>2014</v>
      </c>
      <c r="P3559" s="15">
        <f t="shared" si="224"/>
        <v>41730.276747685188</v>
      </c>
      <c r="Q3559" s="11" t="str">
        <f t="shared" si="225"/>
        <v>theat</v>
      </c>
      <c r="R3559" t="str">
        <f t="shared" si="226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s="14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3"/>
        <v>2015</v>
      </c>
      <c r="P3560" s="15">
        <f t="shared" si="224"/>
        <v>42139.816840277781</v>
      </c>
      <c r="Q3560" s="11" t="str">
        <f t="shared" si="225"/>
        <v>theat</v>
      </c>
      <c r="R3560" t="str">
        <f t="shared" si="226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s="14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3"/>
        <v>2015</v>
      </c>
      <c r="P3561" s="15">
        <f t="shared" si="224"/>
        <v>42194.096157407403</v>
      </c>
      <c r="Q3561" s="11" t="str">
        <f t="shared" si="225"/>
        <v>theat</v>
      </c>
      <c r="R3561" t="str">
        <f t="shared" si="226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s="14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3"/>
        <v>2015</v>
      </c>
      <c r="P3562" s="15">
        <f t="shared" si="224"/>
        <v>42115.889652777783</v>
      </c>
      <c r="Q3562" s="11" t="str">
        <f t="shared" si="225"/>
        <v>theat</v>
      </c>
      <c r="R3562" t="str">
        <f t="shared" si="226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s="14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3"/>
        <v>2015</v>
      </c>
      <c r="P3563" s="15">
        <f t="shared" si="224"/>
        <v>42203.680300925931</v>
      </c>
      <c r="Q3563" s="11" t="str">
        <f t="shared" si="225"/>
        <v>theat</v>
      </c>
      <c r="R3563" t="str">
        <f t="shared" si="226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s="1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3"/>
        <v>2016</v>
      </c>
      <c r="P3564" s="15">
        <f t="shared" si="224"/>
        <v>42433.761886574073</v>
      </c>
      <c r="Q3564" s="11" t="str">
        <f t="shared" si="225"/>
        <v>theat</v>
      </c>
      <c r="R3564" t="str">
        <f t="shared" si="226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s="14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3"/>
        <v>2016</v>
      </c>
      <c r="P3565" s="15">
        <f t="shared" si="224"/>
        <v>42555.671944444446</v>
      </c>
      <c r="Q3565" s="11" t="str">
        <f t="shared" si="225"/>
        <v>theat</v>
      </c>
      <c r="R3565" t="str">
        <f t="shared" si="226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s="14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3"/>
        <v>2015</v>
      </c>
      <c r="P3566" s="15">
        <f t="shared" si="224"/>
        <v>42236.623252314821</v>
      </c>
      <c r="Q3566" s="11" t="str">
        <f t="shared" si="225"/>
        <v>theat</v>
      </c>
      <c r="R3566" t="str">
        <f t="shared" si="226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s="14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3"/>
        <v>2014</v>
      </c>
      <c r="P3567" s="15">
        <f t="shared" si="224"/>
        <v>41974.743148148147</v>
      </c>
      <c r="Q3567" s="11" t="str">
        <f t="shared" si="225"/>
        <v>theat</v>
      </c>
      <c r="R3567" t="str">
        <f t="shared" si="226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s="14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3"/>
        <v>2014</v>
      </c>
      <c r="P3568" s="15">
        <f t="shared" si="224"/>
        <v>41997.507905092592</v>
      </c>
      <c r="Q3568" s="11" t="str">
        <f t="shared" si="225"/>
        <v>theat</v>
      </c>
      <c r="R3568" t="str">
        <f t="shared" si="226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s="14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3"/>
        <v>2015</v>
      </c>
      <c r="P3569" s="15">
        <f t="shared" si="224"/>
        <v>42135.810694444444</v>
      </c>
      <c r="Q3569" s="11" t="str">
        <f t="shared" si="225"/>
        <v>theat</v>
      </c>
      <c r="R3569" t="str">
        <f t="shared" si="226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s="14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3"/>
        <v>2014</v>
      </c>
      <c r="P3570" s="15">
        <f t="shared" si="224"/>
        <v>41869.740671296298</v>
      </c>
      <c r="Q3570" s="11" t="str">
        <f t="shared" si="225"/>
        <v>theat</v>
      </c>
      <c r="R3570" t="str">
        <f t="shared" si="226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s="14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3"/>
        <v>2014</v>
      </c>
      <c r="P3571" s="15">
        <f t="shared" si="224"/>
        <v>41982.688611111109</v>
      </c>
      <c r="Q3571" s="11" t="str">
        <f t="shared" si="225"/>
        <v>theat</v>
      </c>
      <c r="R3571" t="str">
        <f t="shared" si="226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s="14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3"/>
        <v>2014</v>
      </c>
      <c r="P3572" s="15">
        <f t="shared" si="224"/>
        <v>41976.331979166673</v>
      </c>
      <c r="Q3572" s="11" t="str">
        <f t="shared" si="225"/>
        <v>theat</v>
      </c>
      <c r="R3572" t="str">
        <f t="shared" si="226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s="14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3"/>
        <v>2014</v>
      </c>
      <c r="P3573" s="15">
        <f t="shared" si="224"/>
        <v>41912.858946759261</v>
      </c>
      <c r="Q3573" s="11" t="str">
        <f t="shared" si="225"/>
        <v>theat</v>
      </c>
      <c r="R3573" t="str">
        <f t="shared" si="226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s="1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3"/>
        <v>2015</v>
      </c>
      <c r="P3574" s="15">
        <f t="shared" si="224"/>
        <v>42146.570393518516</v>
      </c>
      <c r="Q3574" s="11" t="str">
        <f t="shared" si="225"/>
        <v>theat</v>
      </c>
      <c r="R3574" t="str">
        <f t="shared" si="226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s="14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3"/>
        <v>2014</v>
      </c>
      <c r="P3575" s="15">
        <f t="shared" si="224"/>
        <v>41921.375532407408</v>
      </c>
      <c r="Q3575" s="11" t="str">
        <f t="shared" si="225"/>
        <v>theat</v>
      </c>
      <c r="R3575" t="str">
        <f t="shared" si="226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s="14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3"/>
        <v>2014</v>
      </c>
      <c r="P3576" s="15">
        <f t="shared" si="224"/>
        <v>41926.942685185182</v>
      </c>
      <c r="Q3576" s="11" t="str">
        <f t="shared" si="225"/>
        <v>theat</v>
      </c>
      <c r="R3576" t="str">
        <f t="shared" si="226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s="14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3"/>
        <v>2016</v>
      </c>
      <c r="P3577" s="15">
        <f t="shared" si="224"/>
        <v>42561.783877314811</v>
      </c>
      <c r="Q3577" s="11" t="str">
        <f t="shared" si="225"/>
        <v>theat</v>
      </c>
      <c r="R3577" t="str">
        <f t="shared" si="226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s="14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3"/>
        <v>2016</v>
      </c>
      <c r="P3578" s="15">
        <f t="shared" si="224"/>
        <v>42649.54923611111</v>
      </c>
      <c r="Q3578" s="11" t="str">
        <f t="shared" si="225"/>
        <v>theat</v>
      </c>
      <c r="R3578" t="str">
        <f t="shared" si="226"/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s="14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3"/>
        <v>2015</v>
      </c>
      <c r="P3579" s="15">
        <f t="shared" si="224"/>
        <v>42093.786840277782</v>
      </c>
      <c r="Q3579" s="11" t="str">
        <f t="shared" si="225"/>
        <v>theat</v>
      </c>
      <c r="R3579" t="str">
        <f t="shared" si="226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s="14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3"/>
        <v>2016</v>
      </c>
      <c r="P3580" s="15">
        <f t="shared" si="224"/>
        <v>42460.733530092592</v>
      </c>
      <c r="Q3580" s="11" t="str">
        <f t="shared" si="225"/>
        <v>theat</v>
      </c>
      <c r="R3580" t="str">
        <f t="shared" si="226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s="14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3"/>
        <v>2016</v>
      </c>
      <c r="P3581" s="15">
        <f t="shared" si="224"/>
        <v>42430.762222222227</v>
      </c>
      <c r="Q3581" s="11" t="str">
        <f t="shared" si="225"/>
        <v>theat</v>
      </c>
      <c r="R3581" t="str">
        <f t="shared" si="226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s="14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3"/>
        <v>2015</v>
      </c>
      <c r="P3582" s="15">
        <f t="shared" si="224"/>
        <v>42026.176180555558</v>
      </c>
      <c r="Q3582" s="11" t="str">
        <f t="shared" si="225"/>
        <v>theat</v>
      </c>
      <c r="R3582" t="str">
        <f t="shared" si="226"/>
        <v>plays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s="14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3"/>
        <v>2014</v>
      </c>
      <c r="P3583" s="15">
        <f t="shared" si="224"/>
        <v>41836.471180555556</v>
      </c>
      <c r="Q3583" s="11" t="str">
        <f t="shared" si="225"/>
        <v>theat</v>
      </c>
      <c r="R3583" t="str">
        <f t="shared" si="226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s="1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3"/>
        <v>2016</v>
      </c>
      <c r="P3584" s="15">
        <f t="shared" si="224"/>
        <v>42451.095856481479</v>
      </c>
      <c r="Q3584" s="11" t="str">
        <f t="shared" si="225"/>
        <v>theat</v>
      </c>
      <c r="R3584" t="str">
        <f t="shared" si="226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s="14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3"/>
        <v>2016</v>
      </c>
      <c r="P3585" s="15">
        <f t="shared" si="224"/>
        <v>42418.425983796296</v>
      </c>
      <c r="Q3585" s="11" t="str">
        <f t="shared" si="225"/>
        <v>theat</v>
      </c>
      <c r="R3585" t="str">
        <f t="shared" si="226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s="14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3"/>
        <v>2015</v>
      </c>
      <c r="P3586" s="15">
        <f t="shared" si="224"/>
        <v>42168.316481481481</v>
      </c>
      <c r="Q3586" s="11" t="str">
        <f t="shared" si="225"/>
        <v>theat</v>
      </c>
      <c r="R3586" t="str">
        <f t="shared" si="226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s="14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7">YEAR(P3587)</f>
        <v>2014</v>
      </c>
      <c r="P3587" s="15">
        <f t="shared" ref="P3587:P3629" si="228">(((J3587/60)/60)/24)+DATE(1970,1,1)</f>
        <v>41964.716319444444</v>
      </c>
      <c r="Q3587" s="11" t="str">
        <f t="shared" ref="Q3587:Q3650" si="229">LEFT(N3587,LEN(N3587)-SEARCH("/",N3587))</f>
        <v>theat</v>
      </c>
      <c r="R3587" t="str">
        <f t="shared" ref="R3587:R3650" si="230">RIGHT(N3587,LEN(N3587)-SEARCH("/",N3587))</f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s="14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7"/>
        <v>2016</v>
      </c>
      <c r="P3588" s="15">
        <f t="shared" si="228"/>
        <v>42576.697569444441</v>
      </c>
      <c r="Q3588" s="11" t="str">
        <f t="shared" si="229"/>
        <v>theat</v>
      </c>
      <c r="R3588" t="str">
        <f t="shared" si="230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s="14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7"/>
        <v>2016</v>
      </c>
      <c r="P3589" s="15">
        <f t="shared" si="228"/>
        <v>42503.539976851855</v>
      </c>
      <c r="Q3589" s="11" t="str">
        <f t="shared" si="229"/>
        <v>theat</v>
      </c>
      <c r="R3589" t="str">
        <f t="shared" si="230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s="14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7"/>
        <v>2015</v>
      </c>
      <c r="P3590" s="15">
        <f t="shared" si="228"/>
        <v>42101.828819444447</v>
      </c>
      <c r="Q3590" s="11" t="str">
        <f t="shared" si="229"/>
        <v>theat</v>
      </c>
      <c r="R3590" t="str">
        <f t="shared" si="230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s="14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7"/>
        <v>2015</v>
      </c>
      <c r="P3591" s="15">
        <f t="shared" si="228"/>
        <v>42125.647534722222</v>
      </c>
      <c r="Q3591" s="11" t="str">
        <f t="shared" si="229"/>
        <v>theat</v>
      </c>
      <c r="R3591" t="str">
        <f t="shared" si="230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s="14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7"/>
        <v>2014</v>
      </c>
      <c r="P3592" s="15">
        <f t="shared" si="228"/>
        <v>41902.333726851852</v>
      </c>
      <c r="Q3592" s="11" t="str">
        <f t="shared" si="229"/>
        <v>theat</v>
      </c>
      <c r="R3592" t="str">
        <f t="shared" si="230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s="14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7"/>
        <v>2014</v>
      </c>
      <c r="P3593" s="15">
        <f t="shared" si="228"/>
        <v>42003.948425925926</v>
      </c>
      <c r="Q3593" s="11" t="str">
        <f t="shared" si="229"/>
        <v>theat</v>
      </c>
      <c r="R3593" t="str">
        <f t="shared" si="230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s="1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7"/>
        <v>2014</v>
      </c>
      <c r="P3594" s="15">
        <f t="shared" si="228"/>
        <v>41988.829942129625</v>
      </c>
      <c r="Q3594" s="11" t="str">
        <f t="shared" si="229"/>
        <v>theat</v>
      </c>
      <c r="R3594" t="str">
        <f t="shared" si="230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s="14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7"/>
        <v>2014</v>
      </c>
      <c r="P3595" s="15">
        <f t="shared" si="228"/>
        <v>41974.898599537039</v>
      </c>
      <c r="Q3595" s="11" t="str">
        <f t="shared" si="229"/>
        <v>theat</v>
      </c>
      <c r="R3595" t="str">
        <f t="shared" si="230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s="14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7"/>
        <v>2016</v>
      </c>
      <c r="P3596" s="15">
        <f t="shared" si="228"/>
        <v>42592.066921296297</v>
      </c>
      <c r="Q3596" s="11" t="str">
        <f t="shared" si="229"/>
        <v>theat</v>
      </c>
      <c r="R3596" t="str">
        <f t="shared" si="230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s="14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7"/>
        <v>2015</v>
      </c>
      <c r="P3597" s="15">
        <f t="shared" si="228"/>
        <v>42050.008368055554</v>
      </c>
      <c r="Q3597" s="11" t="str">
        <f t="shared" si="229"/>
        <v>theat</v>
      </c>
      <c r="R3597" t="str">
        <f t="shared" si="230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s="14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7"/>
        <v>2014</v>
      </c>
      <c r="P3598" s="15">
        <f t="shared" si="228"/>
        <v>41856.715069444443</v>
      </c>
      <c r="Q3598" s="11" t="str">
        <f t="shared" si="229"/>
        <v>theat</v>
      </c>
      <c r="R3598" t="str">
        <f t="shared" si="230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s="14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7"/>
        <v>2016</v>
      </c>
      <c r="P3599" s="15">
        <f t="shared" si="228"/>
        <v>42417.585532407407</v>
      </c>
      <c r="Q3599" s="11" t="str">
        <f t="shared" si="229"/>
        <v>theat</v>
      </c>
      <c r="R3599" t="str">
        <f t="shared" si="230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s="14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7"/>
        <v>2014</v>
      </c>
      <c r="P3600" s="15">
        <f t="shared" si="228"/>
        <v>41866.79886574074</v>
      </c>
      <c r="Q3600" s="11" t="str">
        <f t="shared" si="229"/>
        <v>theat</v>
      </c>
      <c r="R3600" t="str">
        <f t="shared" si="230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s="14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7"/>
        <v>2015</v>
      </c>
      <c r="P3601" s="15">
        <f t="shared" si="228"/>
        <v>42220.79487268519</v>
      </c>
      <c r="Q3601" s="11" t="str">
        <f t="shared" si="229"/>
        <v>theat</v>
      </c>
      <c r="R3601" t="str">
        <f t="shared" si="230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s="14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7"/>
        <v>2016</v>
      </c>
      <c r="P3602" s="15">
        <f t="shared" si="228"/>
        <v>42628.849120370374</v>
      </c>
      <c r="Q3602" s="11" t="str">
        <f t="shared" si="229"/>
        <v>theat</v>
      </c>
      <c r="R3602" t="str">
        <f t="shared" si="230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s="14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7"/>
        <v>2014</v>
      </c>
      <c r="P3603" s="15">
        <f t="shared" si="228"/>
        <v>41990.99863425926</v>
      </c>
      <c r="Q3603" s="11" t="str">
        <f t="shared" si="229"/>
        <v>theat</v>
      </c>
      <c r="R3603" t="str">
        <f t="shared" si="230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s="1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7"/>
        <v>2016</v>
      </c>
      <c r="P3604" s="15">
        <f t="shared" si="228"/>
        <v>42447.894432870366</v>
      </c>
      <c r="Q3604" s="11" t="str">
        <f t="shared" si="229"/>
        <v>theat</v>
      </c>
      <c r="R3604" t="str">
        <f t="shared" si="230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s="14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7"/>
        <v>2015</v>
      </c>
      <c r="P3605" s="15">
        <f t="shared" si="228"/>
        <v>42283.864351851851</v>
      </c>
      <c r="Q3605" s="11" t="str">
        <f t="shared" si="229"/>
        <v>theat</v>
      </c>
      <c r="R3605" t="str">
        <f t="shared" si="230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s="14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7"/>
        <v>2016</v>
      </c>
      <c r="P3606" s="15">
        <f t="shared" si="228"/>
        <v>42483.015694444446</v>
      </c>
      <c r="Q3606" s="11" t="str">
        <f t="shared" si="229"/>
        <v>theat</v>
      </c>
      <c r="R3606" t="str">
        <f t="shared" si="230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s="14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7"/>
        <v>2016</v>
      </c>
      <c r="P3607" s="15">
        <f t="shared" si="228"/>
        <v>42383.793124999997</v>
      </c>
      <c r="Q3607" s="11" t="str">
        <f t="shared" si="229"/>
        <v>theat</v>
      </c>
      <c r="R3607" t="str">
        <f t="shared" si="230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s="14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7"/>
        <v>2016</v>
      </c>
      <c r="P3608" s="15">
        <f t="shared" si="228"/>
        <v>42566.604826388888</v>
      </c>
      <c r="Q3608" s="11" t="str">
        <f t="shared" si="229"/>
        <v>theat</v>
      </c>
      <c r="R3608" t="str">
        <f t="shared" si="230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s="14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7"/>
        <v>2015</v>
      </c>
      <c r="P3609" s="15">
        <f t="shared" si="228"/>
        <v>42338.963912037041</v>
      </c>
      <c r="Q3609" s="11" t="str">
        <f t="shared" si="229"/>
        <v>theat</v>
      </c>
      <c r="R3609" t="str">
        <f t="shared" si="230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s="14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7"/>
        <v>2016</v>
      </c>
      <c r="P3610" s="15">
        <f t="shared" si="228"/>
        <v>42506.709375000006</v>
      </c>
      <c r="Q3610" s="11" t="str">
        <f t="shared" si="229"/>
        <v>theat</v>
      </c>
      <c r="R3610" t="str">
        <f t="shared" si="230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s="14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7"/>
        <v>2016</v>
      </c>
      <c r="P3611" s="15">
        <f t="shared" si="228"/>
        <v>42429.991724537031</v>
      </c>
      <c r="Q3611" s="11" t="str">
        <f t="shared" si="229"/>
        <v>theat</v>
      </c>
      <c r="R3611" t="str">
        <f t="shared" si="230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s="14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7"/>
        <v>2015</v>
      </c>
      <c r="P3612" s="15">
        <f t="shared" si="228"/>
        <v>42203.432129629626</v>
      </c>
      <c r="Q3612" s="11" t="str">
        <f t="shared" si="229"/>
        <v>theat</v>
      </c>
      <c r="R3612" t="str">
        <f t="shared" si="230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s="14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7"/>
        <v>2015</v>
      </c>
      <c r="P3613" s="15">
        <f t="shared" si="228"/>
        <v>42072.370381944449</v>
      </c>
      <c r="Q3613" s="11" t="str">
        <f t="shared" si="229"/>
        <v>theat</v>
      </c>
      <c r="R3613" t="str">
        <f t="shared" si="230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s="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7"/>
        <v>2014</v>
      </c>
      <c r="P3614" s="15">
        <f t="shared" si="228"/>
        <v>41789.726979166669</v>
      </c>
      <c r="Q3614" s="11" t="str">
        <f t="shared" si="229"/>
        <v>theat</v>
      </c>
      <c r="R3614" t="str">
        <f t="shared" si="230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s="14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7"/>
        <v>2014</v>
      </c>
      <c r="P3615" s="15">
        <f t="shared" si="228"/>
        <v>41788.58997685185</v>
      </c>
      <c r="Q3615" s="11" t="str">
        <f t="shared" si="229"/>
        <v>theat</v>
      </c>
      <c r="R3615" t="str">
        <f t="shared" si="230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s="14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7"/>
        <v>2015</v>
      </c>
      <c r="P3616" s="15">
        <f t="shared" si="228"/>
        <v>42144.041851851856</v>
      </c>
      <c r="Q3616" s="11" t="str">
        <f t="shared" si="229"/>
        <v>theat</v>
      </c>
      <c r="R3616" t="str">
        <f t="shared" si="230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s="14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7"/>
        <v>2015</v>
      </c>
      <c r="P3617" s="15">
        <f t="shared" si="228"/>
        <v>42318.593703703707</v>
      </c>
      <c r="Q3617" s="11" t="str">
        <f t="shared" si="229"/>
        <v>theat</v>
      </c>
      <c r="R3617" t="str">
        <f t="shared" si="230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s="14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7"/>
        <v>2015</v>
      </c>
      <c r="P3618" s="15">
        <f t="shared" si="228"/>
        <v>42052.949814814812</v>
      </c>
      <c r="Q3618" s="11" t="str">
        <f t="shared" si="229"/>
        <v>theat</v>
      </c>
      <c r="R3618" t="str">
        <f t="shared" si="230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s="14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7"/>
        <v>2017</v>
      </c>
      <c r="P3619" s="15">
        <f t="shared" si="228"/>
        <v>42779.610289351855</v>
      </c>
      <c r="Q3619" s="11" t="str">
        <f t="shared" si="229"/>
        <v>theat</v>
      </c>
      <c r="R3619" t="str">
        <f t="shared" si="230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s="14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7"/>
        <v>2015</v>
      </c>
      <c r="P3620" s="15">
        <f t="shared" si="228"/>
        <v>42128.627893518518</v>
      </c>
      <c r="Q3620" s="11" t="str">
        <f t="shared" si="229"/>
        <v>theat</v>
      </c>
      <c r="R3620" t="str">
        <f t="shared" si="230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s="14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7"/>
        <v>2016</v>
      </c>
      <c r="P3621" s="15">
        <f t="shared" si="228"/>
        <v>42661.132245370376</v>
      </c>
      <c r="Q3621" s="11" t="str">
        <f t="shared" si="229"/>
        <v>theat</v>
      </c>
      <c r="R3621" t="str">
        <f t="shared" si="230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s="14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7"/>
        <v>2015</v>
      </c>
      <c r="P3622" s="15">
        <f t="shared" si="228"/>
        <v>42037.938206018516</v>
      </c>
      <c r="Q3622" s="11" t="str">
        <f t="shared" si="229"/>
        <v>theat</v>
      </c>
      <c r="R3622" t="str">
        <f t="shared" si="230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s="14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7"/>
        <v>2016</v>
      </c>
      <c r="P3623" s="15">
        <f t="shared" si="228"/>
        <v>42619.935694444444</v>
      </c>
      <c r="Q3623" s="11" t="str">
        <f t="shared" si="229"/>
        <v>theat</v>
      </c>
      <c r="R3623" t="str">
        <f t="shared" si="230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s="1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7"/>
        <v>2014</v>
      </c>
      <c r="P3624" s="15">
        <f t="shared" si="228"/>
        <v>41877.221886574072</v>
      </c>
      <c r="Q3624" s="11" t="str">
        <f t="shared" si="229"/>
        <v>theat</v>
      </c>
      <c r="R3624" t="str">
        <f t="shared" si="230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s="14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7"/>
        <v>2014</v>
      </c>
      <c r="P3625" s="15">
        <f t="shared" si="228"/>
        <v>41828.736921296295</v>
      </c>
      <c r="Q3625" s="11" t="str">
        <f t="shared" si="229"/>
        <v>theat</v>
      </c>
      <c r="R3625" t="str">
        <f t="shared" si="230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s="14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7"/>
        <v>2016</v>
      </c>
      <c r="P3626" s="15">
        <f t="shared" si="228"/>
        <v>42545.774189814809</v>
      </c>
      <c r="Q3626" s="11" t="str">
        <f t="shared" si="229"/>
        <v>theat</v>
      </c>
      <c r="R3626" t="str">
        <f t="shared" si="230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s="14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7"/>
        <v>2015</v>
      </c>
      <c r="P3627" s="15">
        <f t="shared" si="228"/>
        <v>42157.652511574073</v>
      </c>
      <c r="Q3627" s="11" t="str">
        <f t="shared" si="229"/>
        <v>theat</v>
      </c>
      <c r="R3627" t="str">
        <f t="shared" si="230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s="14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7"/>
        <v>2014</v>
      </c>
      <c r="P3628" s="15">
        <f t="shared" si="228"/>
        <v>41846.667326388888</v>
      </c>
      <c r="Q3628" s="11" t="str">
        <f t="shared" si="229"/>
        <v>theat</v>
      </c>
      <c r="R3628" t="str">
        <f t="shared" si="230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s="14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7"/>
        <v>2016</v>
      </c>
      <c r="P3629" s="15">
        <f t="shared" si="228"/>
        <v>42460.741747685184</v>
      </c>
      <c r="Q3629" s="11" t="str">
        <f t="shared" si="229"/>
        <v>theat</v>
      </c>
      <c r="R3629" t="str">
        <f t="shared" si="230"/>
        <v>plays</v>
      </c>
    </row>
    <row r="3630" spans="1:18" ht="43.5" hidden="1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s="14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7"/>
        <v>2015</v>
      </c>
      <c r="P3630" s="15">
        <f t="shared" ref="P3587:P3650" si="231">(((J3630/60)/60)/24)+DATE(1970,1,1)</f>
        <v>42291.833287037036</v>
      </c>
      <c r="Q3630" s="11" t="str">
        <f t="shared" si="229"/>
        <v>theater</v>
      </c>
      <c r="R3630" t="str">
        <f t="shared" si="230"/>
        <v>musical</v>
      </c>
    </row>
    <row r="3631" spans="1:18" ht="58" hidden="1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s="14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7"/>
        <v>2016</v>
      </c>
      <c r="P3631" s="15">
        <f t="shared" si="231"/>
        <v>42437.094490740739</v>
      </c>
      <c r="Q3631" s="11" t="str">
        <f t="shared" si="229"/>
        <v>theater</v>
      </c>
      <c r="R3631" t="str">
        <f t="shared" si="230"/>
        <v>musical</v>
      </c>
    </row>
    <row r="3632" spans="1:18" ht="43.5" hidden="1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s="14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7"/>
        <v>2014</v>
      </c>
      <c r="P3632" s="15">
        <f t="shared" si="231"/>
        <v>41942.84710648148</v>
      </c>
      <c r="Q3632" s="11" t="str">
        <f t="shared" si="229"/>
        <v>theater</v>
      </c>
      <c r="R3632" t="str">
        <f t="shared" si="230"/>
        <v>musical</v>
      </c>
    </row>
    <row r="3633" spans="1:18" ht="58" hidden="1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s="14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7"/>
        <v>2014</v>
      </c>
      <c r="P3633" s="15">
        <f t="shared" si="231"/>
        <v>41880.753437499996</v>
      </c>
      <c r="Q3633" s="11" t="str">
        <f t="shared" si="229"/>
        <v>theater</v>
      </c>
      <c r="R3633" t="str">
        <f t="shared" si="230"/>
        <v>musical</v>
      </c>
    </row>
    <row r="3634" spans="1:18" ht="43.5" hidden="1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s="1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7"/>
        <v>2014</v>
      </c>
      <c r="P3634" s="15">
        <f t="shared" si="231"/>
        <v>41946.936909722222</v>
      </c>
      <c r="Q3634" s="11" t="str">
        <f t="shared" si="229"/>
        <v>theater</v>
      </c>
      <c r="R3634" t="str">
        <f t="shared" si="230"/>
        <v>musical</v>
      </c>
    </row>
    <row r="3635" spans="1:18" ht="43.5" hidden="1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s="14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7"/>
        <v>2016</v>
      </c>
      <c r="P3635" s="15">
        <f t="shared" si="231"/>
        <v>42649.623460648145</v>
      </c>
      <c r="Q3635" s="11" t="str">
        <f t="shared" si="229"/>
        <v>theater</v>
      </c>
      <c r="R3635" t="str">
        <f t="shared" si="230"/>
        <v>musical</v>
      </c>
    </row>
    <row r="3636" spans="1:18" ht="43.5" hidden="1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s="14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7"/>
        <v>2016</v>
      </c>
      <c r="P3636" s="15">
        <f t="shared" si="231"/>
        <v>42701.166365740741</v>
      </c>
      <c r="Q3636" s="11" t="str">
        <f t="shared" si="229"/>
        <v>theater</v>
      </c>
      <c r="R3636" t="str">
        <f t="shared" si="230"/>
        <v>musical</v>
      </c>
    </row>
    <row r="3637" spans="1:18" ht="29" hidden="1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s="14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7"/>
        <v>2016</v>
      </c>
      <c r="P3637" s="15">
        <f t="shared" si="231"/>
        <v>42450.88282407407</v>
      </c>
      <c r="Q3637" s="11" t="str">
        <f t="shared" si="229"/>
        <v>theater</v>
      </c>
      <c r="R3637" t="str">
        <f t="shared" si="230"/>
        <v>musical</v>
      </c>
    </row>
    <row r="3638" spans="1:18" ht="43.5" hidden="1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s="14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7"/>
        <v>2015</v>
      </c>
      <c r="P3638" s="15">
        <f t="shared" si="231"/>
        <v>42226.694780092599</v>
      </c>
      <c r="Q3638" s="11" t="str">
        <f t="shared" si="229"/>
        <v>theater</v>
      </c>
      <c r="R3638" t="str">
        <f t="shared" si="230"/>
        <v>musical</v>
      </c>
    </row>
    <row r="3639" spans="1:18" ht="58" hidden="1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s="14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7"/>
        <v>2014</v>
      </c>
      <c r="P3639" s="15">
        <f t="shared" si="231"/>
        <v>41975.700636574074</v>
      </c>
      <c r="Q3639" s="11" t="str">
        <f t="shared" si="229"/>
        <v>theater</v>
      </c>
      <c r="R3639" t="str">
        <f t="shared" si="230"/>
        <v>musical</v>
      </c>
    </row>
    <row r="3640" spans="1:18" ht="29" hidden="1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s="14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7"/>
        <v>2015</v>
      </c>
      <c r="P3640" s="15">
        <f t="shared" si="231"/>
        <v>42053.672824074078</v>
      </c>
      <c r="Q3640" s="11" t="str">
        <f t="shared" si="229"/>
        <v>theater</v>
      </c>
      <c r="R3640" t="str">
        <f t="shared" si="230"/>
        <v>musical</v>
      </c>
    </row>
    <row r="3641" spans="1:18" ht="43.5" hidden="1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s="14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7"/>
        <v>2016</v>
      </c>
      <c r="P3641" s="15">
        <f t="shared" si="231"/>
        <v>42590.677152777775</v>
      </c>
      <c r="Q3641" s="11" t="str">
        <f t="shared" si="229"/>
        <v>theater</v>
      </c>
      <c r="R3641" t="str">
        <f t="shared" si="230"/>
        <v>musical</v>
      </c>
    </row>
    <row r="3642" spans="1:18" ht="72.5" hidden="1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s="14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7"/>
        <v>2015</v>
      </c>
      <c r="P3642" s="15">
        <f t="shared" si="231"/>
        <v>42104.781597222223</v>
      </c>
      <c r="Q3642" s="11" t="str">
        <f t="shared" si="229"/>
        <v>theater</v>
      </c>
      <c r="R3642" t="str">
        <f t="shared" si="230"/>
        <v>musical</v>
      </c>
    </row>
    <row r="3643" spans="1:18" ht="43.5" hidden="1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s="14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7"/>
        <v>2014</v>
      </c>
      <c r="P3643" s="15">
        <f t="shared" si="231"/>
        <v>41899.627071759263</v>
      </c>
      <c r="Q3643" s="11" t="str">
        <f t="shared" si="229"/>
        <v>theater</v>
      </c>
      <c r="R3643" t="str">
        <f t="shared" si="230"/>
        <v>musical</v>
      </c>
    </row>
    <row r="3644" spans="1:18" ht="58" hidden="1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s="1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7"/>
        <v>2015</v>
      </c>
      <c r="P3644" s="15">
        <f t="shared" si="231"/>
        <v>42297.816284722227</v>
      </c>
      <c r="Q3644" s="11" t="str">
        <f t="shared" si="229"/>
        <v>theater</v>
      </c>
      <c r="R3644" t="str">
        <f t="shared" si="230"/>
        <v>musical</v>
      </c>
    </row>
    <row r="3645" spans="1:18" ht="43.5" hidden="1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s="14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7"/>
        <v>2015</v>
      </c>
      <c r="P3645" s="15">
        <f t="shared" si="231"/>
        <v>42285.143969907411</v>
      </c>
      <c r="Q3645" s="11" t="str">
        <f t="shared" si="229"/>
        <v>theater</v>
      </c>
      <c r="R3645" t="str">
        <f t="shared" si="230"/>
        <v>musical</v>
      </c>
    </row>
    <row r="3646" spans="1:18" ht="43.5" hidden="1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s="14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7"/>
        <v>2016</v>
      </c>
      <c r="P3646" s="15">
        <f t="shared" si="231"/>
        <v>42409.241747685184</v>
      </c>
      <c r="Q3646" s="11" t="str">
        <f t="shared" si="229"/>
        <v>theater</v>
      </c>
      <c r="R3646" t="str">
        <f t="shared" si="230"/>
        <v>musical</v>
      </c>
    </row>
    <row r="3647" spans="1:18" ht="43.5" hidden="1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s="14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7"/>
        <v>2016</v>
      </c>
      <c r="P3647" s="15">
        <f t="shared" si="231"/>
        <v>42665.970347222217</v>
      </c>
      <c r="Q3647" s="11" t="str">
        <f t="shared" si="229"/>
        <v>theater</v>
      </c>
      <c r="R3647" t="str">
        <f t="shared" si="230"/>
        <v>musical</v>
      </c>
    </row>
    <row r="3648" spans="1:18" ht="43.5" hidden="1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s="14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7"/>
        <v>2015</v>
      </c>
      <c r="P3648" s="15">
        <f t="shared" si="231"/>
        <v>42140.421319444446</v>
      </c>
      <c r="Q3648" s="11" t="str">
        <f t="shared" si="229"/>
        <v>theater</v>
      </c>
      <c r="R3648" t="str">
        <f t="shared" si="230"/>
        <v>musical</v>
      </c>
    </row>
    <row r="3649" spans="1:18" ht="43.5" hidden="1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s="14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7"/>
        <v>2016</v>
      </c>
      <c r="P3649" s="15">
        <f t="shared" si="231"/>
        <v>42598.749155092592</v>
      </c>
      <c r="Q3649" s="11" t="str">
        <f t="shared" si="229"/>
        <v>theater</v>
      </c>
      <c r="R3649" t="str">
        <f t="shared" si="230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s="14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7"/>
        <v>2014</v>
      </c>
      <c r="P3650" s="15">
        <f t="shared" si="231"/>
        <v>41887.292187500003</v>
      </c>
      <c r="Q3650" s="11" t="str">
        <f t="shared" si="229"/>
        <v>theat</v>
      </c>
      <c r="R3650" t="str">
        <f t="shared" si="230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s="14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32">YEAR(P3651)</f>
        <v>2014</v>
      </c>
      <c r="P3651" s="15">
        <f t="shared" ref="P3651:P3714" si="233">(((J3651/60)/60)/24)+DATE(1970,1,1)</f>
        <v>41780.712893518517</v>
      </c>
      <c r="Q3651" s="11" t="str">
        <f t="shared" ref="Q3651:Q3714" si="234">LEFT(N3651,LEN(N3651)-SEARCH("/",N3651))</f>
        <v>theat</v>
      </c>
      <c r="R3651" t="str">
        <f t="shared" ref="R3651:R3714" si="235">RIGHT(N3651,LEN(N3651)-SEARCH("/",N3651))</f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s="14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32"/>
        <v>2016</v>
      </c>
      <c r="P3652" s="15">
        <f t="shared" si="233"/>
        <v>42381.478981481487</v>
      </c>
      <c r="Q3652" s="11" t="str">
        <f t="shared" si="234"/>
        <v>theat</v>
      </c>
      <c r="R3652" t="str">
        <f t="shared" si="235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s="14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32"/>
        <v>2014</v>
      </c>
      <c r="P3653" s="15">
        <f t="shared" si="233"/>
        <v>41828.646319444444</v>
      </c>
      <c r="Q3653" s="11" t="str">
        <f t="shared" si="234"/>
        <v>theat</v>
      </c>
      <c r="R3653" t="str">
        <f t="shared" si="235"/>
        <v>plays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s="1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32"/>
        <v>2016</v>
      </c>
      <c r="P3654" s="15">
        <f t="shared" si="233"/>
        <v>42596.644699074073</v>
      </c>
      <c r="Q3654" s="11" t="str">
        <f t="shared" si="234"/>
        <v>theat</v>
      </c>
      <c r="R3654" t="str">
        <f t="shared" si="235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s="14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32"/>
        <v>2015</v>
      </c>
      <c r="P3655" s="15">
        <f t="shared" si="233"/>
        <v>42191.363506944443</v>
      </c>
      <c r="Q3655" s="11" t="str">
        <f t="shared" si="234"/>
        <v>theat</v>
      </c>
      <c r="R3655" t="str">
        <f t="shared" si="235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s="14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32"/>
        <v>2016</v>
      </c>
      <c r="P3656" s="15">
        <f t="shared" si="233"/>
        <v>42440.416504629626</v>
      </c>
      <c r="Q3656" s="11" t="str">
        <f t="shared" si="234"/>
        <v>theat</v>
      </c>
      <c r="R3656" t="str">
        <f t="shared" si="235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s="14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32"/>
        <v>2015</v>
      </c>
      <c r="P3657" s="15">
        <f t="shared" si="233"/>
        <v>42173.803217592591</v>
      </c>
      <c r="Q3657" s="11" t="str">
        <f t="shared" si="234"/>
        <v>theat</v>
      </c>
      <c r="R3657" t="str">
        <f t="shared" si="235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s="14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32"/>
        <v>2017</v>
      </c>
      <c r="P3658" s="15">
        <f t="shared" si="233"/>
        <v>42737.910138888896</v>
      </c>
      <c r="Q3658" s="11" t="str">
        <f t="shared" si="234"/>
        <v>theat</v>
      </c>
      <c r="R3658" t="str">
        <f t="shared" si="235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s="14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32"/>
        <v>2016</v>
      </c>
      <c r="P3659" s="15">
        <f t="shared" si="233"/>
        <v>42499.629849537043</v>
      </c>
      <c r="Q3659" s="11" t="str">
        <f t="shared" si="234"/>
        <v>theat</v>
      </c>
      <c r="R3659" t="str">
        <f t="shared" si="235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s="14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32"/>
        <v>2014</v>
      </c>
      <c r="P3660" s="15">
        <f t="shared" si="233"/>
        <v>41775.858564814815</v>
      </c>
      <c r="Q3660" s="11" t="str">
        <f t="shared" si="234"/>
        <v>theat</v>
      </c>
      <c r="R3660" t="str">
        <f t="shared" si="235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s="14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32"/>
        <v>2015</v>
      </c>
      <c r="P3661" s="15">
        <f t="shared" si="233"/>
        <v>42055.277199074073</v>
      </c>
      <c r="Q3661" s="11" t="str">
        <f t="shared" si="234"/>
        <v>theat</v>
      </c>
      <c r="R3661" t="str">
        <f t="shared" si="235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s="14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32"/>
        <v>2014</v>
      </c>
      <c r="P3662" s="15">
        <f t="shared" si="233"/>
        <v>41971.881076388891</v>
      </c>
      <c r="Q3662" s="11" t="str">
        <f t="shared" si="234"/>
        <v>theat</v>
      </c>
      <c r="R3662" t="str">
        <f t="shared" si="235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s="14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32"/>
        <v>2016</v>
      </c>
      <c r="P3663" s="15">
        <f t="shared" si="233"/>
        <v>42447.896666666667</v>
      </c>
      <c r="Q3663" s="11" t="str">
        <f t="shared" si="234"/>
        <v>theat</v>
      </c>
      <c r="R3663" t="str">
        <f t="shared" si="235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s="1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32"/>
        <v>2015</v>
      </c>
      <c r="P3664" s="15">
        <f t="shared" si="233"/>
        <v>42064.220069444447</v>
      </c>
      <c r="Q3664" s="11" t="str">
        <f t="shared" si="234"/>
        <v>theat</v>
      </c>
      <c r="R3664" t="str">
        <f t="shared" si="235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s="14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32"/>
        <v>2016</v>
      </c>
      <c r="P3665" s="15">
        <f t="shared" si="233"/>
        <v>42665.451736111107</v>
      </c>
      <c r="Q3665" s="11" t="str">
        <f t="shared" si="234"/>
        <v>theat</v>
      </c>
      <c r="R3665" t="str">
        <f t="shared" si="235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s="14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32"/>
        <v>2016</v>
      </c>
      <c r="P3666" s="15">
        <f t="shared" si="233"/>
        <v>42523.248715277776</v>
      </c>
      <c r="Q3666" s="11" t="str">
        <f t="shared" si="234"/>
        <v>theat</v>
      </c>
      <c r="R3666" t="str">
        <f t="shared" si="235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s="14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32"/>
        <v>2015</v>
      </c>
      <c r="P3667" s="15">
        <f t="shared" si="233"/>
        <v>42294.808124999996</v>
      </c>
      <c r="Q3667" s="11" t="str">
        <f t="shared" si="234"/>
        <v>theat</v>
      </c>
      <c r="R3667" t="str">
        <f t="shared" si="235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s="14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32"/>
        <v>2014</v>
      </c>
      <c r="P3668" s="15">
        <f t="shared" si="233"/>
        <v>41822.90488425926</v>
      </c>
      <c r="Q3668" s="11" t="str">
        <f t="shared" si="234"/>
        <v>theat</v>
      </c>
      <c r="R3668" t="str">
        <f t="shared" si="235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s="14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32"/>
        <v>2015</v>
      </c>
      <c r="P3669" s="15">
        <f t="shared" si="233"/>
        <v>42173.970127314817</v>
      </c>
      <c r="Q3669" s="11" t="str">
        <f t="shared" si="234"/>
        <v>theat</v>
      </c>
      <c r="R3669" t="str">
        <f t="shared" si="235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s="14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32"/>
        <v>2015</v>
      </c>
      <c r="P3670" s="15">
        <f t="shared" si="233"/>
        <v>42185.556157407409</v>
      </c>
      <c r="Q3670" s="11" t="str">
        <f t="shared" si="234"/>
        <v>theat</v>
      </c>
      <c r="R3670" t="str">
        <f t="shared" si="235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s="14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32"/>
        <v>2015</v>
      </c>
      <c r="P3671" s="15">
        <f t="shared" si="233"/>
        <v>42136.675196759257</v>
      </c>
      <c r="Q3671" s="11" t="str">
        <f t="shared" si="234"/>
        <v>theat</v>
      </c>
      <c r="R3671" t="str">
        <f t="shared" si="235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s="14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32"/>
        <v>2015</v>
      </c>
      <c r="P3672" s="15">
        <f t="shared" si="233"/>
        <v>42142.514016203699</v>
      </c>
      <c r="Q3672" s="11" t="str">
        <f t="shared" si="234"/>
        <v>theat</v>
      </c>
      <c r="R3672" t="str">
        <f t="shared" si="235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s="14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32"/>
        <v>2014</v>
      </c>
      <c r="P3673" s="15">
        <f t="shared" si="233"/>
        <v>41820.62809027778</v>
      </c>
      <c r="Q3673" s="11" t="str">
        <f t="shared" si="234"/>
        <v>theat</v>
      </c>
      <c r="R3673" t="str">
        <f t="shared" si="235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s="1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32"/>
        <v>2014</v>
      </c>
      <c r="P3674" s="15">
        <f t="shared" si="233"/>
        <v>41878.946574074071</v>
      </c>
      <c r="Q3674" s="11" t="str">
        <f t="shared" si="234"/>
        <v>theat</v>
      </c>
      <c r="R3674" t="str">
        <f t="shared" si="235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s="14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32"/>
        <v>2014</v>
      </c>
      <c r="P3675" s="15">
        <f t="shared" si="233"/>
        <v>41914.295104166667</v>
      </c>
      <c r="Q3675" s="11" t="str">
        <f t="shared" si="234"/>
        <v>theat</v>
      </c>
      <c r="R3675" t="str">
        <f t="shared" si="235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s="14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32"/>
        <v>2016</v>
      </c>
      <c r="P3676" s="15">
        <f t="shared" si="233"/>
        <v>42556.873020833329</v>
      </c>
      <c r="Q3676" s="11" t="str">
        <f t="shared" si="234"/>
        <v>theat</v>
      </c>
      <c r="R3676" t="str">
        <f t="shared" si="235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s="14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32"/>
        <v>2016</v>
      </c>
      <c r="P3677" s="15">
        <f t="shared" si="233"/>
        <v>42493.597013888888</v>
      </c>
      <c r="Q3677" s="11" t="str">
        <f t="shared" si="234"/>
        <v>theat</v>
      </c>
      <c r="R3677" t="str">
        <f t="shared" si="235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s="14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32"/>
        <v>2014</v>
      </c>
      <c r="P3678" s="15">
        <f t="shared" si="233"/>
        <v>41876.815787037034</v>
      </c>
      <c r="Q3678" s="11" t="str">
        <f t="shared" si="234"/>
        <v>theat</v>
      </c>
      <c r="R3678" t="str">
        <f t="shared" si="235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s="14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32"/>
        <v>2014</v>
      </c>
      <c r="P3679" s="15">
        <f t="shared" si="233"/>
        <v>41802.574282407404</v>
      </c>
      <c r="Q3679" s="11" t="str">
        <f t="shared" si="234"/>
        <v>theat</v>
      </c>
      <c r="R3679" t="str">
        <f t="shared" si="235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s="14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32"/>
        <v>2015</v>
      </c>
      <c r="P3680" s="15">
        <f t="shared" si="233"/>
        <v>42120.531226851846</v>
      </c>
      <c r="Q3680" s="11" t="str">
        <f t="shared" si="234"/>
        <v>theat</v>
      </c>
      <c r="R3680" t="str">
        <f t="shared" si="235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s="14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32"/>
        <v>2014</v>
      </c>
      <c r="P3681" s="15">
        <f t="shared" si="233"/>
        <v>41786.761354166665</v>
      </c>
      <c r="Q3681" s="11" t="str">
        <f t="shared" si="234"/>
        <v>theat</v>
      </c>
      <c r="R3681" t="str">
        <f t="shared" si="235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s="14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32"/>
        <v>2016</v>
      </c>
      <c r="P3682" s="15">
        <f t="shared" si="233"/>
        <v>42627.454097222217</v>
      </c>
      <c r="Q3682" s="11" t="str">
        <f t="shared" si="234"/>
        <v>theat</v>
      </c>
      <c r="R3682" t="str">
        <f t="shared" si="235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s="14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32"/>
        <v>2016</v>
      </c>
      <c r="P3683" s="15">
        <f t="shared" si="233"/>
        <v>42374.651504629626</v>
      </c>
      <c r="Q3683" s="11" t="str">
        <f t="shared" si="234"/>
        <v>theat</v>
      </c>
      <c r="R3683" t="str">
        <f t="shared" si="235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s="1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32"/>
        <v>2014</v>
      </c>
      <c r="P3684" s="15">
        <f t="shared" si="233"/>
        <v>41772.685393518521</v>
      </c>
      <c r="Q3684" s="11" t="str">
        <f t="shared" si="234"/>
        <v>theat</v>
      </c>
      <c r="R3684" t="str">
        <f t="shared" si="235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s="14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32"/>
        <v>2016</v>
      </c>
      <c r="P3685" s="15">
        <f t="shared" si="233"/>
        <v>42633.116851851853</v>
      </c>
      <c r="Q3685" s="11" t="str">
        <f t="shared" si="234"/>
        <v>theat</v>
      </c>
      <c r="R3685" t="str">
        <f t="shared" si="235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s="14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32"/>
        <v>2015</v>
      </c>
      <c r="P3686" s="15">
        <f t="shared" si="233"/>
        <v>42219.180393518516</v>
      </c>
      <c r="Q3686" s="11" t="str">
        <f t="shared" si="234"/>
        <v>theat</v>
      </c>
      <c r="R3686" t="str">
        <f t="shared" si="235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s="14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32"/>
        <v>2014</v>
      </c>
      <c r="P3687" s="15">
        <f t="shared" si="233"/>
        <v>41753.593275462961</v>
      </c>
      <c r="Q3687" s="11" t="str">
        <f t="shared" si="234"/>
        <v>theat</v>
      </c>
      <c r="R3687" t="str">
        <f t="shared" si="235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s="14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32"/>
        <v>2015</v>
      </c>
      <c r="P3688" s="15">
        <f t="shared" si="233"/>
        <v>42230.662731481483</v>
      </c>
      <c r="Q3688" s="11" t="str">
        <f t="shared" si="234"/>
        <v>theat</v>
      </c>
      <c r="R3688" t="str">
        <f t="shared" si="235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s="14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32"/>
        <v>2014</v>
      </c>
      <c r="P3689" s="15">
        <f t="shared" si="233"/>
        <v>41787.218229166669</v>
      </c>
      <c r="Q3689" s="11" t="str">
        <f t="shared" si="234"/>
        <v>theat</v>
      </c>
      <c r="R3689" t="str">
        <f t="shared" si="235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s="14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32"/>
        <v>2014</v>
      </c>
      <c r="P3690" s="15">
        <f t="shared" si="233"/>
        <v>41829.787083333329</v>
      </c>
      <c r="Q3690" s="11" t="str">
        <f t="shared" si="234"/>
        <v>theat</v>
      </c>
      <c r="R3690" t="str">
        <f t="shared" si="235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s="14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32"/>
        <v>2015</v>
      </c>
      <c r="P3691" s="15">
        <f t="shared" si="233"/>
        <v>42147.826840277776</v>
      </c>
      <c r="Q3691" s="11" t="str">
        <f t="shared" si="234"/>
        <v>theat</v>
      </c>
      <c r="R3691" t="str">
        <f t="shared" si="235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s="14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32"/>
        <v>2014</v>
      </c>
      <c r="P3692" s="15">
        <f t="shared" si="233"/>
        <v>41940.598182870373</v>
      </c>
      <c r="Q3692" s="11" t="str">
        <f t="shared" si="234"/>
        <v>theat</v>
      </c>
      <c r="R3692" t="str">
        <f t="shared" si="235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s="14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32"/>
        <v>2015</v>
      </c>
      <c r="P3693" s="15">
        <f t="shared" si="233"/>
        <v>42020.700567129628</v>
      </c>
      <c r="Q3693" s="11" t="str">
        <f t="shared" si="234"/>
        <v>theat</v>
      </c>
      <c r="R3693" t="str">
        <f t="shared" si="235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s="1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32"/>
        <v>2014</v>
      </c>
      <c r="P3694" s="15">
        <f t="shared" si="233"/>
        <v>41891.96503472222</v>
      </c>
      <c r="Q3694" s="11" t="str">
        <f t="shared" si="234"/>
        <v>theat</v>
      </c>
      <c r="R3694" t="str">
        <f t="shared" si="235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s="14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32"/>
        <v>2015</v>
      </c>
      <c r="P3695" s="15">
        <f t="shared" si="233"/>
        <v>42309.191307870366</v>
      </c>
      <c r="Q3695" s="11" t="str">
        <f t="shared" si="234"/>
        <v>theat</v>
      </c>
      <c r="R3695" t="str">
        <f t="shared" si="235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s="14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32"/>
        <v>2016</v>
      </c>
      <c r="P3696" s="15">
        <f t="shared" si="233"/>
        <v>42490.133877314816</v>
      </c>
      <c r="Q3696" s="11" t="str">
        <f t="shared" si="234"/>
        <v>theat</v>
      </c>
      <c r="R3696" t="str">
        <f t="shared" si="235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s="14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32"/>
        <v>2014</v>
      </c>
      <c r="P3697" s="15">
        <f t="shared" si="233"/>
        <v>41995.870486111111</v>
      </c>
      <c r="Q3697" s="11" t="str">
        <f t="shared" si="234"/>
        <v>theat</v>
      </c>
      <c r="R3697" t="str">
        <f t="shared" si="235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s="14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32"/>
        <v>2014</v>
      </c>
      <c r="P3698" s="15">
        <f t="shared" si="233"/>
        <v>41988.617083333331</v>
      </c>
      <c r="Q3698" s="11" t="str">
        <f t="shared" si="234"/>
        <v>theat</v>
      </c>
      <c r="R3698" t="str">
        <f t="shared" si="235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s="14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32"/>
        <v>2016</v>
      </c>
      <c r="P3699" s="15">
        <f t="shared" si="233"/>
        <v>42479.465833333335</v>
      </c>
      <c r="Q3699" s="11" t="str">
        <f t="shared" si="234"/>
        <v>theat</v>
      </c>
      <c r="R3699" t="str">
        <f t="shared" si="235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s="14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32"/>
        <v>2016</v>
      </c>
      <c r="P3700" s="15">
        <f t="shared" si="233"/>
        <v>42401.806562500002</v>
      </c>
      <c r="Q3700" s="11" t="str">
        <f t="shared" si="234"/>
        <v>theat</v>
      </c>
      <c r="R3700" t="str">
        <f t="shared" si="235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s="14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32"/>
        <v>2014</v>
      </c>
      <c r="P3701" s="15">
        <f t="shared" si="233"/>
        <v>41897.602037037039</v>
      </c>
      <c r="Q3701" s="11" t="str">
        <f t="shared" si="234"/>
        <v>theat</v>
      </c>
      <c r="R3701" t="str">
        <f t="shared" si="235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s="14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32"/>
        <v>2014</v>
      </c>
      <c r="P3702" s="15">
        <f t="shared" si="233"/>
        <v>41882.585648148146</v>
      </c>
      <c r="Q3702" s="11" t="str">
        <f t="shared" si="234"/>
        <v>theat</v>
      </c>
      <c r="R3702" t="str">
        <f t="shared" si="235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s="14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32"/>
        <v>2015</v>
      </c>
      <c r="P3703" s="15">
        <f t="shared" si="233"/>
        <v>42129.541585648149</v>
      </c>
      <c r="Q3703" s="11" t="str">
        <f t="shared" si="234"/>
        <v>theat</v>
      </c>
      <c r="R3703" t="str">
        <f t="shared" si="235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s="1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32"/>
        <v>2016</v>
      </c>
      <c r="P3704" s="15">
        <f t="shared" si="233"/>
        <v>42524.53800925926</v>
      </c>
      <c r="Q3704" s="11" t="str">
        <f t="shared" si="234"/>
        <v>theat</v>
      </c>
      <c r="R3704" t="str">
        <f t="shared" si="235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s="14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32"/>
        <v>2016</v>
      </c>
      <c r="P3705" s="15">
        <f t="shared" si="233"/>
        <v>42556.504490740743</v>
      </c>
      <c r="Q3705" s="11" t="str">
        <f t="shared" si="234"/>
        <v>theat</v>
      </c>
      <c r="R3705" t="str">
        <f t="shared" si="235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s="14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32"/>
        <v>2016</v>
      </c>
      <c r="P3706" s="15">
        <f t="shared" si="233"/>
        <v>42461.689745370371</v>
      </c>
      <c r="Q3706" s="11" t="str">
        <f t="shared" si="234"/>
        <v>theat</v>
      </c>
      <c r="R3706" t="str">
        <f t="shared" si="235"/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s="14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32"/>
        <v>2014</v>
      </c>
      <c r="P3707" s="15">
        <f t="shared" si="233"/>
        <v>41792.542986111112</v>
      </c>
      <c r="Q3707" s="11" t="str">
        <f t="shared" si="234"/>
        <v>theat</v>
      </c>
      <c r="R3707" t="str">
        <f t="shared" si="235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s="14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32"/>
        <v>2014</v>
      </c>
      <c r="P3708" s="15">
        <f t="shared" si="233"/>
        <v>41879.913761574076</v>
      </c>
      <c r="Q3708" s="11" t="str">
        <f t="shared" si="234"/>
        <v>theat</v>
      </c>
      <c r="R3708" t="str">
        <f t="shared" si="235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s="14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32"/>
        <v>2016</v>
      </c>
      <c r="P3709" s="15">
        <f t="shared" si="233"/>
        <v>42552.048356481479</v>
      </c>
      <c r="Q3709" s="11" t="str">
        <f t="shared" si="234"/>
        <v>theat</v>
      </c>
      <c r="R3709" t="str">
        <f t="shared" si="235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s="14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32"/>
        <v>2014</v>
      </c>
      <c r="P3710" s="15">
        <f t="shared" si="233"/>
        <v>41810.142199074071</v>
      </c>
      <c r="Q3710" s="11" t="str">
        <f t="shared" si="234"/>
        <v>theat</v>
      </c>
      <c r="R3710" t="str">
        <f t="shared" si="235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s="14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32"/>
        <v>2014</v>
      </c>
      <c r="P3711" s="15">
        <f t="shared" si="233"/>
        <v>41785.707708333335</v>
      </c>
      <c r="Q3711" s="11" t="str">
        <f t="shared" si="234"/>
        <v>theat</v>
      </c>
      <c r="R3711" t="str">
        <f t="shared" si="235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s="14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32"/>
        <v>2015</v>
      </c>
      <c r="P3712" s="15">
        <f t="shared" si="233"/>
        <v>42072.576249999998</v>
      </c>
      <c r="Q3712" s="11" t="str">
        <f t="shared" si="234"/>
        <v>theat</v>
      </c>
      <c r="R3712" t="str">
        <f t="shared" si="235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s="14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32"/>
        <v>2014</v>
      </c>
      <c r="P3713" s="15">
        <f t="shared" si="233"/>
        <v>41779.724224537036</v>
      </c>
      <c r="Q3713" s="11" t="str">
        <f t="shared" si="234"/>
        <v>theat</v>
      </c>
      <c r="R3713" t="str">
        <f t="shared" si="235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s="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32"/>
        <v>2015</v>
      </c>
      <c r="P3714" s="15">
        <f t="shared" si="233"/>
        <v>42134.172071759262</v>
      </c>
      <c r="Q3714" s="11" t="str">
        <f t="shared" si="234"/>
        <v>theat</v>
      </c>
      <c r="R3714" t="str">
        <f t="shared" si="235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s="14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6">YEAR(P3715)</f>
        <v>2016</v>
      </c>
      <c r="P3715" s="15">
        <f t="shared" ref="P3715:P3749" si="237">(((J3715/60)/60)/24)+DATE(1970,1,1)</f>
        <v>42505.738032407404</v>
      </c>
      <c r="Q3715" s="11" t="str">
        <f t="shared" ref="Q3715:Q3778" si="238">LEFT(N3715,LEN(N3715)-SEARCH("/",N3715))</f>
        <v>theat</v>
      </c>
      <c r="R3715" t="str">
        <f t="shared" ref="R3715:R3778" si="239">RIGHT(N3715,LEN(N3715)-SEARCH("/",N3715))</f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s="14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6"/>
        <v>2015</v>
      </c>
      <c r="P3716" s="15">
        <f t="shared" si="237"/>
        <v>42118.556331018524</v>
      </c>
      <c r="Q3716" s="11" t="str">
        <f t="shared" si="238"/>
        <v>theat</v>
      </c>
      <c r="R3716" t="str">
        <f t="shared" si="239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s="14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6"/>
        <v>2015</v>
      </c>
      <c r="P3717" s="15">
        <f t="shared" si="237"/>
        <v>42036.995590277773</v>
      </c>
      <c r="Q3717" s="11" t="str">
        <f t="shared" si="238"/>
        <v>theat</v>
      </c>
      <c r="R3717" t="str">
        <f t="shared" si="239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s="14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6"/>
        <v>2015</v>
      </c>
      <c r="P3718" s="15">
        <f t="shared" si="237"/>
        <v>42360.887835648144</v>
      </c>
      <c r="Q3718" s="11" t="str">
        <f t="shared" si="238"/>
        <v>theat</v>
      </c>
      <c r="R3718" t="str">
        <f t="shared" si="239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s="14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6"/>
        <v>2015</v>
      </c>
      <c r="P3719" s="15">
        <f t="shared" si="237"/>
        <v>42102.866307870368</v>
      </c>
      <c r="Q3719" s="11" t="str">
        <f t="shared" si="238"/>
        <v>theat</v>
      </c>
      <c r="R3719" t="str">
        <f t="shared" si="239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s="14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6"/>
        <v>2015</v>
      </c>
      <c r="P3720" s="15">
        <f t="shared" si="237"/>
        <v>42032.716145833328</v>
      </c>
      <c r="Q3720" s="11" t="str">
        <f t="shared" si="238"/>
        <v>theat</v>
      </c>
      <c r="R3720" t="str">
        <f t="shared" si="239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s="14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6"/>
        <v>2015</v>
      </c>
      <c r="P3721" s="15">
        <f t="shared" si="237"/>
        <v>42147.729930555557</v>
      </c>
      <c r="Q3721" s="11" t="str">
        <f t="shared" si="238"/>
        <v>theat</v>
      </c>
      <c r="R3721" t="str">
        <f t="shared" si="239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s="14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6"/>
        <v>2015</v>
      </c>
      <c r="P3722" s="15">
        <f t="shared" si="237"/>
        <v>42165.993125000001</v>
      </c>
      <c r="Q3722" s="11" t="str">
        <f t="shared" si="238"/>
        <v>theat</v>
      </c>
      <c r="R3722" t="str">
        <f t="shared" si="239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s="14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6"/>
        <v>2014</v>
      </c>
      <c r="P3723" s="15">
        <f t="shared" si="237"/>
        <v>41927.936157407406</v>
      </c>
      <c r="Q3723" s="11" t="str">
        <f t="shared" si="238"/>
        <v>theat</v>
      </c>
      <c r="R3723" t="str">
        <f t="shared" si="239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s="1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6"/>
        <v>2016</v>
      </c>
      <c r="P3724" s="15">
        <f t="shared" si="237"/>
        <v>42381.671840277777</v>
      </c>
      <c r="Q3724" s="11" t="str">
        <f t="shared" si="238"/>
        <v>theat</v>
      </c>
      <c r="R3724" t="str">
        <f t="shared" si="239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s="14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6"/>
        <v>2014</v>
      </c>
      <c r="P3725" s="15">
        <f t="shared" si="237"/>
        <v>41943.753032407411</v>
      </c>
      <c r="Q3725" s="11" t="str">
        <f t="shared" si="238"/>
        <v>theat</v>
      </c>
      <c r="R3725" t="str">
        <f t="shared" si="239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s="14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6"/>
        <v>2016</v>
      </c>
      <c r="P3726" s="15">
        <f t="shared" si="237"/>
        <v>42465.491435185191</v>
      </c>
      <c r="Q3726" s="11" t="str">
        <f t="shared" si="238"/>
        <v>theat</v>
      </c>
      <c r="R3726" t="str">
        <f t="shared" si="239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s="14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6"/>
        <v>2016</v>
      </c>
      <c r="P3727" s="15">
        <f t="shared" si="237"/>
        <v>42401.945219907408</v>
      </c>
      <c r="Q3727" s="11" t="str">
        <f t="shared" si="238"/>
        <v>theat</v>
      </c>
      <c r="R3727" t="str">
        <f t="shared" si="239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s="14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6"/>
        <v>2016</v>
      </c>
      <c r="P3728" s="15">
        <f t="shared" si="237"/>
        <v>42462.140868055561</v>
      </c>
      <c r="Q3728" s="11" t="str">
        <f t="shared" si="238"/>
        <v>theat</v>
      </c>
      <c r="R3728" t="str">
        <f t="shared" si="239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s="14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6"/>
        <v>2016</v>
      </c>
      <c r="P3729" s="15">
        <f t="shared" si="237"/>
        <v>42632.348310185189</v>
      </c>
      <c r="Q3729" s="11" t="str">
        <f t="shared" si="238"/>
        <v>theat</v>
      </c>
      <c r="R3729" t="str">
        <f t="shared" si="239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s="14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6"/>
        <v>2015</v>
      </c>
      <c r="P3730" s="15">
        <f t="shared" si="237"/>
        <v>42205.171018518522</v>
      </c>
      <c r="Q3730" s="11" t="str">
        <f t="shared" si="238"/>
        <v>theat</v>
      </c>
      <c r="R3730" t="str">
        <f t="shared" si="239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s="14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6"/>
        <v>2015</v>
      </c>
      <c r="P3731" s="15">
        <f t="shared" si="237"/>
        <v>42041.205000000002</v>
      </c>
      <c r="Q3731" s="11" t="str">
        <f t="shared" si="238"/>
        <v>theat</v>
      </c>
      <c r="R3731" t="str">
        <f t="shared" si="239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s="14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6"/>
        <v>2015</v>
      </c>
      <c r="P3732" s="15">
        <f t="shared" si="237"/>
        <v>42203.677766203706</v>
      </c>
      <c r="Q3732" s="11" t="str">
        <f t="shared" si="238"/>
        <v>theat</v>
      </c>
      <c r="R3732" t="str">
        <f t="shared" si="239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s="14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6"/>
        <v>2014</v>
      </c>
      <c r="P3733" s="15">
        <f t="shared" si="237"/>
        <v>41983.752847222218</v>
      </c>
      <c r="Q3733" s="11" t="str">
        <f t="shared" si="238"/>
        <v>theat</v>
      </c>
      <c r="R3733" t="str">
        <f t="shared" si="239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s="1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6"/>
        <v>2014</v>
      </c>
      <c r="P3734" s="15">
        <f t="shared" si="237"/>
        <v>41968.677465277782</v>
      </c>
      <c r="Q3734" s="11" t="str">
        <f t="shared" si="238"/>
        <v>theat</v>
      </c>
      <c r="R3734" t="str">
        <f t="shared" si="239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s="14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6"/>
        <v>2015</v>
      </c>
      <c r="P3735" s="15">
        <f t="shared" si="237"/>
        <v>42103.024398148147</v>
      </c>
      <c r="Q3735" s="11" t="str">
        <f t="shared" si="238"/>
        <v>theat</v>
      </c>
      <c r="R3735" t="str">
        <f t="shared" si="239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s="14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6"/>
        <v>2015</v>
      </c>
      <c r="P3736" s="15">
        <f t="shared" si="237"/>
        <v>42089.901574074072</v>
      </c>
      <c r="Q3736" s="11" t="str">
        <f t="shared" si="238"/>
        <v>theat</v>
      </c>
      <c r="R3736" t="str">
        <f t="shared" si="239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s="14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6"/>
        <v>2015</v>
      </c>
      <c r="P3737" s="15">
        <f t="shared" si="237"/>
        <v>42122.693159722221</v>
      </c>
      <c r="Q3737" s="11" t="str">
        <f t="shared" si="238"/>
        <v>theat</v>
      </c>
      <c r="R3737" t="str">
        <f t="shared" si="239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s="14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6"/>
        <v>2015</v>
      </c>
      <c r="P3738" s="15">
        <f t="shared" si="237"/>
        <v>42048.711724537032</v>
      </c>
      <c r="Q3738" s="11" t="str">
        <f t="shared" si="238"/>
        <v>theat</v>
      </c>
      <c r="R3738" t="str">
        <f t="shared" si="239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s="14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6"/>
        <v>2015</v>
      </c>
      <c r="P3739" s="15">
        <f t="shared" si="237"/>
        <v>42297.691006944442</v>
      </c>
      <c r="Q3739" s="11" t="str">
        <f t="shared" si="238"/>
        <v>theat</v>
      </c>
      <c r="R3739" t="str">
        <f t="shared" si="239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s="14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6"/>
        <v>2014</v>
      </c>
      <c r="P3740" s="15">
        <f t="shared" si="237"/>
        <v>41813.938715277778</v>
      </c>
      <c r="Q3740" s="11" t="str">
        <f t="shared" si="238"/>
        <v>theat</v>
      </c>
      <c r="R3740" t="str">
        <f t="shared" si="239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s="14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6"/>
        <v>2016</v>
      </c>
      <c r="P3741" s="15">
        <f t="shared" si="237"/>
        <v>42548.449861111112</v>
      </c>
      <c r="Q3741" s="11" t="str">
        <f t="shared" si="238"/>
        <v>theat</v>
      </c>
      <c r="R3741" t="str">
        <f t="shared" si="239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s="14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6"/>
        <v>2014</v>
      </c>
      <c r="P3742" s="15">
        <f t="shared" si="237"/>
        <v>41833.089756944442</v>
      </c>
      <c r="Q3742" s="11" t="str">
        <f t="shared" si="238"/>
        <v>theat</v>
      </c>
      <c r="R3742" t="str">
        <f t="shared" si="239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s="14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6"/>
        <v>2015</v>
      </c>
      <c r="P3743" s="15">
        <f t="shared" si="237"/>
        <v>42325.920717592591</v>
      </c>
      <c r="Q3743" s="11" t="str">
        <f t="shared" si="238"/>
        <v>theat</v>
      </c>
      <c r="R3743" t="str">
        <f t="shared" si="239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s="1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6"/>
        <v>2014</v>
      </c>
      <c r="P3744" s="15">
        <f t="shared" si="237"/>
        <v>41858.214629629627</v>
      </c>
      <c r="Q3744" s="11" t="str">
        <f t="shared" si="238"/>
        <v>theat</v>
      </c>
      <c r="R3744" t="str">
        <f t="shared" si="239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s="14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6"/>
        <v>2014</v>
      </c>
      <c r="P3745" s="15">
        <f t="shared" si="237"/>
        <v>41793.710231481484</v>
      </c>
      <c r="Q3745" s="11" t="str">
        <f t="shared" si="238"/>
        <v>theat</v>
      </c>
      <c r="R3745" t="str">
        <f t="shared" si="239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s="14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6"/>
        <v>2014</v>
      </c>
      <c r="P3746" s="15">
        <f t="shared" si="237"/>
        <v>41793.814259259263</v>
      </c>
      <c r="Q3746" s="11" t="str">
        <f t="shared" si="238"/>
        <v>theat</v>
      </c>
      <c r="R3746" t="str">
        <f t="shared" si="239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s="14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6"/>
        <v>2014</v>
      </c>
      <c r="P3747" s="15">
        <f t="shared" si="237"/>
        <v>41831.697939814818</v>
      </c>
      <c r="Q3747" s="11" t="str">
        <f t="shared" si="238"/>
        <v>theat</v>
      </c>
      <c r="R3747" t="str">
        <f t="shared" si="239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s="14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6"/>
        <v>2016</v>
      </c>
      <c r="P3748" s="15">
        <f t="shared" si="237"/>
        <v>42621.389340277776</v>
      </c>
      <c r="Q3748" s="11" t="str">
        <f t="shared" si="238"/>
        <v>theat</v>
      </c>
      <c r="R3748" t="str">
        <f t="shared" si="239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s="14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6"/>
        <v>2015</v>
      </c>
      <c r="P3749" s="15">
        <f t="shared" si="237"/>
        <v>42164.299722222218</v>
      </c>
      <c r="Q3749" s="11" t="str">
        <f t="shared" si="238"/>
        <v>theat</v>
      </c>
      <c r="R3749" t="str">
        <f t="shared" si="239"/>
        <v>plays</v>
      </c>
    </row>
    <row r="3750" spans="1:18" ht="43.5" hidden="1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s="14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6"/>
        <v>2016</v>
      </c>
      <c r="P3750" s="15">
        <f t="shared" ref="P3715:P3778" si="240">(((J3750/60)/60)/24)+DATE(1970,1,1)</f>
        <v>42395.706435185188</v>
      </c>
      <c r="Q3750" s="11" t="str">
        <f t="shared" si="238"/>
        <v>theater</v>
      </c>
      <c r="R3750" t="str">
        <f t="shared" si="239"/>
        <v>musical</v>
      </c>
    </row>
    <row r="3751" spans="1:18" ht="43.5" hidden="1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s="14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6"/>
        <v>2016</v>
      </c>
      <c r="P3751" s="15">
        <f t="shared" si="240"/>
        <v>42458.127175925925</v>
      </c>
      <c r="Q3751" s="11" t="str">
        <f t="shared" si="238"/>
        <v>theater</v>
      </c>
      <c r="R3751" t="str">
        <f t="shared" si="239"/>
        <v>musical</v>
      </c>
    </row>
    <row r="3752" spans="1:18" ht="87" hidden="1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s="14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6"/>
        <v>2015</v>
      </c>
      <c r="P3752" s="15">
        <f t="shared" si="240"/>
        <v>42016.981574074074</v>
      </c>
      <c r="Q3752" s="11" t="str">
        <f t="shared" si="238"/>
        <v>theater</v>
      </c>
      <c r="R3752" t="str">
        <f t="shared" si="239"/>
        <v>musical</v>
      </c>
    </row>
    <row r="3753" spans="1:18" ht="43.5" hidden="1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s="14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6"/>
        <v>2016</v>
      </c>
      <c r="P3753" s="15">
        <f t="shared" si="240"/>
        <v>42403.035567129627</v>
      </c>
      <c r="Q3753" s="11" t="str">
        <f t="shared" si="238"/>
        <v>theater</v>
      </c>
      <c r="R3753" t="str">
        <f t="shared" si="239"/>
        <v>musical</v>
      </c>
    </row>
    <row r="3754" spans="1:18" ht="58" hidden="1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s="1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6"/>
        <v>2016</v>
      </c>
      <c r="P3754" s="15">
        <f t="shared" si="240"/>
        <v>42619.802488425921</v>
      </c>
      <c r="Q3754" s="11" t="str">
        <f t="shared" si="238"/>
        <v>theater</v>
      </c>
      <c r="R3754" t="str">
        <f t="shared" si="239"/>
        <v>musical</v>
      </c>
    </row>
    <row r="3755" spans="1:18" ht="43.5" hidden="1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s="14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6"/>
        <v>2015</v>
      </c>
      <c r="P3755" s="15">
        <f t="shared" si="240"/>
        <v>42128.824074074073</v>
      </c>
      <c r="Q3755" s="11" t="str">
        <f t="shared" si="238"/>
        <v>theater</v>
      </c>
      <c r="R3755" t="str">
        <f t="shared" si="239"/>
        <v>musical</v>
      </c>
    </row>
    <row r="3756" spans="1:18" ht="43.5" hidden="1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s="14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6"/>
        <v>2014</v>
      </c>
      <c r="P3756" s="15">
        <f t="shared" si="240"/>
        <v>41808.881215277775</v>
      </c>
      <c r="Q3756" s="11" t="str">
        <f t="shared" si="238"/>
        <v>theater</v>
      </c>
      <c r="R3756" t="str">
        <f t="shared" si="239"/>
        <v>musical</v>
      </c>
    </row>
    <row r="3757" spans="1:18" ht="43.5" hidden="1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s="14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6"/>
        <v>2016</v>
      </c>
      <c r="P3757" s="15">
        <f t="shared" si="240"/>
        <v>42445.866979166662</v>
      </c>
      <c r="Q3757" s="11" t="str">
        <f t="shared" si="238"/>
        <v>theater</v>
      </c>
      <c r="R3757" t="str">
        <f t="shared" si="239"/>
        <v>musical</v>
      </c>
    </row>
    <row r="3758" spans="1:18" ht="43.5" hidden="1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s="14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6"/>
        <v>2014</v>
      </c>
      <c r="P3758" s="15">
        <f t="shared" si="240"/>
        <v>41771.814791666664</v>
      </c>
      <c r="Q3758" s="11" t="str">
        <f t="shared" si="238"/>
        <v>theater</v>
      </c>
      <c r="R3758" t="str">
        <f t="shared" si="239"/>
        <v>musical</v>
      </c>
    </row>
    <row r="3759" spans="1:18" ht="43.5" hidden="1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s="14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6"/>
        <v>2014</v>
      </c>
      <c r="P3759" s="15">
        <f t="shared" si="240"/>
        <v>41954.850868055553</v>
      </c>
      <c r="Q3759" s="11" t="str">
        <f t="shared" si="238"/>
        <v>theater</v>
      </c>
      <c r="R3759" t="str">
        <f t="shared" si="239"/>
        <v>musical</v>
      </c>
    </row>
    <row r="3760" spans="1:18" ht="29" hidden="1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s="14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6"/>
        <v>2014</v>
      </c>
      <c r="P3760" s="15">
        <f t="shared" si="240"/>
        <v>41747.471504629626</v>
      </c>
      <c r="Q3760" s="11" t="str">
        <f t="shared" si="238"/>
        <v>theater</v>
      </c>
      <c r="R3760" t="str">
        <f t="shared" si="239"/>
        <v>musical</v>
      </c>
    </row>
    <row r="3761" spans="1:18" ht="29" hidden="1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s="14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6"/>
        <v>2015</v>
      </c>
      <c r="P3761" s="15">
        <f t="shared" si="240"/>
        <v>42182.108252314814</v>
      </c>
      <c r="Q3761" s="11" t="str">
        <f t="shared" si="238"/>
        <v>theater</v>
      </c>
      <c r="R3761" t="str">
        <f t="shared" si="239"/>
        <v>musical</v>
      </c>
    </row>
    <row r="3762" spans="1:18" ht="43.5" hidden="1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s="14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6"/>
        <v>2014</v>
      </c>
      <c r="P3762" s="15">
        <f t="shared" si="240"/>
        <v>41739.525300925925</v>
      </c>
      <c r="Q3762" s="11" t="str">
        <f t="shared" si="238"/>
        <v>theater</v>
      </c>
      <c r="R3762" t="str">
        <f t="shared" si="239"/>
        <v>musical</v>
      </c>
    </row>
    <row r="3763" spans="1:18" ht="58" hidden="1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s="14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6"/>
        <v>2015</v>
      </c>
      <c r="P3763" s="15">
        <f t="shared" si="240"/>
        <v>42173.466863425929</v>
      </c>
      <c r="Q3763" s="11" t="str">
        <f t="shared" si="238"/>
        <v>theater</v>
      </c>
      <c r="R3763" t="str">
        <f t="shared" si="239"/>
        <v>musical</v>
      </c>
    </row>
    <row r="3764" spans="1:18" ht="43.5" hidden="1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s="1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6"/>
        <v>2015</v>
      </c>
      <c r="P3764" s="15">
        <f t="shared" si="240"/>
        <v>42193.813530092593</v>
      </c>
      <c r="Q3764" s="11" t="str">
        <f t="shared" si="238"/>
        <v>theater</v>
      </c>
      <c r="R3764" t="str">
        <f t="shared" si="239"/>
        <v>musical</v>
      </c>
    </row>
    <row r="3765" spans="1:18" ht="29" hidden="1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s="14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6"/>
        <v>2015</v>
      </c>
      <c r="P3765" s="15">
        <f t="shared" si="240"/>
        <v>42065.750300925924</v>
      </c>
      <c r="Q3765" s="11" t="str">
        <f t="shared" si="238"/>
        <v>theater</v>
      </c>
      <c r="R3765" t="str">
        <f t="shared" si="239"/>
        <v>musical</v>
      </c>
    </row>
    <row r="3766" spans="1:18" ht="43.5" hidden="1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s="14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6"/>
        <v>2016</v>
      </c>
      <c r="P3766" s="15">
        <f t="shared" si="240"/>
        <v>42499.842962962968</v>
      </c>
      <c r="Q3766" s="11" t="str">
        <f t="shared" si="238"/>
        <v>theater</v>
      </c>
      <c r="R3766" t="str">
        <f t="shared" si="239"/>
        <v>musical</v>
      </c>
    </row>
    <row r="3767" spans="1:18" ht="43.5" hidden="1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s="14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6"/>
        <v>2014</v>
      </c>
      <c r="P3767" s="15">
        <f t="shared" si="240"/>
        <v>41820.776412037041</v>
      </c>
      <c r="Q3767" s="11" t="str">
        <f t="shared" si="238"/>
        <v>theater</v>
      </c>
      <c r="R3767" t="str">
        <f t="shared" si="239"/>
        <v>musical</v>
      </c>
    </row>
    <row r="3768" spans="1:18" ht="43.5" hidden="1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s="14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6"/>
        <v>2014</v>
      </c>
      <c r="P3768" s="15">
        <f t="shared" si="240"/>
        <v>41788.167187500003</v>
      </c>
      <c r="Q3768" s="11" t="str">
        <f t="shared" si="238"/>
        <v>theater</v>
      </c>
      <c r="R3768" t="str">
        <f t="shared" si="239"/>
        <v>musical</v>
      </c>
    </row>
    <row r="3769" spans="1:18" ht="43.5" hidden="1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s="14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6"/>
        <v>2015</v>
      </c>
      <c r="P3769" s="15">
        <f t="shared" si="240"/>
        <v>42050.019641203704</v>
      </c>
      <c r="Q3769" s="11" t="str">
        <f t="shared" si="238"/>
        <v>theater</v>
      </c>
      <c r="R3769" t="str">
        <f t="shared" si="239"/>
        <v>musical</v>
      </c>
    </row>
    <row r="3770" spans="1:18" ht="43.5" hidden="1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s="14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6"/>
        <v>2014</v>
      </c>
      <c r="P3770" s="15">
        <f t="shared" si="240"/>
        <v>41772.727893518517</v>
      </c>
      <c r="Q3770" s="11" t="str">
        <f t="shared" si="238"/>
        <v>theater</v>
      </c>
      <c r="R3770" t="str">
        <f t="shared" si="239"/>
        <v>musical</v>
      </c>
    </row>
    <row r="3771" spans="1:18" ht="43.5" hidden="1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s="14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6"/>
        <v>2016</v>
      </c>
      <c r="P3771" s="15">
        <f t="shared" si="240"/>
        <v>42445.598136574074</v>
      </c>
      <c r="Q3771" s="11" t="str">
        <f t="shared" si="238"/>
        <v>theater</v>
      </c>
      <c r="R3771" t="str">
        <f t="shared" si="239"/>
        <v>musical</v>
      </c>
    </row>
    <row r="3772" spans="1:18" ht="43.5" hidden="1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s="14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6"/>
        <v>2015</v>
      </c>
      <c r="P3772" s="15">
        <f t="shared" si="240"/>
        <v>42138.930671296301</v>
      </c>
      <c r="Q3772" s="11" t="str">
        <f t="shared" si="238"/>
        <v>theater</v>
      </c>
      <c r="R3772" t="str">
        <f t="shared" si="239"/>
        <v>musical</v>
      </c>
    </row>
    <row r="3773" spans="1:18" ht="29" hidden="1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s="14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6"/>
        <v>2016</v>
      </c>
      <c r="P3773" s="15">
        <f t="shared" si="240"/>
        <v>42493.857083333336</v>
      </c>
      <c r="Q3773" s="11" t="str">
        <f t="shared" si="238"/>
        <v>theater</v>
      </c>
      <c r="R3773" t="str">
        <f t="shared" si="239"/>
        <v>musical</v>
      </c>
    </row>
    <row r="3774" spans="1:18" ht="43.5" hidden="1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s="1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6"/>
        <v>2016</v>
      </c>
      <c r="P3774" s="15">
        <f t="shared" si="240"/>
        <v>42682.616967592592</v>
      </c>
      <c r="Q3774" s="11" t="str">
        <f t="shared" si="238"/>
        <v>theater</v>
      </c>
      <c r="R3774" t="str">
        <f t="shared" si="239"/>
        <v>musical</v>
      </c>
    </row>
    <row r="3775" spans="1:18" ht="29" hidden="1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s="14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6"/>
        <v>2016</v>
      </c>
      <c r="P3775" s="15">
        <f t="shared" si="240"/>
        <v>42656.005173611105</v>
      </c>
      <c r="Q3775" s="11" t="str">
        <f t="shared" si="238"/>
        <v>theater</v>
      </c>
      <c r="R3775" t="str">
        <f t="shared" si="239"/>
        <v>musical</v>
      </c>
    </row>
    <row r="3776" spans="1:18" ht="58" hidden="1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s="14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6"/>
        <v>2015</v>
      </c>
      <c r="P3776" s="15">
        <f t="shared" si="240"/>
        <v>42087.792303240742</v>
      </c>
      <c r="Q3776" s="11" t="str">
        <f t="shared" si="238"/>
        <v>theater</v>
      </c>
      <c r="R3776" t="str">
        <f t="shared" si="239"/>
        <v>musical</v>
      </c>
    </row>
    <row r="3777" spans="1:18" ht="43.5" hidden="1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s="14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6"/>
        <v>2015</v>
      </c>
      <c r="P3777" s="15">
        <f t="shared" si="240"/>
        <v>42075.942627314813</v>
      </c>
      <c r="Q3777" s="11" t="str">
        <f t="shared" si="238"/>
        <v>theater</v>
      </c>
      <c r="R3777" t="str">
        <f t="shared" si="239"/>
        <v>musical</v>
      </c>
    </row>
    <row r="3778" spans="1:18" ht="58" hidden="1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s="14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6"/>
        <v>2014</v>
      </c>
      <c r="P3778" s="15">
        <f t="shared" si="240"/>
        <v>41814.367800925924</v>
      </c>
      <c r="Q3778" s="11" t="str">
        <f t="shared" si="238"/>
        <v>theater</v>
      </c>
      <c r="R3778" t="str">
        <f t="shared" si="239"/>
        <v>musical</v>
      </c>
    </row>
    <row r="3779" spans="1:18" ht="43.5" hidden="1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s="14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41">YEAR(P3779)</f>
        <v>2014</v>
      </c>
      <c r="P3779" s="15">
        <f t="shared" ref="P3779:P3842" si="242">(((J3779/60)/60)/24)+DATE(1970,1,1)</f>
        <v>41887.111354166671</v>
      </c>
      <c r="Q3779" s="11" t="str">
        <f t="shared" ref="Q3779:Q3842" si="243">LEFT(N3779,LEN(N3779)-SEARCH("/",N3779))</f>
        <v>theater</v>
      </c>
      <c r="R3779" t="str">
        <f t="shared" ref="R3779:R3842" si="244">RIGHT(N3779,LEN(N3779)-SEARCH("/",N3779))</f>
        <v>musical</v>
      </c>
    </row>
    <row r="3780" spans="1:18" ht="29" hidden="1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s="14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41"/>
        <v>2014</v>
      </c>
      <c r="P3780" s="15">
        <f t="shared" si="242"/>
        <v>41989.819212962961</v>
      </c>
      <c r="Q3780" s="11" t="str">
        <f t="shared" si="243"/>
        <v>theater</v>
      </c>
      <c r="R3780" t="str">
        <f t="shared" si="244"/>
        <v>musical</v>
      </c>
    </row>
    <row r="3781" spans="1:18" ht="29" hidden="1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s="14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41"/>
        <v>2016</v>
      </c>
      <c r="P3781" s="15">
        <f t="shared" si="242"/>
        <v>42425.735416666663</v>
      </c>
      <c r="Q3781" s="11" t="str">
        <f t="shared" si="243"/>
        <v>theater</v>
      </c>
      <c r="R3781" t="str">
        <f t="shared" si="244"/>
        <v>musical</v>
      </c>
    </row>
    <row r="3782" spans="1:18" ht="43.5" hidden="1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s="14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41"/>
        <v>2015</v>
      </c>
      <c r="P3782" s="15">
        <f t="shared" si="242"/>
        <v>42166.219733796301</v>
      </c>
      <c r="Q3782" s="11" t="str">
        <f t="shared" si="243"/>
        <v>theater</v>
      </c>
      <c r="R3782" t="str">
        <f t="shared" si="244"/>
        <v>musical</v>
      </c>
    </row>
    <row r="3783" spans="1:18" ht="58" hidden="1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s="14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41"/>
        <v>2014</v>
      </c>
      <c r="P3783" s="15">
        <f t="shared" si="242"/>
        <v>41865.882928240739</v>
      </c>
      <c r="Q3783" s="11" t="str">
        <f t="shared" si="243"/>
        <v>theater</v>
      </c>
      <c r="R3783" t="str">
        <f t="shared" si="244"/>
        <v>musical</v>
      </c>
    </row>
    <row r="3784" spans="1:18" ht="43.5" hidden="1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s="1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41"/>
        <v>2016</v>
      </c>
      <c r="P3784" s="15">
        <f t="shared" si="242"/>
        <v>42546.862233796302</v>
      </c>
      <c r="Q3784" s="11" t="str">
        <f t="shared" si="243"/>
        <v>theater</v>
      </c>
      <c r="R3784" t="str">
        <f t="shared" si="244"/>
        <v>musical</v>
      </c>
    </row>
    <row r="3785" spans="1:18" ht="43.5" hidden="1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s="14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41"/>
        <v>2016</v>
      </c>
      <c r="P3785" s="15">
        <f t="shared" si="242"/>
        <v>42420.140277777777</v>
      </c>
      <c r="Q3785" s="11" t="str">
        <f t="shared" si="243"/>
        <v>theater</v>
      </c>
      <c r="R3785" t="str">
        <f t="shared" si="244"/>
        <v>musical</v>
      </c>
    </row>
    <row r="3786" spans="1:18" ht="43.5" hidden="1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s="14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41"/>
        <v>2016</v>
      </c>
      <c r="P3786" s="15">
        <f t="shared" si="242"/>
        <v>42531.980694444443</v>
      </c>
      <c r="Q3786" s="11" t="str">
        <f t="shared" si="243"/>
        <v>theater</v>
      </c>
      <c r="R3786" t="str">
        <f t="shared" si="244"/>
        <v>musical</v>
      </c>
    </row>
    <row r="3787" spans="1:18" ht="43.5" hidden="1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s="14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41"/>
        <v>2016</v>
      </c>
      <c r="P3787" s="15">
        <f t="shared" si="242"/>
        <v>42548.63853009259</v>
      </c>
      <c r="Q3787" s="11" t="str">
        <f t="shared" si="243"/>
        <v>theater</v>
      </c>
      <c r="R3787" t="str">
        <f t="shared" si="244"/>
        <v>musical</v>
      </c>
    </row>
    <row r="3788" spans="1:18" ht="43.5" hidden="1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s="14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41"/>
        <v>2016</v>
      </c>
      <c r="P3788" s="15">
        <f t="shared" si="242"/>
        <v>42487.037905092591</v>
      </c>
      <c r="Q3788" s="11" t="str">
        <f t="shared" si="243"/>
        <v>theater</v>
      </c>
      <c r="R3788" t="str">
        <f t="shared" si="244"/>
        <v>musical</v>
      </c>
    </row>
    <row r="3789" spans="1:18" ht="43.5" hidden="1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s="14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41"/>
        <v>2015</v>
      </c>
      <c r="P3789" s="15">
        <f t="shared" si="242"/>
        <v>42167.534791666665</v>
      </c>
      <c r="Q3789" s="11" t="str">
        <f t="shared" si="243"/>
        <v>theater</v>
      </c>
      <c r="R3789" t="str">
        <f t="shared" si="244"/>
        <v>musical</v>
      </c>
    </row>
    <row r="3790" spans="1:18" ht="72.5" hidden="1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s="14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41"/>
        <v>2015</v>
      </c>
      <c r="P3790" s="15">
        <f t="shared" si="242"/>
        <v>42333.695821759262</v>
      </c>
      <c r="Q3790" s="11" t="str">
        <f t="shared" si="243"/>
        <v>theater</v>
      </c>
      <c r="R3790" t="str">
        <f t="shared" si="244"/>
        <v>musical</v>
      </c>
    </row>
    <row r="3791" spans="1:18" ht="43.5" hidden="1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s="14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41"/>
        <v>2015</v>
      </c>
      <c r="P3791" s="15">
        <f t="shared" si="242"/>
        <v>42138.798819444448</v>
      </c>
      <c r="Q3791" s="11" t="str">
        <f t="shared" si="243"/>
        <v>theater</v>
      </c>
      <c r="R3791" t="str">
        <f t="shared" si="244"/>
        <v>musical</v>
      </c>
    </row>
    <row r="3792" spans="1:18" ht="43.5" hidden="1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s="14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41"/>
        <v>2016</v>
      </c>
      <c r="P3792" s="15">
        <f t="shared" si="242"/>
        <v>42666.666932870372</v>
      </c>
      <c r="Q3792" s="11" t="str">
        <f t="shared" si="243"/>
        <v>theater</v>
      </c>
      <c r="R3792" t="str">
        <f t="shared" si="244"/>
        <v>musical</v>
      </c>
    </row>
    <row r="3793" spans="1:18" ht="29" hidden="1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s="14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41"/>
        <v>2014</v>
      </c>
      <c r="P3793" s="15">
        <f t="shared" si="242"/>
        <v>41766.692037037035</v>
      </c>
      <c r="Q3793" s="11" t="str">
        <f t="shared" si="243"/>
        <v>theater</v>
      </c>
      <c r="R3793" t="str">
        <f t="shared" si="244"/>
        <v>musical</v>
      </c>
    </row>
    <row r="3794" spans="1:18" ht="29" hidden="1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s="1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41"/>
        <v>2015</v>
      </c>
      <c r="P3794" s="15">
        <f t="shared" si="242"/>
        <v>42170.447013888886</v>
      </c>
      <c r="Q3794" s="11" t="str">
        <f t="shared" si="243"/>
        <v>theater</v>
      </c>
      <c r="R3794" t="str">
        <f t="shared" si="244"/>
        <v>musical</v>
      </c>
    </row>
    <row r="3795" spans="1:18" ht="43.5" hidden="1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s="14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41"/>
        <v>2014</v>
      </c>
      <c r="P3795" s="15">
        <f t="shared" si="242"/>
        <v>41968.938993055555</v>
      </c>
      <c r="Q3795" s="11" t="str">
        <f t="shared" si="243"/>
        <v>theater</v>
      </c>
      <c r="R3795" t="str">
        <f t="shared" si="244"/>
        <v>musical</v>
      </c>
    </row>
    <row r="3796" spans="1:18" ht="58" hidden="1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s="14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41"/>
        <v>2015</v>
      </c>
      <c r="P3796" s="15">
        <f t="shared" si="242"/>
        <v>42132.58048611111</v>
      </c>
      <c r="Q3796" s="11" t="str">
        <f t="shared" si="243"/>
        <v>theater</v>
      </c>
      <c r="R3796" t="str">
        <f t="shared" si="244"/>
        <v>musical</v>
      </c>
    </row>
    <row r="3797" spans="1:18" ht="43.5" hidden="1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s="14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41"/>
        <v>2015</v>
      </c>
      <c r="P3797" s="15">
        <f t="shared" si="242"/>
        <v>42201.436226851853</v>
      </c>
      <c r="Q3797" s="11" t="str">
        <f t="shared" si="243"/>
        <v>theater</v>
      </c>
      <c r="R3797" t="str">
        <f t="shared" si="244"/>
        <v>musical</v>
      </c>
    </row>
    <row r="3798" spans="1:18" ht="43.5" hidden="1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s="14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41"/>
        <v>2016</v>
      </c>
      <c r="P3798" s="15">
        <f t="shared" si="242"/>
        <v>42689.029583333337</v>
      </c>
      <c r="Q3798" s="11" t="str">
        <f t="shared" si="243"/>
        <v>theater</v>
      </c>
      <c r="R3798" t="str">
        <f t="shared" si="244"/>
        <v>musical</v>
      </c>
    </row>
    <row r="3799" spans="1:18" ht="58" hidden="1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s="14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41"/>
        <v>2015</v>
      </c>
      <c r="P3799" s="15">
        <f t="shared" si="242"/>
        <v>42084.881539351853</v>
      </c>
      <c r="Q3799" s="11" t="str">
        <f t="shared" si="243"/>
        <v>theater</v>
      </c>
      <c r="R3799" t="str">
        <f t="shared" si="244"/>
        <v>musical</v>
      </c>
    </row>
    <row r="3800" spans="1:18" ht="43.5" hidden="1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s="14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41"/>
        <v>2014</v>
      </c>
      <c r="P3800" s="15">
        <f t="shared" si="242"/>
        <v>41831.722777777781</v>
      </c>
      <c r="Q3800" s="11" t="str">
        <f t="shared" si="243"/>
        <v>theater</v>
      </c>
      <c r="R3800" t="str">
        <f t="shared" si="244"/>
        <v>musical</v>
      </c>
    </row>
    <row r="3801" spans="1:18" ht="43.5" hidden="1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s="14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41"/>
        <v>2016</v>
      </c>
      <c r="P3801" s="15">
        <f t="shared" si="242"/>
        <v>42410.93105324074</v>
      </c>
      <c r="Q3801" s="11" t="str">
        <f t="shared" si="243"/>
        <v>theater</v>
      </c>
      <c r="R3801" t="str">
        <f t="shared" si="244"/>
        <v>musical</v>
      </c>
    </row>
    <row r="3802" spans="1:18" ht="43.5" hidden="1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s="14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41"/>
        <v>2014</v>
      </c>
      <c r="P3802" s="15">
        <f t="shared" si="242"/>
        <v>41982.737071759257</v>
      </c>
      <c r="Q3802" s="11" t="str">
        <f t="shared" si="243"/>
        <v>theater</v>
      </c>
      <c r="R3802" t="str">
        <f t="shared" si="244"/>
        <v>musical</v>
      </c>
    </row>
    <row r="3803" spans="1:18" ht="43.5" hidden="1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s="14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41"/>
        <v>2014</v>
      </c>
      <c r="P3803" s="15">
        <f t="shared" si="242"/>
        <v>41975.676111111112</v>
      </c>
      <c r="Q3803" s="11" t="str">
        <f t="shared" si="243"/>
        <v>theater</v>
      </c>
      <c r="R3803" t="str">
        <f t="shared" si="244"/>
        <v>musical</v>
      </c>
    </row>
    <row r="3804" spans="1:18" ht="43.5" hidden="1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s="1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41"/>
        <v>2015</v>
      </c>
      <c r="P3804" s="15">
        <f t="shared" si="242"/>
        <v>42269.126226851848</v>
      </c>
      <c r="Q3804" s="11" t="str">
        <f t="shared" si="243"/>
        <v>theater</v>
      </c>
      <c r="R3804" t="str">
        <f t="shared" si="244"/>
        <v>musical</v>
      </c>
    </row>
    <row r="3805" spans="1:18" ht="29" hidden="1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s="14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41"/>
        <v>2016</v>
      </c>
      <c r="P3805" s="15">
        <f t="shared" si="242"/>
        <v>42403.971851851849</v>
      </c>
      <c r="Q3805" s="11" t="str">
        <f t="shared" si="243"/>
        <v>theater</v>
      </c>
      <c r="R3805" t="str">
        <f t="shared" si="244"/>
        <v>musical</v>
      </c>
    </row>
    <row r="3806" spans="1:18" ht="43.5" hidden="1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s="14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41"/>
        <v>2016</v>
      </c>
      <c r="P3806" s="15">
        <f t="shared" si="242"/>
        <v>42527.00953703704</v>
      </c>
      <c r="Q3806" s="11" t="str">
        <f t="shared" si="243"/>
        <v>theater</v>
      </c>
      <c r="R3806" t="str">
        <f t="shared" si="244"/>
        <v>musical</v>
      </c>
    </row>
    <row r="3807" spans="1:18" ht="43.5" hidden="1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s="14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41"/>
        <v>2014</v>
      </c>
      <c r="P3807" s="15">
        <f t="shared" si="242"/>
        <v>41849.887037037035</v>
      </c>
      <c r="Q3807" s="11" t="str">
        <f t="shared" si="243"/>
        <v>theater</v>
      </c>
      <c r="R3807" t="str">
        <f t="shared" si="244"/>
        <v>musical</v>
      </c>
    </row>
    <row r="3808" spans="1:18" ht="58" hidden="1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s="14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41"/>
        <v>2014</v>
      </c>
      <c r="P3808" s="15">
        <f t="shared" si="242"/>
        <v>41799.259039351848</v>
      </c>
      <c r="Q3808" s="11" t="str">
        <f t="shared" si="243"/>
        <v>theater</v>
      </c>
      <c r="R3808" t="str">
        <f t="shared" si="244"/>
        <v>musical</v>
      </c>
    </row>
    <row r="3809" spans="1:18" ht="43.5" hidden="1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s="14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41"/>
        <v>2015</v>
      </c>
      <c r="P3809" s="15">
        <f t="shared" si="242"/>
        <v>42090.909016203703</v>
      </c>
      <c r="Q3809" s="11" t="str">
        <f t="shared" si="243"/>
        <v>theater</v>
      </c>
      <c r="R3809" t="str">
        <f t="shared" si="244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s="14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41"/>
        <v>2015</v>
      </c>
      <c r="P3810" s="15">
        <f t="shared" si="242"/>
        <v>42059.453923611116</v>
      </c>
      <c r="Q3810" s="11" t="str">
        <f t="shared" si="243"/>
        <v>theat</v>
      </c>
      <c r="R3810" t="str">
        <f t="shared" si="244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s="14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41"/>
        <v>2014</v>
      </c>
      <c r="P3811" s="15">
        <f t="shared" si="242"/>
        <v>41800.526701388888</v>
      </c>
      <c r="Q3811" s="11" t="str">
        <f t="shared" si="243"/>
        <v>theat</v>
      </c>
      <c r="R3811" t="str">
        <f t="shared" si="244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s="14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41"/>
        <v>2015</v>
      </c>
      <c r="P3812" s="15">
        <f t="shared" si="242"/>
        <v>42054.849050925928</v>
      </c>
      <c r="Q3812" s="11" t="str">
        <f t="shared" si="243"/>
        <v>theat</v>
      </c>
      <c r="R3812" t="str">
        <f t="shared" si="244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s="14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41"/>
        <v>2016</v>
      </c>
      <c r="P3813" s="15">
        <f t="shared" si="242"/>
        <v>42487.62700231481</v>
      </c>
      <c r="Q3813" s="11" t="str">
        <f t="shared" si="243"/>
        <v>theat</v>
      </c>
      <c r="R3813" t="str">
        <f t="shared" si="244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s="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41"/>
        <v>2015</v>
      </c>
      <c r="P3814" s="15">
        <f t="shared" si="242"/>
        <v>42109.751250000001</v>
      </c>
      <c r="Q3814" s="11" t="str">
        <f t="shared" si="243"/>
        <v>theat</v>
      </c>
      <c r="R3814" t="str">
        <f t="shared" si="244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s="14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41"/>
        <v>2016</v>
      </c>
      <c r="P3815" s="15">
        <f t="shared" si="242"/>
        <v>42497.275706018518</v>
      </c>
      <c r="Q3815" s="11" t="str">
        <f t="shared" si="243"/>
        <v>theat</v>
      </c>
      <c r="R3815" t="str">
        <f t="shared" si="244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s="14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41"/>
        <v>2015</v>
      </c>
      <c r="P3816" s="15">
        <f t="shared" si="242"/>
        <v>42058.904074074075</v>
      </c>
      <c r="Q3816" s="11" t="str">
        <f t="shared" si="243"/>
        <v>theat</v>
      </c>
      <c r="R3816" t="str">
        <f t="shared" si="244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s="14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41"/>
        <v>2015</v>
      </c>
      <c r="P3817" s="15">
        <f t="shared" si="242"/>
        <v>42207.259918981479</v>
      </c>
      <c r="Q3817" s="11" t="str">
        <f t="shared" si="243"/>
        <v>theat</v>
      </c>
      <c r="R3817" t="str">
        <f t="shared" si="244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s="14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41"/>
        <v>2014</v>
      </c>
      <c r="P3818" s="15">
        <f t="shared" si="242"/>
        <v>41807.690081018518</v>
      </c>
      <c r="Q3818" s="11" t="str">
        <f t="shared" si="243"/>
        <v>theat</v>
      </c>
      <c r="R3818" t="str">
        <f t="shared" si="244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s="14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41"/>
        <v>2015</v>
      </c>
      <c r="P3819" s="15">
        <f t="shared" si="242"/>
        <v>42284.69694444444</v>
      </c>
      <c r="Q3819" s="11" t="str">
        <f t="shared" si="243"/>
        <v>theat</v>
      </c>
      <c r="R3819" t="str">
        <f t="shared" si="244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s="14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41"/>
        <v>2015</v>
      </c>
      <c r="P3820" s="15">
        <f t="shared" si="242"/>
        <v>42045.84238425926</v>
      </c>
      <c r="Q3820" s="11" t="str">
        <f t="shared" si="243"/>
        <v>theat</v>
      </c>
      <c r="R3820" t="str">
        <f t="shared" si="244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s="14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41"/>
        <v>2015</v>
      </c>
      <c r="P3821" s="15">
        <f t="shared" si="242"/>
        <v>42184.209537037037</v>
      </c>
      <c r="Q3821" s="11" t="str">
        <f t="shared" si="243"/>
        <v>theat</v>
      </c>
      <c r="R3821" t="str">
        <f t="shared" si="244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s="14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41"/>
        <v>2015</v>
      </c>
      <c r="P3822" s="15">
        <f t="shared" si="242"/>
        <v>42160.651817129634</v>
      </c>
      <c r="Q3822" s="11" t="str">
        <f t="shared" si="243"/>
        <v>theat</v>
      </c>
      <c r="R3822" t="str">
        <f t="shared" si="244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s="14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41"/>
        <v>2015</v>
      </c>
      <c r="P3823" s="15">
        <f t="shared" si="242"/>
        <v>42341.180636574078</v>
      </c>
      <c r="Q3823" s="11" t="str">
        <f t="shared" si="243"/>
        <v>theat</v>
      </c>
      <c r="R3823" t="str">
        <f t="shared" si="244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s="1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41"/>
        <v>2015</v>
      </c>
      <c r="P3824" s="15">
        <f t="shared" si="242"/>
        <v>42329.838159722218</v>
      </c>
      <c r="Q3824" s="11" t="str">
        <f t="shared" si="243"/>
        <v>theat</v>
      </c>
      <c r="R3824" t="str">
        <f t="shared" si="244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s="14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41"/>
        <v>2015</v>
      </c>
      <c r="P3825" s="15">
        <f t="shared" si="242"/>
        <v>42170.910231481481</v>
      </c>
      <c r="Q3825" s="11" t="str">
        <f t="shared" si="243"/>
        <v>theat</v>
      </c>
      <c r="R3825" t="str">
        <f t="shared" si="244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s="14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41"/>
        <v>2016</v>
      </c>
      <c r="P3826" s="15">
        <f t="shared" si="242"/>
        <v>42571.626192129625</v>
      </c>
      <c r="Q3826" s="11" t="str">
        <f t="shared" si="243"/>
        <v>theat</v>
      </c>
      <c r="R3826" t="str">
        <f t="shared" si="244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s="14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41"/>
        <v>2015</v>
      </c>
      <c r="P3827" s="15">
        <f t="shared" si="242"/>
        <v>42151.069606481484</v>
      </c>
      <c r="Q3827" s="11" t="str">
        <f t="shared" si="243"/>
        <v>theat</v>
      </c>
      <c r="R3827" t="str">
        <f t="shared" si="244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s="14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41"/>
        <v>2015</v>
      </c>
      <c r="P3828" s="15">
        <f t="shared" si="242"/>
        <v>42101.423541666663</v>
      </c>
      <c r="Q3828" s="11" t="str">
        <f t="shared" si="243"/>
        <v>theat</v>
      </c>
      <c r="R3828" t="str">
        <f t="shared" si="244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s="14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41"/>
        <v>2015</v>
      </c>
      <c r="P3829" s="15">
        <f t="shared" si="242"/>
        <v>42034.928252314814</v>
      </c>
      <c r="Q3829" s="11" t="str">
        <f t="shared" si="243"/>
        <v>theat</v>
      </c>
      <c r="R3829" t="str">
        <f t="shared" si="244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s="14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41"/>
        <v>2014</v>
      </c>
      <c r="P3830" s="15">
        <f t="shared" si="242"/>
        <v>41944.527627314819</v>
      </c>
      <c r="Q3830" s="11" t="str">
        <f t="shared" si="243"/>
        <v>theat</v>
      </c>
      <c r="R3830" t="str">
        <f t="shared" si="244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s="14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41"/>
        <v>2016</v>
      </c>
      <c r="P3831" s="15">
        <f t="shared" si="242"/>
        <v>42593.865405092598</v>
      </c>
      <c r="Q3831" s="11" t="str">
        <f t="shared" si="243"/>
        <v>theat</v>
      </c>
      <c r="R3831" t="str">
        <f t="shared" si="244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s="14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41"/>
        <v>2016</v>
      </c>
      <c r="P3832" s="15">
        <f t="shared" si="242"/>
        <v>42503.740868055553</v>
      </c>
      <c r="Q3832" s="11" t="str">
        <f t="shared" si="243"/>
        <v>theat</v>
      </c>
      <c r="R3832" t="str">
        <f t="shared" si="244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s="14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41"/>
        <v>2014</v>
      </c>
      <c r="P3833" s="15">
        <f t="shared" si="242"/>
        <v>41927.848900462966</v>
      </c>
      <c r="Q3833" s="11" t="str">
        <f t="shared" si="243"/>
        <v>theat</v>
      </c>
      <c r="R3833" t="str">
        <f t="shared" si="244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s="1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41"/>
        <v>2016</v>
      </c>
      <c r="P3834" s="15">
        <f t="shared" si="242"/>
        <v>42375.114988425921</v>
      </c>
      <c r="Q3834" s="11" t="str">
        <f t="shared" si="243"/>
        <v>theat</v>
      </c>
      <c r="R3834" t="str">
        <f t="shared" si="244"/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s="14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41"/>
        <v>2014</v>
      </c>
      <c r="P3835" s="15">
        <f t="shared" si="242"/>
        <v>41963.872361111105</v>
      </c>
      <c r="Q3835" s="11" t="str">
        <f t="shared" si="243"/>
        <v>theat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s="14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41"/>
        <v>2015</v>
      </c>
      <c r="P3836" s="15">
        <f t="shared" si="242"/>
        <v>42143.445219907408</v>
      </c>
      <c r="Q3836" s="11" t="str">
        <f t="shared" si="243"/>
        <v>theat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s="14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41"/>
        <v>2016</v>
      </c>
      <c r="P3837" s="15">
        <f t="shared" si="242"/>
        <v>42460.94222222222</v>
      </c>
      <c r="Q3837" s="11" t="str">
        <f t="shared" si="243"/>
        <v>theat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s="14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41"/>
        <v>2016</v>
      </c>
      <c r="P3838" s="15">
        <f t="shared" si="242"/>
        <v>42553.926527777774</v>
      </c>
      <c r="Q3838" s="11" t="str">
        <f t="shared" si="243"/>
        <v>theat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s="14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41"/>
        <v>2015</v>
      </c>
      <c r="P3839" s="15">
        <f t="shared" si="242"/>
        <v>42152.765717592592</v>
      </c>
      <c r="Q3839" s="11" t="str">
        <f t="shared" si="243"/>
        <v>theat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s="14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41"/>
        <v>2015</v>
      </c>
      <c r="P3840" s="15">
        <f t="shared" si="242"/>
        <v>42116.710752314815</v>
      </c>
      <c r="Q3840" s="11" t="str">
        <f t="shared" si="243"/>
        <v>theat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s="14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41"/>
        <v>2015</v>
      </c>
      <c r="P3841" s="15">
        <f t="shared" si="242"/>
        <v>42155.142638888887</v>
      </c>
      <c r="Q3841" s="11" t="str">
        <f t="shared" si="243"/>
        <v>theat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s="14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41"/>
        <v>2016</v>
      </c>
      <c r="P3842" s="15">
        <f t="shared" si="242"/>
        <v>42432.701724537037</v>
      </c>
      <c r="Q3842" s="11" t="str">
        <f t="shared" si="243"/>
        <v>theat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s="14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5">YEAR(P3843)</f>
        <v>2014</v>
      </c>
      <c r="P3843" s="15">
        <f t="shared" ref="P3843:P3869" si="246">(((J3843/60)/60)/24)+DATE(1970,1,1)</f>
        <v>41780.785729166666</v>
      </c>
      <c r="Q3843" s="11" t="str">
        <f t="shared" ref="Q3843:Q3906" si="247">LEFT(N3843,LEN(N3843)-SEARCH("/",N3843))</f>
        <v>theat</v>
      </c>
      <c r="R3843" t="str">
        <f t="shared" ref="R3843:R3906" si="248">RIGHT(N3843,LEN(N3843)-SEARCH("/",N3843))</f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s="1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5"/>
        <v>2014</v>
      </c>
      <c r="P3844" s="15">
        <f t="shared" si="246"/>
        <v>41740.493657407409</v>
      </c>
      <c r="Q3844" s="11" t="str">
        <f t="shared" si="247"/>
        <v>theat</v>
      </c>
      <c r="R3844" t="str">
        <f t="shared" si="248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s="14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5"/>
        <v>2014</v>
      </c>
      <c r="P3845" s="15">
        <f t="shared" si="246"/>
        <v>41766.072500000002</v>
      </c>
      <c r="Q3845" s="11" t="str">
        <f t="shared" si="247"/>
        <v>theat</v>
      </c>
      <c r="R3845" t="str">
        <f t="shared" si="248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s="14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5"/>
        <v>2014</v>
      </c>
      <c r="P3846" s="15">
        <f t="shared" si="246"/>
        <v>41766.617291666669</v>
      </c>
      <c r="Q3846" s="11" t="str">
        <f t="shared" si="247"/>
        <v>theat</v>
      </c>
      <c r="R3846" t="str">
        <f t="shared" si="248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s="14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5"/>
        <v>2015</v>
      </c>
      <c r="P3847" s="15">
        <f t="shared" si="246"/>
        <v>42248.627013888887</v>
      </c>
      <c r="Q3847" s="11" t="str">
        <f t="shared" si="247"/>
        <v>theat</v>
      </c>
      <c r="R3847" t="str">
        <f t="shared" si="248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s="14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5"/>
        <v>2014</v>
      </c>
      <c r="P3848" s="15">
        <f t="shared" si="246"/>
        <v>41885.221550925926</v>
      </c>
      <c r="Q3848" s="11" t="str">
        <f t="shared" si="247"/>
        <v>theat</v>
      </c>
      <c r="R3848" t="str">
        <f t="shared" si="248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s="14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5"/>
        <v>2015</v>
      </c>
      <c r="P3849" s="15">
        <f t="shared" si="246"/>
        <v>42159.224432870367</v>
      </c>
      <c r="Q3849" s="11" t="str">
        <f t="shared" si="247"/>
        <v>theat</v>
      </c>
      <c r="R3849" t="str">
        <f t="shared" si="248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s="14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5"/>
        <v>2015</v>
      </c>
      <c r="P3850" s="15">
        <f t="shared" si="246"/>
        <v>42265.817002314812</v>
      </c>
      <c r="Q3850" s="11" t="str">
        <f t="shared" si="247"/>
        <v>theat</v>
      </c>
      <c r="R3850" t="str">
        <f t="shared" si="248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s="14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5"/>
        <v>2015</v>
      </c>
      <c r="P3851" s="15">
        <f t="shared" si="246"/>
        <v>42136.767175925925</v>
      </c>
      <c r="Q3851" s="11" t="str">
        <f t="shared" si="247"/>
        <v>theat</v>
      </c>
      <c r="R3851" t="str">
        <f t="shared" si="248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s="14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5"/>
        <v>2014</v>
      </c>
      <c r="P3852" s="15">
        <f t="shared" si="246"/>
        <v>41975.124340277776</v>
      </c>
      <c r="Q3852" s="11" t="str">
        <f t="shared" si="247"/>
        <v>theat</v>
      </c>
      <c r="R3852" t="str">
        <f t="shared" si="248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s="14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5"/>
        <v>2015</v>
      </c>
      <c r="P3853" s="15">
        <f t="shared" si="246"/>
        <v>42172.439571759256</v>
      </c>
      <c r="Q3853" s="11" t="str">
        <f t="shared" si="247"/>
        <v>theat</v>
      </c>
      <c r="R3853" t="str">
        <f t="shared" si="248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s="1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5"/>
        <v>2015</v>
      </c>
      <c r="P3854" s="15">
        <f t="shared" si="246"/>
        <v>42065.190694444449</v>
      </c>
      <c r="Q3854" s="11" t="str">
        <f t="shared" si="247"/>
        <v>theat</v>
      </c>
      <c r="R3854" t="str">
        <f t="shared" si="248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s="14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5"/>
        <v>2014</v>
      </c>
      <c r="P3855" s="15">
        <f t="shared" si="246"/>
        <v>41848.84002314815</v>
      </c>
      <c r="Q3855" s="11" t="str">
        <f t="shared" si="247"/>
        <v>theat</v>
      </c>
      <c r="R3855" t="str">
        <f t="shared" si="248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s="14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5"/>
        <v>2015</v>
      </c>
      <c r="P3856" s="15">
        <f t="shared" si="246"/>
        <v>42103.884930555556</v>
      </c>
      <c r="Q3856" s="11" t="str">
        <f t="shared" si="247"/>
        <v>theat</v>
      </c>
      <c r="R3856" t="str">
        <f t="shared" si="248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s="14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5"/>
        <v>2015</v>
      </c>
      <c r="P3857" s="15">
        <f t="shared" si="246"/>
        <v>42059.970729166671</v>
      </c>
      <c r="Q3857" s="11" t="str">
        <f t="shared" si="247"/>
        <v>theat</v>
      </c>
      <c r="R3857" t="str">
        <f t="shared" si="248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s="14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5"/>
        <v>2015</v>
      </c>
      <c r="P3858" s="15">
        <f t="shared" si="246"/>
        <v>42041.743090277778</v>
      </c>
      <c r="Q3858" s="11" t="str">
        <f t="shared" si="247"/>
        <v>theat</v>
      </c>
      <c r="R3858" t="str">
        <f t="shared" si="248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s="14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5"/>
        <v>2014</v>
      </c>
      <c r="P3859" s="15">
        <f t="shared" si="246"/>
        <v>41829.73715277778</v>
      </c>
      <c r="Q3859" s="11" t="str">
        <f t="shared" si="247"/>
        <v>theat</v>
      </c>
      <c r="R3859" t="str">
        <f t="shared" si="248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s="14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5"/>
        <v>2015</v>
      </c>
      <c r="P3860" s="15">
        <f t="shared" si="246"/>
        <v>42128.431064814817</v>
      </c>
      <c r="Q3860" s="11" t="str">
        <f t="shared" si="247"/>
        <v>theat</v>
      </c>
      <c r="R3860" t="str">
        <f t="shared" si="248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s="14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5"/>
        <v>2014</v>
      </c>
      <c r="P3861" s="15">
        <f t="shared" si="246"/>
        <v>41789.893599537041</v>
      </c>
      <c r="Q3861" s="11" t="str">
        <f t="shared" si="247"/>
        <v>theat</v>
      </c>
      <c r="R3861" t="str">
        <f t="shared" si="248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s="14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5"/>
        <v>2014</v>
      </c>
      <c r="P3862" s="15">
        <f t="shared" si="246"/>
        <v>41833.660995370366</v>
      </c>
      <c r="Q3862" s="11" t="str">
        <f t="shared" si="247"/>
        <v>theat</v>
      </c>
      <c r="R3862" t="str">
        <f t="shared" si="248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s="14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5"/>
        <v>2014</v>
      </c>
      <c r="P3863" s="15">
        <f t="shared" si="246"/>
        <v>41914.590011574073</v>
      </c>
      <c r="Q3863" s="11" t="str">
        <f t="shared" si="247"/>
        <v>theat</v>
      </c>
      <c r="R3863" t="str">
        <f t="shared" si="248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s="1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5"/>
        <v>2016</v>
      </c>
      <c r="P3864" s="15">
        <f t="shared" si="246"/>
        <v>42611.261064814811</v>
      </c>
      <c r="Q3864" s="11" t="str">
        <f t="shared" si="247"/>
        <v>theat</v>
      </c>
      <c r="R3864" t="str">
        <f t="shared" si="248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s="14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5"/>
        <v>2015</v>
      </c>
      <c r="P3865" s="15">
        <f t="shared" si="246"/>
        <v>42253.633159722223</v>
      </c>
      <c r="Q3865" s="11" t="str">
        <f t="shared" si="247"/>
        <v>theat</v>
      </c>
      <c r="R3865" t="str">
        <f t="shared" si="248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s="14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5"/>
        <v>2015</v>
      </c>
      <c r="P3866" s="15">
        <f t="shared" si="246"/>
        <v>42295.891828703709</v>
      </c>
      <c r="Q3866" s="11" t="str">
        <f t="shared" si="247"/>
        <v>theat</v>
      </c>
      <c r="R3866" t="str">
        <f t="shared" si="248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s="14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5"/>
        <v>2014</v>
      </c>
      <c r="P3867" s="15">
        <f t="shared" si="246"/>
        <v>41841.651597222226</v>
      </c>
      <c r="Q3867" s="11" t="str">
        <f t="shared" si="247"/>
        <v>theat</v>
      </c>
      <c r="R3867" t="str">
        <f t="shared" si="248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s="14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5"/>
        <v>2016</v>
      </c>
      <c r="P3868" s="15">
        <f t="shared" si="246"/>
        <v>42402.947002314817</v>
      </c>
      <c r="Q3868" s="11" t="str">
        <f t="shared" si="247"/>
        <v>theat</v>
      </c>
      <c r="R3868" t="str">
        <f t="shared" si="248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s="14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5"/>
        <v>2016</v>
      </c>
      <c r="P3869" s="15">
        <f t="shared" si="246"/>
        <v>42509.814108796301</v>
      </c>
      <c r="Q3869" s="11" t="str">
        <f t="shared" si="247"/>
        <v>theat</v>
      </c>
      <c r="R3869" t="str">
        <f t="shared" si="248"/>
        <v>plays</v>
      </c>
    </row>
    <row r="3870" spans="1:18" hidden="1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s="14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5"/>
        <v>2014</v>
      </c>
      <c r="P3870" s="15">
        <f t="shared" ref="P3843:P3906" si="249">(((J3870/60)/60)/24)+DATE(1970,1,1)</f>
        <v>41865.659780092588</v>
      </c>
      <c r="Q3870" s="11" t="str">
        <f t="shared" si="247"/>
        <v>theater</v>
      </c>
      <c r="R3870" t="str">
        <f t="shared" si="248"/>
        <v>musical</v>
      </c>
    </row>
    <row r="3871" spans="1:18" ht="29" hidden="1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s="14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5"/>
        <v>2015</v>
      </c>
      <c r="P3871" s="15">
        <f t="shared" si="249"/>
        <v>42047.724444444444</v>
      </c>
      <c r="Q3871" s="11" t="str">
        <f t="shared" si="247"/>
        <v>theater</v>
      </c>
      <c r="R3871" t="str">
        <f t="shared" si="248"/>
        <v>musical</v>
      </c>
    </row>
    <row r="3872" spans="1:18" ht="58" hidden="1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s="14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5"/>
        <v>2014</v>
      </c>
      <c r="P3872" s="15">
        <f t="shared" si="249"/>
        <v>41793.17219907407</v>
      </c>
      <c r="Q3872" s="11" t="str">
        <f t="shared" si="247"/>
        <v>theater</v>
      </c>
      <c r="R3872" t="str">
        <f t="shared" si="248"/>
        <v>musical</v>
      </c>
    </row>
    <row r="3873" spans="1:18" ht="29" hidden="1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s="14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5"/>
        <v>2017</v>
      </c>
      <c r="P3873" s="15">
        <f t="shared" si="249"/>
        <v>42763.780671296292</v>
      </c>
      <c r="Q3873" s="11" t="str">
        <f t="shared" si="247"/>
        <v>theater</v>
      </c>
      <c r="R3873" t="str">
        <f t="shared" si="248"/>
        <v>musical</v>
      </c>
    </row>
    <row r="3874" spans="1:18" ht="43.5" hidden="1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s="1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5"/>
        <v>2015</v>
      </c>
      <c r="P3874" s="15">
        <f t="shared" si="249"/>
        <v>42180.145787037036</v>
      </c>
      <c r="Q3874" s="11" t="str">
        <f t="shared" si="247"/>
        <v>theater</v>
      </c>
      <c r="R3874" t="str">
        <f t="shared" si="248"/>
        <v>musical</v>
      </c>
    </row>
    <row r="3875" spans="1:18" ht="43.5" hidden="1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s="14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5"/>
        <v>2015</v>
      </c>
      <c r="P3875" s="15">
        <f t="shared" si="249"/>
        <v>42255.696006944447</v>
      </c>
      <c r="Q3875" s="11" t="str">
        <f t="shared" si="247"/>
        <v>theater</v>
      </c>
      <c r="R3875" t="str">
        <f t="shared" si="248"/>
        <v>musical</v>
      </c>
    </row>
    <row r="3876" spans="1:18" ht="58" hidden="1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s="14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5"/>
        <v>2015</v>
      </c>
      <c r="P3876" s="15">
        <f t="shared" si="249"/>
        <v>42007.016458333332</v>
      </c>
      <c r="Q3876" s="11" t="str">
        <f t="shared" si="247"/>
        <v>theater</v>
      </c>
      <c r="R3876" t="str">
        <f t="shared" si="248"/>
        <v>musical</v>
      </c>
    </row>
    <row r="3877" spans="1:18" ht="43.5" hidden="1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s="14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5"/>
        <v>2016</v>
      </c>
      <c r="P3877" s="15">
        <f t="shared" si="249"/>
        <v>42615.346817129626</v>
      </c>
      <c r="Q3877" s="11" t="str">
        <f t="shared" si="247"/>
        <v>theater</v>
      </c>
      <c r="R3877" t="str">
        <f t="shared" si="248"/>
        <v>musical</v>
      </c>
    </row>
    <row r="3878" spans="1:18" ht="58" hidden="1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s="14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5"/>
        <v>2016</v>
      </c>
      <c r="P3878" s="15">
        <f t="shared" si="249"/>
        <v>42372.624166666668</v>
      </c>
      <c r="Q3878" s="11" t="str">
        <f t="shared" si="247"/>
        <v>theater</v>
      </c>
      <c r="R3878" t="str">
        <f t="shared" si="248"/>
        <v>musical</v>
      </c>
    </row>
    <row r="3879" spans="1:18" ht="43.5" hidden="1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s="14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5"/>
        <v>2016</v>
      </c>
      <c r="P3879" s="15">
        <f t="shared" si="249"/>
        <v>42682.67768518519</v>
      </c>
      <c r="Q3879" s="11" t="str">
        <f t="shared" si="247"/>
        <v>theater</v>
      </c>
      <c r="R3879" t="str">
        <f t="shared" si="248"/>
        <v>musical</v>
      </c>
    </row>
    <row r="3880" spans="1:18" ht="43.5" hidden="1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s="14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5"/>
        <v>2015</v>
      </c>
      <c r="P3880" s="15">
        <f t="shared" si="249"/>
        <v>42154.818819444445</v>
      </c>
      <c r="Q3880" s="11" t="str">
        <f t="shared" si="247"/>
        <v>theater</v>
      </c>
      <c r="R3880" t="str">
        <f t="shared" si="248"/>
        <v>musical</v>
      </c>
    </row>
    <row r="3881" spans="1:18" ht="43.5" hidden="1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s="14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5"/>
        <v>2014</v>
      </c>
      <c r="P3881" s="15">
        <f t="shared" si="249"/>
        <v>41999.861064814817</v>
      </c>
      <c r="Q3881" s="11" t="str">
        <f t="shared" si="247"/>
        <v>theater</v>
      </c>
      <c r="R3881" t="str">
        <f t="shared" si="248"/>
        <v>musical</v>
      </c>
    </row>
    <row r="3882" spans="1:18" ht="43.5" hidden="1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s="14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5"/>
        <v>2014</v>
      </c>
      <c r="P3882" s="15">
        <f t="shared" si="249"/>
        <v>41815.815046296295</v>
      </c>
      <c r="Q3882" s="11" t="str">
        <f t="shared" si="247"/>
        <v>theater</v>
      </c>
      <c r="R3882" t="str">
        <f t="shared" si="248"/>
        <v>musical</v>
      </c>
    </row>
    <row r="3883" spans="1:18" ht="29" hidden="1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s="14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5"/>
        <v>2017</v>
      </c>
      <c r="P3883" s="15">
        <f t="shared" si="249"/>
        <v>42756.018506944441</v>
      </c>
      <c r="Q3883" s="11" t="str">
        <f t="shared" si="247"/>
        <v>theater</v>
      </c>
      <c r="R3883" t="str">
        <f t="shared" si="248"/>
        <v>musical</v>
      </c>
    </row>
    <row r="3884" spans="1:18" ht="43.5" hidden="1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s="1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5"/>
        <v>2016</v>
      </c>
      <c r="P3884" s="15">
        <f t="shared" si="249"/>
        <v>42373.983449074076</v>
      </c>
      <c r="Q3884" s="11" t="str">
        <f t="shared" si="247"/>
        <v>theater</v>
      </c>
      <c r="R3884" t="str">
        <f t="shared" si="248"/>
        <v>musical</v>
      </c>
    </row>
    <row r="3885" spans="1:18" ht="58" hidden="1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s="14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5"/>
        <v>2014</v>
      </c>
      <c r="P3885" s="15">
        <f t="shared" si="249"/>
        <v>41854.602650462963</v>
      </c>
      <c r="Q3885" s="11" t="str">
        <f t="shared" si="247"/>
        <v>theater</v>
      </c>
      <c r="R3885" t="str">
        <f t="shared" si="248"/>
        <v>musical</v>
      </c>
    </row>
    <row r="3886" spans="1:18" ht="43.5" hidden="1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s="14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5"/>
        <v>2015</v>
      </c>
      <c r="P3886" s="15">
        <f t="shared" si="249"/>
        <v>42065.791574074072</v>
      </c>
      <c r="Q3886" s="11" t="str">
        <f t="shared" si="247"/>
        <v>theater</v>
      </c>
      <c r="R3886" t="str">
        <f t="shared" si="248"/>
        <v>musical</v>
      </c>
    </row>
    <row r="3887" spans="1:18" ht="43.5" hidden="1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s="14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5"/>
        <v>2016</v>
      </c>
      <c r="P3887" s="15">
        <f t="shared" si="249"/>
        <v>42469.951284722221</v>
      </c>
      <c r="Q3887" s="11" t="str">
        <f t="shared" si="247"/>
        <v>theater</v>
      </c>
      <c r="R3887" t="str">
        <f t="shared" si="248"/>
        <v>musical</v>
      </c>
    </row>
    <row r="3888" spans="1:18" hidden="1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s="14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5"/>
        <v>2014</v>
      </c>
      <c r="P3888" s="15">
        <f t="shared" si="249"/>
        <v>41954.228032407409</v>
      </c>
      <c r="Q3888" s="11" t="str">
        <f t="shared" si="247"/>
        <v>theater</v>
      </c>
      <c r="R3888" t="str">
        <f t="shared" si="248"/>
        <v>musical</v>
      </c>
    </row>
    <row r="3889" spans="1:18" ht="43.5" hidden="1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s="14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5"/>
        <v>2015</v>
      </c>
      <c r="P3889" s="15">
        <f t="shared" si="249"/>
        <v>42079.857974537037</v>
      </c>
      <c r="Q3889" s="11" t="str">
        <f t="shared" si="247"/>
        <v>theater</v>
      </c>
      <c r="R3889" t="str">
        <f t="shared" si="248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s="14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5"/>
        <v>2017</v>
      </c>
      <c r="P3890" s="15">
        <f t="shared" si="249"/>
        <v>42762.545810185184</v>
      </c>
      <c r="Q3890" s="11" t="str">
        <f t="shared" si="247"/>
        <v>theat</v>
      </c>
      <c r="R3890" t="str">
        <f t="shared" si="248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s="14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5"/>
        <v>2014</v>
      </c>
      <c r="P3891" s="15">
        <f t="shared" si="249"/>
        <v>41977.004976851851</v>
      </c>
      <c r="Q3891" s="11" t="str">
        <f t="shared" si="247"/>
        <v>theat</v>
      </c>
      <c r="R3891" t="str">
        <f t="shared" si="248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s="14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5"/>
        <v>2015</v>
      </c>
      <c r="P3892" s="15">
        <f t="shared" si="249"/>
        <v>42171.758611111116</v>
      </c>
      <c r="Q3892" s="11" t="str">
        <f t="shared" si="247"/>
        <v>theat</v>
      </c>
      <c r="R3892" t="str">
        <f t="shared" si="248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s="14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5"/>
        <v>2015</v>
      </c>
      <c r="P3893" s="15">
        <f t="shared" si="249"/>
        <v>42056.1324537037</v>
      </c>
      <c r="Q3893" s="11" t="str">
        <f t="shared" si="247"/>
        <v>theat</v>
      </c>
      <c r="R3893" t="str">
        <f t="shared" si="248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s="1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5"/>
        <v>2014</v>
      </c>
      <c r="P3894" s="15">
        <f t="shared" si="249"/>
        <v>41867.652280092596</v>
      </c>
      <c r="Q3894" s="11" t="str">
        <f t="shared" si="247"/>
        <v>theat</v>
      </c>
      <c r="R3894" t="str">
        <f t="shared" si="248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s="14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5"/>
        <v>2014</v>
      </c>
      <c r="P3895" s="15">
        <f t="shared" si="249"/>
        <v>41779.657870370371</v>
      </c>
      <c r="Q3895" s="11" t="str">
        <f t="shared" si="247"/>
        <v>theat</v>
      </c>
      <c r="R3895" t="str">
        <f t="shared" si="248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s="14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5"/>
        <v>2016</v>
      </c>
      <c r="P3896" s="15">
        <f t="shared" si="249"/>
        <v>42679.958472222221</v>
      </c>
      <c r="Q3896" s="11" t="str">
        <f t="shared" si="247"/>
        <v>theat</v>
      </c>
      <c r="R3896" t="str">
        <f t="shared" si="248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s="14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5"/>
        <v>2015</v>
      </c>
      <c r="P3897" s="15">
        <f t="shared" si="249"/>
        <v>42032.250208333338</v>
      </c>
      <c r="Q3897" s="11" t="str">
        <f t="shared" si="247"/>
        <v>theat</v>
      </c>
      <c r="R3897" t="str">
        <f t="shared" si="248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s="14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5"/>
        <v>2014</v>
      </c>
      <c r="P3898" s="15">
        <f t="shared" si="249"/>
        <v>41793.191875000004</v>
      </c>
      <c r="Q3898" s="11" t="str">
        <f t="shared" si="247"/>
        <v>theat</v>
      </c>
      <c r="R3898" t="str">
        <f t="shared" si="248"/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s="14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5"/>
        <v>2014</v>
      </c>
      <c r="P3899" s="15">
        <f t="shared" si="249"/>
        <v>41982.87364583333</v>
      </c>
      <c r="Q3899" s="11" t="str">
        <f t="shared" si="247"/>
        <v>theat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s="14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5"/>
        <v>2015</v>
      </c>
      <c r="P3900" s="15">
        <f t="shared" si="249"/>
        <v>42193.482291666667</v>
      </c>
      <c r="Q3900" s="11" t="str">
        <f t="shared" si="247"/>
        <v>theat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s="14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5"/>
        <v>2014</v>
      </c>
      <c r="P3901" s="15">
        <f t="shared" si="249"/>
        <v>41843.775011574071</v>
      </c>
      <c r="Q3901" s="11" t="str">
        <f t="shared" si="247"/>
        <v>theat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s="14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5"/>
        <v>2015</v>
      </c>
      <c r="P3902" s="15">
        <f t="shared" si="249"/>
        <v>42136.092488425929</v>
      </c>
      <c r="Q3902" s="11" t="str">
        <f t="shared" si="247"/>
        <v>theat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s="14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5"/>
        <v>2015</v>
      </c>
      <c r="P3903" s="15">
        <f t="shared" si="249"/>
        <v>42317.826377314821</v>
      </c>
      <c r="Q3903" s="11" t="str">
        <f t="shared" si="247"/>
        <v>theat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s="1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5"/>
        <v>2016</v>
      </c>
      <c r="P3904" s="15">
        <f t="shared" si="249"/>
        <v>42663.468078703707</v>
      </c>
      <c r="Q3904" s="11" t="str">
        <f t="shared" si="247"/>
        <v>theat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s="14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5"/>
        <v>2015</v>
      </c>
      <c r="P3905" s="15">
        <f t="shared" si="249"/>
        <v>42186.01116898148</v>
      </c>
      <c r="Q3905" s="11" t="str">
        <f t="shared" si="247"/>
        <v>theat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s="14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5"/>
        <v>2015</v>
      </c>
      <c r="P3906" s="15">
        <f t="shared" si="249"/>
        <v>42095.229166666672</v>
      </c>
      <c r="Q3906" s="11" t="str">
        <f t="shared" si="247"/>
        <v>theat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s="14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50">YEAR(P3907)</f>
        <v>2015</v>
      </c>
      <c r="P3907" s="15">
        <f t="shared" ref="P3907:P3970" si="251">(((J3907/60)/60)/24)+DATE(1970,1,1)</f>
        <v>42124.623877314814</v>
      </c>
      <c r="Q3907" s="11" t="str">
        <f t="shared" ref="Q3907:Q3970" si="252">LEFT(N3907,LEN(N3907)-SEARCH("/",N3907))</f>
        <v>theat</v>
      </c>
      <c r="R3907" t="str">
        <f t="shared" ref="R3907:R3970" si="253">RIGHT(N3907,LEN(N3907)-SEARCH("/",N3907))</f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s="14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50"/>
        <v>2015</v>
      </c>
      <c r="P3908" s="15">
        <f t="shared" si="251"/>
        <v>42143.917743055557</v>
      </c>
      <c r="Q3908" s="11" t="str">
        <f t="shared" si="252"/>
        <v>theat</v>
      </c>
      <c r="R3908" t="str">
        <f t="shared" si="253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s="14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50"/>
        <v>2014</v>
      </c>
      <c r="P3909" s="15">
        <f t="shared" si="251"/>
        <v>41906.819513888891</v>
      </c>
      <c r="Q3909" s="11" t="str">
        <f t="shared" si="252"/>
        <v>theat</v>
      </c>
      <c r="R3909" t="str">
        <f t="shared" si="253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s="14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50"/>
        <v>2014</v>
      </c>
      <c r="P3910" s="15">
        <f t="shared" si="251"/>
        <v>41834.135370370372</v>
      </c>
      <c r="Q3910" s="11" t="str">
        <f t="shared" si="252"/>
        <v>theat</v>
      </c>
      <c r="R3910" t="str">
        <f t="shared" si="253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s="14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50"/>
        <v>2014</v>
      </c>
      <c r="P3911" s="15">
        <f t="shared" si="251"/>
        <v>41863.359282407408</v>
      </c>
      <c r="Q3911" s="11" t="str">
        <f t="shared" si="252"/>
        <v>theat</v>
      </c>
      <c r="R3911" t="str">
        <f t="shared" si="253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s="14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50"/>
        <v>2015</v>
      </c>
      <c r="P3912" s="15">
        <f t="shared" si="251"/>
        <v>42224.756909722222</v>
      </c>
      <c r="Q3912" s="11" t="str">
        <f t="shared" si="252"/>
        <v>theat</v>
      </c>
      <c r="R3912" t="str">
        <f t="shared" si="253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s="14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50"/>
        <v>2014</v>
      </c>
      <c r="P3913" s="15">
        <f t="shared" si="251"/>
        <v>41939.8122337963</v>
      </c>
      <c r="Q3913" s="11" t="str">
        <f t="shared" si="252"/>
        <v>theat</v>
      </c>
      <c r="R3913" t="str">
        <f t="shared" si="253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s="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50"/>
        <v>2015</v>
      </c>
      <c r="P3914" s="15">
        <f t="shared" si="251"/>
        <v>42059.270023148143</v>
      </c>
      <c r="Q3914" s="11" t="str">
        <f t="shared" si="252"/>
        <v>theat</v>
      </c>
      <c r="R3914" t="str">
        <f t="shared" si="253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s="14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50"/>
        <v>2015</v>
      </c>
      <c r="P3915" s="15">
        <f t="shared" si="251"/>
        <v>42308.211215277777</v>
      </c>
      <c r="Q3915" s="11" t="str">
        <f t="shared" si="252"/>
        <v>theat</v>
      </c>
      <c r="R3915" t="str">
        <f t="shared" si="253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s="14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50"/>
        <v>2015</v>
      </c>
      <c r="P3916" s="15">
        <f t="shared" si="251"/>
        <v>42114.818935185183</v>
      </c>
      <c r="Q3916" s="11" t="str">
        <f t="shared" si="252"/>
        <v>theat</v>
      </c>
      <c r="R3916" t="str">
        <f t="shared" si="253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s="14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50"/>
        <v>2016</v>
      </c>
      <c r="P3917" s="15">
        <f t="shared" si="251"/>
        <v>42492.98505787037</v>
      </c>
      <c r="Q3917" s="11" t="str">
        <f t="shared" si="252"/>
        <v>theat</v>
      </c>
      <c r="R3917" t="str">
        <f t="shared" si="253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s="14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50"/>
        <v>2016</v>
      </c>
      <c r="P3918" s="15">
        <f t="shared" si="251"/>
        <v>42494.471666666665</v>
      </c>
      <c r="Q3918" s="11" t="str">
        <f t="shared" si="252"/>
        <v>theat</v>
      </c>
      <c r="R3918" t="str">
        <f t="shared" si="253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s="14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50"/>
        <v>2014</v>
      </c>
      <c r="P3919" s="15">
        <f t="shared" si="251"/>
        <v>41863.527326388888</v>
      </c>
      <c r="Q3919" s="11" t="str">
        <f t="shared" si="252"/>
        <v>theat</v>
      </c>
      <c r="R3919" t="str">
        <f t="shared" si="253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s="14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50"/>
        <v>2014</v>
      </c>
      <c r="P3920" s="15">
        <f t="shared" si="251"/>
        <v>41843.664618055554</v>
      </c>
      <c r="Q3920" s="11" t="str">
        <f t="shared" si="252"/>
        <v>theat</v>
      </c>
      <c r="R3920" t="str">
        <f t="shared" si="253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s="14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50"/>
        <v>2015</v>
      </c>
      <c r="P3921" s="15">
        <f t="shared" si="251"/>
        <v>42358.684872685189</v>
      </c>
      <c r="Q3921" s="11" t="str">
        <f t="shared" si="252"/>
        <v>theat</v>
      </c>
      <c r="R3921" t="str">
        <f t="shared" si="253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s="14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50"/>
        <v>2016</v>
      </c>
      <c r="P3922" s="15">
        <f t="shared" si="251"/>
        <v>42657.38726851852</v>
      </c>
      <c r="Q3922" s="11" t="str">
        <f t="shared" si="252"/>
        <v>theat</v>
      </c>
      <c r="R3922" t="str">
        <f t="shared" si="253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s="14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50"/>
        <v>2014</v>
      </c>
      <c r="P3923" s="15">
        <f t="shared" si="251"/>
        <v>41926.542303240742</v>
      </c>
      <c r="Q3923" s="11" t="str">
        <f t="shared" si="252"/>
        <v>theat</v>
      </c>
      <c r="R3923" t="str">
        <f t="shared" si="253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s="1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50"/>
        <v>2015</v>
      </c>
      <c r="P3924" s="15">
        <f t="shared" si="251"/>
        <v>42020.768634259264</v>
      </c>
      <c r="Q3924" s="11" t="str">
        <f t="shared" si="252"/>
        <v>theat</v>
      </c>
      <c r="R3924" t="str">
        <f t="shared" si="253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s="14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50"/>
        <v>2015</v>
      </c>
      <c r="P3925" s="15">
        <f t="shared" si="251"/>
        <v>42075.979988425926</v>
      </c>
      <c r="Q3925" s="11" t="str">
        <f t="shared" si="252"/>
        <v>theat</v>
      </c>
      <c r="R3925" t="str">
        <f t="shared" si="253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s="14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50"/>
        <v>2014</v>
      </c>
      <c r="P3926" s="15">
        <f t="shared" si="251"/>
        <v>41786.959745370368</v>
      </c>
      <c r="Q3926" s="11" t="str">
        <f t="shared" si="252"/>
        <v>theat</v>
      </c>
      <c r="R3926" t="str">
        <f t="shared" si="253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s="14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50"/>
        <v>2014</v>
      </c>
      <c r="P3927" s="15">
        <f t="shared" si="251"/>
        <v>41820.870821759258</v>
      </c>
      <c r="Q3927" s="11" t="str">
        <f t="shared" si="252"/>
        <v>theat</v>
      </c>
      <c r="R3927" t="str">
        <f t="shared" si="253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s="14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50"/>
        <v>2014</v>
      </c>
      <c r="P3928" s="15">
        <f t="shared" si="251"/>
        <v>41970.085046296299</v>
      </c>
      <c r="Q3928" s="11" t="str">
        <f t="shared" si="252"/>
        <v>theat</v>
      </c>
      <c r="R3928" t="str">
        <f t="shared" si="253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s="14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50"/>
        <v>2014</v>
      </c>
      <c r="P3929" s="15">
        <f t="shared" si="251"/>
        <v>41830.267407407409</v>
      </c>
      <c r="Q3929" s="11" t="str">
        <f t="shared" si="252"/>
        <v>theat</v>
      </c>
      <c r="R3929" t="str">
        <f t="shared" si="253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s="14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50"/>
        <v>2015</v>
      </c>
      <c r="P3930" s="15">
        <f t="shared" si="251"/>
        <v>42265.683182870373</v>
      </c>
      <c r="Q3930" s="11" t="str">
        <f t="shared" si="252"/>
        <v>theat</v>
      </c>
      <c r="R3930" t="str">
        <f t="shared" si="253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s="14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50"/>
        <v>2016</v>
      </c>
      <c r="P3931" s="15">
        <f t="shared" si="251"/>
        <v>42601.827141203699</v>
      </c>
      <c r="Q3931" s="11" t="str">
        <f t="shared" si="252"/>
        <v>theat</v>
      </c>
      <c r="R3931" t="str">
        <f t="shared" si="253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s="14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50"/>
        <v>2016</v>
      </c>
      <c r="P3932" s="15">
        <f t="shared" si="251"/>
        <v>42433.338749999995</v>
      </c>
      <c r="Q3932" s="11" t="str">
        <f t="shared" si="252"/>
        <v>theat</v>
      </c>
      <c r="R3932" t="str">
        <f t="shared" si="253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s="14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50"/>
        <v>2015</v>
      </c>
      <c r="P3933" s="15">
        <f t="shared" si="251"/>
        <v>42228.151701388888</v>
      </c>
      <c r="Q3933" s="11" t="str">
        <f t="shared" si="252"/>
        <v>theat</v>
      </c>
      <c r="R3933" t="str">
        <f t="shared" si="253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s="1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50"/>
        <v>2016</v>
      </c>
      <c r="P3934" s="15">
        <f t="shared" si="251"/>
        <v>42415.168564814812</v>
      </c>
      <c r="Q3934" s="11" t="str">
        <f t="shared" si="252"/>
        <v>theat</v>
      </c>
      <c r="R3934" t="str">
        <f t="shared" si="253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s="14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50"/>
        <v>2016</v>
      </c>
      <c r="P3935" s="15">
        <f t="shared" si="251"/>
        <v>42538.968310185184</v>
      </c>
      <c r="Q3935" s="11" t="str">
        <f t="shared" si="252"/>
        <v>theat</v>
      </c>
      <c r="R3935" t="str">
        <f t="shared" si="253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s="14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50"/>
        <v>2015</v>
      </c>
      <c r="P3936" s="15">
        <f t="shared" si="251"/>
        <v>42233.671747685185</v>
      </c>
      <c r="Q3936" s="11" t="str">
        <f t="shared" si="252"/>
        <v>theat</v>
      </c>
      <c r="R3936" t="str">
        <f t="shared" si="253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s="14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50"/>
        <v>2015</v>
      </c>
      <c r="P3937" s="15">
        <f t="shared" si="251"/>
        <v>42221.656782407401</v>
      </c>
      <c r="Q3937" s="11" t="str">
        <f t="shared" si="252"/>
        <v>theat</v>
      </c>
      <c r="R3937" t="str">
        <f t="shared" si="253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s="14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50"/>
        <v>2016</v>
      </c>
      <c r="P3938" s="15">
        <f t="shared" si="251"/>
        <v>42675.262962962966</v>
      </c>
      <c r="Q3938" s="11" t="str">
        <f t="shared" si="252"/>
        <v>theat</v>
      </c>
      <c r="R3938" t="str">
        <f t="shared" si="253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s="14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50"/>
        <v>2016</v>
      </c>
      <c r="P3939" s="15">
        <f t="shared" si="251"/>
        <v>42534.631481481483</v>
      </c>
      <c r="Q3939" s="11" t="str">
        <f t="shared" si="252"/>
        <v>theat</v>
      </c>
      <c r="R3939" t="str">
        <f t="shared" si="253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s="14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50"/>
        <v>2015</v>
      </c>
      <c r="P3940" s="15">
        <f t="shared" si="251"/>
        <v>42151.905717592599</v>
      </c>
      <c r="Q3940" s="11" t="str">
        <f t="shared" si="252"/>
        <v>theat</v>
      </c>
      <c r="R3940" t="str">
        <f t="shared" si="253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s="14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50"/>
        <v>2014</v>
      </c>
      <c r="P3941" s="15">
        <f t="shared" si="251"/>
        <v>41915.400219907409</v>
      </c>
      <c r="Q3941" s="11" t="str">
        <f t="shared" si="252"/>
        <v>theat</v>
      </c>
      <c r="R3941" t="str">
        <f t="shared" si="253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s="14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50"/>
        <v>2014</v>
      </c>
      <c r="P3942" s="15">
        <f t="shared" si="251"/>
        <v>41961.492488425924</v>
      </c>
      <c r="Q3942" s="11" t="str">
        <f t="shared" si="252"/>
        <v>theat</v>
      </c>
      <c r="R3942" t="str">
        <f t="shared" si="253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s="14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50"/>
        <v>2014</v>
      </c>
      <c r="P3943" s="15">
        <f t="shared" si="251"/>
        <v>41940.587233796294</v>
      </c>
      <c r="Q3943" s="11" t="str">
        <f t="shared" si="252"/>
        <v>theat</v>
      </c>
      <c r="R3943" t="str">
        <f t="shared" si="253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s="1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50"/>
        <v>2015</v>
      </c>
      <c r="P3944" s="15">
        <f t="shared" si="251"/>
        <v>42111.904097222221</v>
      </c>
      <c r="Q3944" s="11" t="str">
        <f t="shared" si="252"/>
        <v>theat</v>
      </c>
      <c r="R3944" t="str">
        <f t="shared" si="253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s="14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50"/>
        <v>2015</v>
      </c>
      <c r="P3945" s="15">
        <f t="shared" si="251"/>
        <v>42279.778564814813</v>
      </c>
      <c r="Q3945" s="11" t="str">
        <f t="shared" si="252"/>
        <v>theat</v>
      </c>
      <c r="R3945" t="str">
        <f t="shared" si="253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s="14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50"/>
        <v>2015</v>
      </c>
      <c r="P3946" s="15">
        <f t="shared" si="251"/>
        <v>42213.662905092591</v>
      </c>
      <c r="Q3946" s="11" t="str">
        <f t="shared" si="252"/>
        <v>theat</v>
      </c>
      <c r="R3946" t="str">
        <f t="shared" si="253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s="14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50"/>
        <v>2015</v>
      </c>
      <c r="P3947" s="15">
        <f t="shared" si="251"/>
        <v>42109.801712962959</v>
      </c>
      <c r="Q3947" s="11" t="str">
        <f t="shared" si="252"/>
        <v>theat</v>
      </c>
      <c r="R3947" t="str">
        <f t="shared" si="253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s="14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50"/>
        <v>2015</v>
      </c>
      <c r="P3948" s="15">
        <f t="shared" si="251"/>
        <v>42031.833587962959</v>
      </c>
      <c r="Q3948" s="11" t="str">
        <f t="shared" si="252"/>
        <v>theat</v>
      </c>
      <c r="R3948" t="str">
        <f t="shared" si="253"/>
        <v>plays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s="14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50"/>
        <v>2016</v>
      </c>
      <c r="P3949" s="15">
        <f t="shared" si="251"/>
        <v>42615.142870370371</v>
      </c>
      <c r="Q3949" s="11" t="str">
        <f t="shared" si="252"/>
        <v>theat</v>
      </c>
      <c r="R3949" t="str">
        <f t="shared" si="253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s="14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50"/>
        <v>2014</v>
      </c>
      <c r="P3950" s="15">
        <f t="shared" si="251"/>
        <v>41829.325497685182</v>
      </c>
      <c r="Q3950" s="11" t="str">
        <f t="shared" si="252"/>
        <v>theat</v>
      </c>
      <c r="R3950" t="str">
        <f t="shared" si="253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s="14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50"/>
        <v>2015</v>
      </c>
      <c r="P3951" s="15">
        <f t="shared" si="251"/>
        <v>42016.120613425926</v>
      </c>
      <c r="Q3951" s="11" t="str">
        <f t="shared" si="252"/>
        <v>theat</v>
      </c>
      <c r="R3951" t="str">
        <f t="shared" si="253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s="14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50"/>
        <v>2016</v>
      </c>
      <c r="P3952" s="15">
        <f t="shared" si="251"/>
        <v>42439.702314814815</v>
      </c>
      <c r="Q3952" s="11" t="str">
        <f t="shared" si="252"/>
        <v>theat</v>
      </c>
      <c r="R3952" t="str">
        <f t="shared" si="253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s="14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50"/>
        <v>2016</v>
      </c>
      <c r="P3953" s="15">
        <f t="shared" si="251"/>
        <v>42433.825717592597</v>
      </c>
      <c r="Q3953" s="11" t="str">
        <f t="shared" si="252"/>
        <v>theat</v>
      </c>
      <c r="R3953" t="str">
        <f t="shared" si="253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s="1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50"/>
        <v>2015</v>
      </c>
      <c r="P3954" s="15">
        <f t="shared" si="251"/>
        <v>42243.790393518517</v>
      </c>
      <c r="Q3954" s="11" t="str">
        <f t="shared" si="252"/>
        <v>theat</v>
      </c>
      <c r="R3954" t="str">
        <f t="shared" si="253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s="14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50"/>
        <v>2016</v>
      </c>
      <c r="P3955" s="15">
        <f t="shared" si="251"/>
        <v>42550.048449074078</v>
      </c>
      <c r="Q3955" s="11" t="str">
        <f t="shared" si="252"/>
        <v>theat</v>
      </c>
      <c r="R3955" t="str">
        <f t="shared" si="253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s="14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50"/>
        <v>2014</v>
      </c>
      <c r="P3956" s="15">
        <f t="shared" si="251"/>
        <v>41774.651203703703</v>
      </c>
      <c r="Q3956" s="11" t="str">
        <f t="shared" si="252"/>
        <v>theat</v>
      </c>
      <c r="R3956" t="str">
        <f t="shared" si="253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s="14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50"/>
        <v>2015</v>
      </c>
      <c r="P3957" s="15">
        <f t="shared" si="251"/>
        <v>42306.848854166667</v>
      </c>
      <c r="Q3957" s="11" t="str">
        <f t="shared" si="252"/>
        <v>theat</v>
      </c>
      <c r="R3957" t="str">
        <f t="shared" si="253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s="14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50"/>
        <v>2016</v>
      </c>
      <c r="P3958" s="15">
        <f t="shared" si="251"/>
        <v>42457.932025462964</v>
      </c>
      <c r="Q3958" s="11" t="str">
        <f t="shared" si="252"/>
        <v>theat</v>
      </c>
      <c r="R3958" t="str">
        <f t="shared" si="253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s="14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50"/>
        <v>2016</v>
      </c>
      <c r="P3959" s="15">
        <f t="shared" si="251"/>
        <v>42513.976319444439</v>
      </c>
      <c r="Q3959" s="11" t="str">
        <f t="shared" si="252"/>
        <v>theat</v>
      </c>
      <c r="R3959" t="str">
        <f t="shared" si="253"/>
        <v>plays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s="14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50"/>
        <v>2014</v>
      </c>
      <c r="P3960" s="15">
        <f t="shared" si="251"/>
        <v>41816.950370370374</v>
      </c>
      <c r="Q3960" s="11" t="str">
        <f t="shared" si="252"/>
        <v>theat</v>
      </c>
      <c r="R3960" t="str">
        <f t="shared" si="253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s="14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50"/>
        <v>2014</v>
      </c>
      <c r="P3961" s="15">
        <f t="shared" si="251"/>
        <v>41880.788842592592</v>
      </c>
      <c r="Q3961" s="11" t="str">
        <f t="shared" si="252"/>
        <v>theat</v>
      </c>
      <c r="R3961" t="str">
        <f t="shared" si="253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s="14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50"/>
        <v>2015</v>
      </c>
      <c r="P3962" s="15">
        <f t="shared" si="251"/>
        <v>42342.845555555556</v>
      </c>
      <c r="Q3962" s="11" t="str">
        <f t="shared" si="252"/>
        <v>theat</v>
      </c>
      <c r="R3962" t="str">
        <f t="shared" si="253"/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s="14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50"/>
        <v>2014</v>
      </c>
      <c r="P3963" s="15">
        <f t="shared" si="251"/>
        <v>41745.891319444447</v>
      </c>
      <c r="Q3963" s="11" t="str">
        <f t="shared" si="252"/>
        <v>theat</v>
      </c>
      <c r="R3963" t="str">
        <f t="shared" si="253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s="1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50"/>
        <v>2015</v>
      </c>
      <c r="P3964" s="15">
        <f t="shared" si="251"/>
        <v>42311.621458333335</v>
      </c>
      <c r="Q3964" s="11" t="str">
        <f t="shared" si="252"/>
        <v>theat</v>
      </c>
      <c r="R3964" t="str">
        <f t="shared" si="253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s="14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50"/>
        <v>2015</v>
      </c>
      <c r="P3965" s="15">
        <f t="shared" si="251"/>
        <v>42296.154131944444</v>
      </c>
      <c r="Q3965" s="11" t="str">
        <f t="shared" si="252"/>
        <v>theat</v>
      </c>
      <c r="R3965" t="str">
        <f t="shared" si="253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s="14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50"/>
        <v>2015</v>
      </c>
      <c r="P3966" s="15">
        <f t="shared" si="251"/>
        <v>42053.722060185188</v>
      </c>
      <c r="Q3966" s="11" t="str">
        <f t="shared" si="252"/>
        <v>theat</v>
      </c>
      <c r="R3966" t="str">
        <f t="shared" si="253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s="14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50"/>
        <v>2016</v>
      </c>
      <c r="P3967" s="15">
        <f t="shared" si="251"/>
        <v>42414.235879629632</v>
      </c>
      <c r="Q3967" s="11" t="str">
        <f t="shared" si="252"/>
        <v>theat</v>
      </c>
      <c r="R3967" t="str">
        <f t="shared" si="253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s="14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50"/>
        <v>2014</v>
      </c>
      <c r="P3968" s="15">
        <f t="shared" si="251"/>
        <v>41801.711550925924</v>
      </c>
      <c r="Q3968" s="11" t="str">
        <f t="shared" si="252"/>
        <v>theat</v>
      </c>
      <c r="R3968" t="str">
        <f t="shared" si="253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s="14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50"/>
        <v>2017</v>
      </c>
      <c r="P3969" s="15">
        <f t="shared" si="251"/>
        <v>42770.290590277778</v>
      </c>
      <c r="Q3969" s="11" t="str">
        <f t="shared" si="252"/>
        <v>theat</v>
      </c>
      <c r="R3969" t="str">
        <f t="shared" si="253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s="14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50"/>
        <v>2016</v>
      </c>
      <c r="P3970" s="15">
        <f t="shared" si="251"/>
        <v>42452.815659722226</v>
      </c>
      <c r="Q3970" s="11" t="str">
        <f t="shared" si="252"/>
        <v>theat</v>
      </c>
      <c r="R3970" t="str">
        <f t="shared" si="253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s="14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4">YEAR(P3971)</f>
        <v>2016</v>
      </c>
      <c r="P3971" s="15">
        <f t="shared" ref="P3971:P4034" si="255">(((J3971/60)/60)/24)+DATE(1970,1,1)</f>
        <v>42601.854699074072</v>
      </c>
      <c r="Q3971" s="11" t="str">
        <f t="shared" ref="Q3971:Q4034" si="256">LEFT(N3971,LEN(N3971)-SEARCH("/",N3971))</f>
        <v>theat</v>
      </c>
      <c r="R3971" t="str">
        <f t="shared" ref="R3971:R4034" si="257">RIGHT(N3971,LEN(N3971)-SEARCH("/",N3971))</f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s="14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4"/>
        <v>2016</v>
      </c>
      <c r="P3972" s="15">
        <f t="shared" si="255"/>
        <v>42447.863553240735</v>
      </c>
      <c r="Q3972" s="11" t="str">
        <f t="shared" si="256"/>
        <v>theat</v>
      </c>
      <c r="R3972" t="str">
        <f t="shared" si="257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s="14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4"/>
        <v>2014</v>
      </c>
      <c r="P3973" s="15">
        <f t="shared" si="255"/>
        <v>41811.536180555559</v>
      </c>
      <c r="Q3973" s="11" t="str">
        <f t="shared" si="256"/>
        <v>theat</v>
      </c>
      <c r="R3973" t="str">
        <f t="shared" si="257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s="1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4"/>
        <v>2014</v>
      </c>
      <c r="P3974" s="15">
        <f t="shared" si="255"/>
        <v>41981.067523148144</v>
      </c>
      <c r="Q3974" s="11" t="str">
        <f t="shared" si="256"/>
        <v>theat</v>
      </c>
      <c r="R3974" t="str">
        <f t="shared" si="257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s="14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4"/>
        <v>2016</v>
      </c>
      <c r="P3975" s="15">
        <f t="shared" si="255"/>
        <v>42469.68414351852</v>
      </c>
      <c r="Q3975" s="11" t="str">
        <f t="shared" si="256"/>
        <v>theat</v>
      </c>
      <c r="R3975" t="str">
        <f t="shared" si="257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s="14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4"/>
        <v>2016</v>
      </c>
      <c r="P3976" s="15">
        <f t="shared" si="255"/>
        <v>42493.546851851846</v>
      </c>
      <c r="Q3976" s="11" t="str">
        <f t="shared" si="256"/>
        <v>theat</v>
      </c>
      <c r="R3976" t="str">
        <f t="shared" si="257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s="14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4"/>
        <v>2016</v>
      </c>
      <c r="P3977" s="15">
        <f t="shared" si="255"/>
        <v>42534.866875</v>
      </c>
      <c r="Q3977" s="11" t="str">
        <f t="shared" si="256"/>
        <v>theat</v>
      </c>
      <c r="R3977" t="str">
        <f t="shared" si="257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s="14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4"/>
        <v>2014</v>
      </c>
      <c r="P3978" s="15">
        <f t="shared" si="255"/>
        <v>41830.858344907407</v>
      </c>
      <c r="Q3978" s="11" t="str">
        <f t="shared" si="256"/>
        <v>theat</v>
      </c>
      <c r="R3978" t="str">
        <f t="shared" si="257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s="14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4"/>
        <v>2016</v>
      </c>
      <c r="P3979" s="15">
        <f t="shared" si="255"/>
        <v>42543.788564814815</v>
      </c>
      <c r="Q3979" s="11" t="str">
        <f t="shared" si="256"/>
        <v>theat</v>
      </c>
      <c r="R3979" t="str">
        <f t="shared" si="257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s="14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4"/>
        <v>2014</v>
      </c>
      <c r="P3980" s="15">
        <f t="shared" si="255"/>
        <v>41975.642974537041</v>
      </c>
      <c r="Q3980" s="11" t="str">
        <f t="shared" si="256"/>
        <v>theat</v>
      </c>
      <c r="R3980" t="str">
        <f t="shared" si="257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s="14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4"/>
        <v>2015</v>
      </c>
      <c r="P3981" s="15">
        <f t="shared" si="255"/>
        <v>42069.903437500005</v>
      </c>
      <c r="Q3981" s="11" t="str">
        <f t="shared" si="256"/>
        <v>theat</v>
      </c>
      <c r="R3981" t="str">
        <f t="shared" si="257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s="14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4"/>
        <v>2014</v>
      </c>
      <c r="P3982" s="15">
        <f t="shared" si="255"/>
        <v>41795.598923611113</v>
      </c>
      <c r="Q3982" s="11" t="str">
        <f t="shared" si="256"/>
        <v>theat</v>
      </c>
      <c r="R3982" t="str">
        <f t="shared" si="257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s="14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4"/>
        <v>2016</v>
      </c>
      <c r="P3983" s="15">
        <f t="shared" si="255"/>
        <v>42508.179965277777</v>
      </c>
      <c r="Q3983" s="11" t="str">
        <f t="shared" si="256"/>
        <v>theat</v>
      </c>
      <c r="R3983" t="str">
        <f t="shared" si="257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s="1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4"/>
        <v>2015</v>
      </c>
      <c r="P3984" s="15">
        <f t="shared" si="255"/>
        <v>42132.809953703705</v>
      </c>
      <c r="Q3984" s="11" t="str">
        <f t="shared" si="256"/>
        <v>theat</v>
      </c>
      <c r="R3984" t="str">
        <f t="shared" si="257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s="14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4"/>
        <v>2014</v>
      </c>
      <c r="P3985" s="15">
        <f t="shared" si="255"/>
        <v>41747.86986111111</v>
      </c>
      <c r="Q3985" s="11" t="str">
        <f t="shared" si="256"/>
        <v>theat</v>
      </c>
      <c r="R3985" t="str">
        <f t="shared" si="257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s="14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4"/>
        <v>2014</v>
      </c>
      <c r="P3986" s="15">
        <f t="shared" si="255"/>
        <v>41920.963472222218</v>
      </c>
      <c r="Q3986" s="11" t="str">
        <f t="shared" si="256"/>
        <v>theat</v>
      </c>
      <c r="R3986" t="str">
        <f t="shared" si="257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s="14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4"/>
        <v>2016</v>
      </c>
      <c r="P3987" s="15">
        <f t="shared" si="255"/>
        <v>42399.707407407404</v>
      </c>
      <c r="Q3987" s="11" t="str">
        <f t="shared" si="256"/>
        <v>theat</v>
      </c>
      <c r="R3987" t="str">
        <f t="shared" si="257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s="14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4"/>
        <v>2016</v>
      </c>
      <c r="P3988" s="15">
        <f t="shared" si="255"/>
        <v>42467.548541666663</v>
      </c>
      <c r="Q3988" s="11" t="str">
        <f t="shared" si="256"/>
        <v>theat</v>
      </c>
      <c r="R3988" t="str">
        <f t="shared" si="257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s="14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4"/>
        <v>2014</v>
      </c>
      <c r="P3989" s="15">
        <f t="shared" si="255"/>
        <v>41765.92465277778</v>
      </c>
      <c r="Q3989" s="11" t="str">
        <f t="shared" si="256"/>
        <v>theat</v>
      </c>
      <c r="R3989" t="str">
        <f t="shared" si="257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s="14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4"/>
        <v>2015</v>
      </c>
      <c r="P3990" s="15">
        <f t="shared" si="255"/>
        <v>42230.08116898148</v>
      </c>
      <c r="Q3990" s="11" t="str">
        <f t="shared" si="256"/>
        <v>theat</v>
      </c>
      <c r="R3990" t="str">
        <f t="shared" si="257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s="14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4"/>
        <v>2015</v>
      </c>
      <c r="P3991" s="15">
        <f t="shared" si="255"/>
        <v>42286.749780092592</v>
      </c>
      <c r="Q3991" s="11" t="str">
        <f t="shared" si="256"/>
        <v>theat</v>
      </c>
      <c r="R3991" t="str">
        <f t="shared" si="257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s="14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4"/>
        <v>2016</v>
      </c>
      <c r="P3992" s="15">
        <f t="shared" si="255"/>
        <v>42401.672372685185</v>
      </c>
      <c r="Q3992" s="11" t="str">
        <f t="shared" si="256"/>
        <v>theat</v>
      </c>
      <c r="R3992" t="str">
        <f t="shared" si="257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s="14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4"/>
        <v>2015</v>
      </c>
      <c r="P3993" s="15">
        <f t="shared" si="255"/>
        <v>42125.644467592589</v>
      </c>
      <c r="Q3993" s="11" t="str">
        <f t="shared" si="256"/>
        <v>theat</v>
      </c>
      <c r="R3993" t="str">
        <f t="shared" si="257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s="1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4"/>
        <v>2015</v>
      </c>
      <c r="P3994" s="15">
        <f t="shared" si="255"/>
        <v>42289.94049768518</v>
      </c>
      <c r="Q3994" s="11" t="str">
        <f t="shared" si="256"/>
        <v>theat</v>
      </c>
      <c r="R3994" t="str">
        <f t="shared" si="257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s="14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4"/>
        <v>2015</v>
      </c>
      <c r="P3995" s="15">
        <f t="shared" si="255"/>
        <v>42107.864722222221</v>
      </c>
      <c r="Q3995" s="11" t="str">
        <f t="shared" si="256"/>
        <v>theat</v>
      </c>
      <c r="R3995" t="str">
        <f t="shared" si="257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s="14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4"/>
        <v>2014</v>
      </c>
      <c r="P3996" s="15">
        <f t="shared" si="255"/>
        <v>41809.389930555553</v>
      </c>
      <c r="Q3996" s="11" t="str">
        <f t="shared" si="256"/>
        <v>theat</v>
      </c>
      <c r="R3996" t="str">
        <f t="shared" si="257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s="14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4"/>
        <v>2015</v>
      </c>
      <c r="P3997" s="15">
        <f t="shared" si="255"/>
        <v>42019.683761574073</v>
      </c>
      <c r="Q3997" s="11" t="str">
        <f t="shared" si="256"/>
        <v>theat</v>
      </c>
      <c r="R3997" t="str">
        <f t="shared" si="257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s="14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4"/>
        <v>2014</v>
      </c>
      <c r="P3998" s="15">
        <f t="shared" si="255"/>
        <v>41950.26694444444</v>
      </c>
      <c r="Q3998" s="11" t="str">
        <f t="shared" si="256"/>
        <v>theat</v>
      </c>
      <c r="R3998" t="str">
        <f t="shared" si="257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s="14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4"/>
        <v>2015</v>
      </c>
      <c r="P3999" s="15">
        <f t="shared" si="255"/>
        <v>42069.391446759255</v>
      </c>
      <c r="Q3999" s="11" t="str">
        <f t="shared" si="256"/>
        <v>theat</v>
      </c>
      <c r="R3999" t="str">
        <f t="shared" si="257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s="14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4"/>
        <v>2015</v>
      </c>
      <c r="P4000" s="15">
        <f t="shared" si="255"/>
        <v>42061.963263888887</v>
      </c>
      <c r="Q4000" s="11" t="str">
        <f t="shared" si="256"/>
        <v>theat</v>
      </c>
      <c r="R4000" t="str">
        <f t="shared" si="257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s="14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4"/>
        <v>2014</v>
      </c>
      <c r="P4001" s="15">
        <f t="shared" si="255"/>
        <v>41842.828680555554</v>
      </c>
      <c r="Q4001" s="11" t="str">
        <f t="shared" si="256"/>
        <v>theat</v>
      </c>
      <c r="R4001" t="str">
        <f t="shared" si="257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s="14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4"/>
        <v>2016</v>
      </c>
      <c r="P4002" s="15">
        <f t="shared" si="255"/>
        <v>42437.64534722222</v>
      </c>
      <c r="Q4002" s="11" t="str">
        <f t="shared" si="256"/>
        <v>theat</v>
      </c>
      <c r="R4002" t="str">
        <f t="shared" si="257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s="14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4"/>
        <v>2017</v>
      </c>
      <c r="P4003" s="15">
        <f t="shared" si="255"/>
        <v>42775.964212962965</v>
      </c>
      <c r="Q4003" s="11" t="str">
        <f t="shared" si="256"/>
        <v>theat</v>
      </c>
      <c r="R4003" t="str">
        <f t="shared" si="257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s="1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4"/>
        <v>2014</v>
      </c>
      <c r="P4004" s="15">
        <f t="shared" si="255"/>
        <v>41879.043530092589</v>
      </c>
      <c r="Q4004" s="11" t="str">
        <f t="shared" si="256"/>
        <v>theat</v>
      </c>
      <c r="R4004" t="str">
        <f t="shared" si="257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s="14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4"/>
        <v>2015</v>
      </c>
      <c r="P4005" s="15">
        <f t="shared" si="255"/>
        <v>42020.587349537032</v>
      </c>
      <c r="Q4005" s="11" t="str">
        <f t="shared" si="256"/>
        <v>theat</v>
      </c>
      <c r="R4005" t="str">
        <f t="shared" si="257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s="14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4"/>
        <v>2014</v>
      </c>
      <c r="P4006" s="15">
        <f t="shared" si="255"/>
        <v>41890.16269675926</v>
      </c>
      <c r="Q4006" s="11" t="str">
        <f t="shared" si="256"/>
        <v>theat</v>
      </c>
      <c r="R4006" t="str">
        <f t="shared" si="257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s="14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4"/>
        <v>2014</v>
      </c>
      <c r="P4007" s="15">
        <f t="shared" si="255"/>
        <v>41872.807696759257</v>
      </c>
      <c r="Q4007" s="11" t="str">
        <f t="shared" si="256"/>
        <v>theat</v>
      </c>
      <c r="R4007" t="str">
        <f t="shared" si="257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s="14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4"/>
        <v>2016</v>
      </c>
      <c r="P4008" s="15">
        <f t="shared" si="255"/>
        <v>42391.772997685184</v>
      </c>
      <c r="Q4008" s="11" t="str">
        <f t="shared" si="256"/>
        <v>theat</v>
      </c>
      <c r="R4008" t="str">
        <f t="shared" si="257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s="14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4"/>
        <v>2014</v>
      </c>
      <c r="P4009" s="15">
        <f t="shared" si="255"/>
        <v>41848.772928240738</v>
      </c>
      <c r="Q4009" s="11" t="str">
        <f t="shared" si="256"/>
        <v>theat</v>
      </c>
      <c r="R4009" t="str">
        <f t="shared" si="257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s="14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4"/>
        <v>2015</v>
      </c>
      <c r="P4010" s="15">
        <f t="shared" si="255"/>
        <v>42177.964201388888</v>
      </c>
      <c r="Q4010" s="11" t="str">
        <f t="shared" si="256"/>
        <v>theat</v>
      </c>
      <c r="R4010" t="str">
        <f t="shared" si="257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s="14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4"/>
        <v>2014</v>
      </c>
      <c r="P4011" s="15">
        <f t="shared" si="255"/>
        <v>41851.700925925928</v>
      </c>
      <c r="Q4011" s="11" t="str">
        <f t="shared" si="256"/>
        <v>theat</v>
      </c>
      <c r="R4011" t="str">
        <f t="shared" si="257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s="14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4"/>
        <v>2014</v>
      </c>
      <c r="P4012" s="15">
        <f t="shared" si="255"/>
        <v>41921.770439814813</v>
      </c>
      <c r="Q4012" s="11" t="str">
        <f t="shared" si="256"/>
        <v>theat</v>
      </c>
      <c r="R4012" t="str">
        <f t="shared" si="257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s="14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4"/>
        <v>2014</v>
      </c>
      <c r="P4013" s="15">
        <f t="shared" si="255"/>
        <v>42002.54488425926</v>
      </c>
      <c r="Q4013" s="11" t="str">
        <f t="shared" si="256"/>
        <v>theat</v>
      </c>
      <c r="R4013" t="str">
        <f t="shared" si="257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s="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4"/>
        <v>2015</v>
      </c>
      <c r="P4014" s="15">
        <f t="shared" si="255"/>
        <v>42096.544548611113</v>
      </c>
      <c r="Q4014" s="11" t="str">
        <f t="shared" si="256"/>
        <v>theat</v>
      </c>
      <c r="R4014" t="str">
        <f t="shared" si="257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s="14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4"/>
        <v>2015</v>
      </c>
      <c r="P4015" s="15">
        <f t="shared" si="255"/>
        <v>42021.301192129627</v>
      </c>
      <c r="Q4015" s="11" t="str">
        <f t="shared" si="256"/>
        <v>theat</v>
      </c>
      <c r="R4015" t="str">
        <f t="shared" si="257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s="14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4"/>
        <v>2016</v>
      </c>
      <c r="P4016" s="15">
        <f t="shared" si="255"/>
        <v>42419.246168981481</v>
      </c>
      <c r="Q4016" s="11" t="str">
        <f t="shared" si="256"/>
        <v>theat</v>
      </c>
      <c r="R4016" t="str">
        <f t="shared" si="257"/>
        <v>plays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s="14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4"/>
        <v>2015</v>
      </c>
      <c r="P4017" s="15">
        <f t="shared" si="255"/>
        <v>42174.780821759254</v>
      </c>
      <c r="Q4017" s="11" t="str">
        <f t="shared" si="256"/>
        <v>theat</v>
      </c>
      <c r="R4017" t="str">
        <f t="shared" si="257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s="14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4"/>
        <v>2014</v>
      </c>
      <c r="P4018" s="15">
        <f t="shared" si="255"/>
        <v>41869.872685185182</v>
      </c>
      <c r="Q4018" s="11" t="str">
        <f t="shared" si="256"/>
        <v>theat</v>
      </c>
      <c r="R4018" t="str">
        <f t="shared" si="257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s="14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4"/>
        <v>2014</v>
      </c>
      <c r="P4019" s="15">
        <f t="shared" si="255"/>
        <v>41856.672152777777</v>
      </c>
      <c r="Q4019" s="11" t="str">
        <f t="shared" si="256"/>
        <v>theat</v>
      </c>
      <c r="R4019" t="str">
        <f t="shared" si="257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s="14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4"/>
        <v>2016</v>
      </c>
      <c r="P4020" s="15">
        <f t="shared" si="255"/>
        <v>42620.91097222222</v>
      </c>
      <c r="Q4020" s="11" t="str">
        <f t="shared" si="256"/>
        <v>theat</v>
      </c>
      <c r="R4020" t="str">
        <f t="shared" si="257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s="14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4"/>
        <v>2016</v>
      </c>
      <c r="P4021" s="15">
        <f t="shared" si="255"/>
        <v>42417.675879629634</v>
      </c>
      <c r="Q4021" s="11" t="str">
        <f t="shared" si="256"/>
        <v>theat</v>
      </c>
      <c r="R4021" t="str">
        <f t="shared" si="257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s="14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4"/>
        <v>2015</v>
      </c>
      <c r="P4022" s="15">
        <f t="shared" si="255"/>
        <v>42057.190960648149</v>
      </c>
      <c r="Q4022" s="11" t="str">
        <f t="shared" si="256"/>
        <v>theat</v>
      </c>
      <c r="R4022" t="str">
        <f t="shared" si="257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s="14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4"/>
        <v>2014</v>
      </c>
      <c r="P4023" s="15">
        <f t="shared" si="255"/>
        <v>41878.911550925928</v>
      </c>
      <c r="Q4023" s="11" t="str">
        <f t="shared" si="256"/>
        <v>theat</v>
      </c>
      <c r="R4023" t="str">
        <f t="shared" si="257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s="1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4"/>
        <v>2014</v>
      </c>
      <c r="P4024" s="15">
        <f t="shared" si="255"/>
        <v>41990.584108796291</v>
      </c>
      <c r="Q4024" s="11" t="str">
        <f t="shared" si="256"/>
        <v>theat</v>
      </c>
      <c r="R4024" t="str">
        <f t="shared" si="257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s="14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4"/>
        <v>2016</v>
      </c>
      <c r="P4025" s="15">
        <f t="shared" si="255"/>
        <v>42408.999571759254</v>
      </c>
      <c r="Q4025" s="11" t="str">
        <f t="shared" si="256"/>
        <v>theat</v>
      </c>
      <c r="R4025" t="str">
        <f t="shared" si="257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s="14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4"/>
        <v>2015</v>
      </c>
      <c r="P4026" s="15">
        <f t="shared" si="255"/>
        <v>42217.670104166667</v>
      </c>
      <c r="Q4026" s="11" t="str">
        <f t="shared" si="256"/>
        <v>theat</v>
      </c>
      <c r="R4026" t="str">
        <f t="shared" si="257"/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s="14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4"/>
        <v>2015</v>
      </c>
      <c r="P4027" s="15">
        <f t="shared" si="255"/>
        <v>42151.237685185188</v>
      </c>
      <c r="Q4027" s="11" t="str">
        <f t="shared" si="256"/>
        <v>theat</v>
      </c>
      <c r="R4027" t="str">
        <f t="shared" si="257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s="14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4"/>
        <v>2015</v>
      </c>
      <c r="P4028" s="15">
        <f t="shared" si="255"/>
        <v>42282.655543981484</v>
      </c>
      <c r="Q4028" s="11" t="str">
        <f t="shared" si="256"/>
        <v>theat</v>
      </c>
      <c r="R4028" t="str">
        <f t="shared" si="257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s="14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4"/>
        <v>2017</v>
      </c>
      <c r="P4029" s="15">
        <f t="shared" si="255"/>
        <v>42768.97084490741</v>
      </c>
      <c r="Q4029" s="11" t="str">
        <f t="shared" si="256"/>
        <v>theat</v>
      </c>
      <c r="R4029" t="str">
        <f t="shared" si="257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s="14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4"/>
        <v>2014</v>
      </c>
      <c r="P4030" s="15">
        <f t="shared" si="255"/>
        <v>41765.938657407409</v>
      </c>
      <c r="Q4030" s="11" t="str">
        <f t="shared" si="256"/>
        <v>theat</v>
      </c>
      <c r="R4030" t="str">
        <f t="shared" si="257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s="14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4"/>
        <v>2015</v>
      </c>
      <c r="P4031" s="15">
        <f t="shared" si="255"/>
        <v>42322.025115740747</v>
      </c>
      <c r="Q4031" s="11" t="str">
        <f t="shared" si="256"/>
        <v>theat</v>
      </c>
      <c r="R4031" t="str">
        <f t="shared" si="257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s="14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4"/>
        <v>2016</v>
      </c>
      <c r="P4032" s="15">
        <f t="shared" si="255"/>
        <v>42374.655081018514</v>
      </c>
      <c r="Q4032" s="11" t="str">
        <f t="shared" si="256"/>
        <v>theat</v>
      </c>
      <c r="R4032" t="str">
        <f t="shared" si="257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s="14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4"/>
        <v>2014</v>
      </c>
      <c r="P4033" s="15">
        <f t="shared" si="255"/>
        <v>41941.585231481484</v>
      </c>
      <c r="Q4033" s="11" t="str">
        <f t="shared" si="256"/>
        <v>theat</v>
      </c>
      <c r="R4033" t="str">
        <f t="shared" si="257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s="1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4"/>
        <v>2015</v>
      </c>
      <c r="P4034" s="15">
        <f t="shared" si="255"/>
        <v>42293.809212962966</v>
      </c>
      <c r="Q4034" s="11" t="str">
        <f t="shared" si="256"/>
        <v>theat</v>
      </c>
      <c r="R4034" t="str">
        <f t="shared" si="257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s="14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8">YEAR(P4035)</f>
        <v>2016</v>
      </c>
      <c r="P4035" s="15">
        <f t="shared" ref="P4035:P4098" si="259">(((J4035/60)/60)/24)+DATE(1970,1,1)</f>
        <v>42614.268796296295</v>
      </c>
      <c r="Q4035" s="11" t="str">
        <f t="shared" ref="Q4035:Q4098" si="260">LEFT(N4035,LEN(N4035)-SEARCH("/",N4035))</f>
        <v>theat</v>
      </c>
      <c r="R4035" t="str">
        <f t="shared" ref="R4035:R4098" si="261">RIGHT(N4035,LEN(N4035)-SEARCH("/",N4035))</f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s="14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8"/>
        <v>2015</v>
      </c>
      <c r="P4036" s="15">
        <f t="shared" si="259"/>
        <v>42067.947337962964</v>
      </c>
      <c r="Q4036" s="11" t="str">
        <f t="shared" si="260"/>
        <v>theat</v>
      </c>
      <c r="R4036" t="str">
        <f t="shared" si="261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s="14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8"/>
        <v>2014</v>
      </c>
      <c r="P4037" s="15">
        <f t="shared" si="259"/>
        <v>41903.882951388885</v>
      </c>
      <c r="Q4037" s="11" t="str">
        <f t="shared" si="260"/>
        <v>theat</v>
      </c>
      <c r="R4037" t="str">
        <f t="shared" si="261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s="14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8"/>
        <v>2014</v>
      </c>
      <c r="P4038" s="15">
        <f t="shared" si="259"/>
        <v>41804.937083333331</v>
      </c>
      <c r="Q4038" s="11" t="str">
        <f t="shared" si="260"/>
        <v>theat</v>
      </c>
      <c r="R4038" t="str">
        <f t="shared" si="261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s="14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8"/>
        <v>2016</v>
      </c>
      <c r="P4039" s="15">
        <f t="shared" si="259"/>
        <v>42497.070775462969</v>
      </c>
      <c r="Q4039" s="11" t="str">
        <f t="shared" si="260"/>
        <v>theat</v>
      </c>
      <c r="R4039" t="str">
        <f t="shared" si="261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s="14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8"/>
        <v>2014</v>
      </c>
      <c r="P4040" s="15">
        <f t="shared" si="259"/>
        <v>41869.798726851855</v>
      </c>
      <c r="Q4040" s="11" t="str">
        <f t="shared" si="260"/>
        <v>theat</v>
      </c>
      <c r="R4040" t="str">
        <f t="shared" si="261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s="14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8"/>
        <v>2015</v>
      </c>
      <c r="P4041" s="15">
        <f t="shared" si="259"/>
        <v>42305.670914351853</v>
      </c>
      <c r="Q4041" s="11" t="str">
        <f t="shared" si="260"/>
        <v>theat</v>
      </c>
      <c r="R4041" t="str">
        <f t="shared" si="261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s="14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8"/>
        <v>2015</v>
      </c>
      <c r="P4042" s="15">
        <f t="shared" si="259"/>
        <v>42144.231527777782</v>
      </c>
      <c r="Q4042" s="11" t="str">
        <f t="shared" si="260"/>
        <v>theat</v>
      </c>
      <c r="R4042" t="str">
        <f t="shared" si="261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s="14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8"/>
        <v>2016</v>
      </c>
      <c r="P4043" s="15">
        <f t="shared" si="259"/>
        <v>42559.474004629628</v>
      </c>
      <c r="Q4043" s="11" t="str">
        <f t="shared" si="260"/>
        <v>theat</v>
      </c>
      <c r="R4043" t="str">
        <f t="shared" si="261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s="1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8"/>
        <v>2014</v>
      </c>
      <c r="P4044" s="15">
        <f t="shared" si="259"/>
        <v>41995.084074074075</v>
      </c>
      <c r="Q4044" s="11" t="str">
        <f t="shared" si="260"/>
        <v>theat</v>
      </c>
      <c r="R4044" t="str">
        <f t="shared" si="261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s="14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8"/>
        <v>2014</v>
      </c>
      <c r="P4045" s="15">
        <f t="shared" si="259"/>
        <v>41948.957465277781</v>
      </c>
      <c r="Q4045" s="11" t="str">
        <f t="shared" si="260"/>
        <v>theat</v>
      </c>
      <c r="R4045" t="str">
        <f t="shared" si="261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s="14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8"/>
        <v>2015</v>
      </c>
      <c r="P4046" s="15">
        <f t="shared" si="259"/>
        <v>42074.219699074078</v>
      </c>
      <c r="Q4046" s="11" t="str">
        <f t="shared" si="260"/>
        <v>theat</v>
      </c>
      <c r="R4046" t="str">
        <f t="shared" si="261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s="14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8"/>
        <v>2014</v>
      </c>
      <c r="P4047" s="15">
        <f t="shared" si="259"/>
        <v>41842.201261574075</v>
      </c>
      <c r="Q4047" s="11" t="str">
        <f t="shared" si="260"/>
        <v>theat</v>
      </c>
      <c r="R4047" t="str">
        <f t="shared" si="261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s="14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8"/>
        <v>2014</v>
      </c>
      <c r="P4048" s="15">
        <f t="shared" si="259"/>
        <v>41904.650578703702</v>
      </c>
      <c r="Q4048" s="11" t="str">
        <f t="shared" si="260"/>
        <v>theat</v>
      </c>
      <c r="R4048" t="str">
        <f t="shared" si="261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s="14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8"/>
        <v>2014</v>
      </c>
      <c r="P4049" s="15">
        <f t="shared" si="259"/>
        <v>41991.022488425922</v>
      </c>
      <c r="Q4049" s="11" t="str">
        <f t="shared" si="260"/>
        <v>theat</v>
      </c>
      <c r="R4049" t="str">
        <f t="shared" si="261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s="14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8"/>
        <v>2016</v>
      </c>
      <c r="P4050" s="15">
        <f t="shared" si="259"/>
        <v>42436.509108796294</v>
      </c>
      <c r="Q4050" s="11" t="str">
        <f t="shared" si="260"/>
        <v>theat</v>
      </c>
      <c r="R4050" t="str">
        <f t="shared" si="261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s="14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8"/>
        <v>2015</v>
      </c>
      <c r="P4051" s="15">
        <f t="shared" si="259"/>
        <v>42169.958506944444</v>
      </c>
      <c r="Q4051" s="11" t="str">
        <f t="shared" si="260"/>
        <v>theat</v>
      </c>
      <c r="R4051" t="str">
        <f t="shared" si="261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s="14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8"/>
        <v>2014</v>
      </c>
      <c r="P4052" s="15">
        <f t="shared" si="259"/>
        <v>41905.636469907404</v>
      </c>
      <c r="Q4052" s="11" t="str">
        <f t="shared" si="260"/>
        <v>theat</v>
      </c>
      <c r="R4052" t="str">
        <f t="shared" si="261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s="14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8"/>
        <v>2014</v>
      </c>
      <c r="P4053" s="15">
        <f t="shared" si="259"/>
        <v>41761.810150462967</v>
      </c>
      <c r="Q4053" s="11" t="str">
        <f t="shared" si="260"/>
        <v>theat</v>
      </c>
      <c r="R4053" t="str">
        <f t="shared" si="261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s="1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8"/>
        <v>2014</v>
      </c>
      <c r="P4054" s="15">
        <f t="shared" si="259"/>
        <v>41865.878657407404</v>
      </c>
      <c r="Q4054" s="11" t="str">
        <f t="shared" si="260"/>
        <v>theat</v>
      </c>
      <c r="R4054" t="str">
        <f t="shared" si="261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s="14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8"/>
        <v>2014</v>
      </c>
      <c r="P4055" s="15">
        <f t="shared" si="259"/>
        <v>41928.690138888887</v>
      </c>
      <c r="Q4055" s="11" t="str">
        <f t="shared" si="260"/>
        <v>theat</v>
      </c>
      <c r="R4055" t="str">
        <f t="shared" si="261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s="14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8"/>
        <v>2016</v>
      </c>
      <c r="P4056" s="15">
        <f t="shared" si="259"/>
        <v>42613.841261574074</v>
      </c>
      <c r="Q4056" s="11" t="str">
        <f t="shared" si="260"/>
        <v>theat</v>
      </c>
      <c r="R4056" t="str">
        <f t="shared" si="261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s="14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8"/>
        <v>2014</v>
      </c>
      <c r="P4057" s="15">
        <f t="shared" si="259"/>
        <v>41779.648506944446</v>
      </c>
      <c r="Q4057" s="11" t="str">
        <f t="shared" si="260"/>
        <v>theat</v>
      </c>
      <c r="R4057" t="str">
        <f t="shared" si="261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s="14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8"/>
        <v>2016</v>
      </c>
      <c r="P4058" s="15">
        <f t="shared" si="259"/>
        <v>42534.933321759265</v>
      </c>
      <c r="Q4058" s="11" t="str">
        <f t="shared" si="260"/>
        <v>theat</v>
      </c>
      <c r="R4058" t="str">
        <f t="shared" si="261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s="14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8"/>
        <v>2015</v>
      </c>
      <c r="P4059" s="15">
        <f t="shared" si="259"/>
        <v>42310.968518518523</v>
      </c>
      <c r="Q4059" s="11" t="str">
        <f t="shared" si="260"/>
        <v>theat</v>
      </c>
      <c r="R4059" t="str">
        <f t="shared" si="261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s="14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8"/>
        <v>2016</v>
      </c>
      <c r="P4060" s="15">
        <f t="shared" si="259"/>
        <v>42446.060694444444</v>
      </c>
      <c r="Q4060" s="11" t="str">
        <f t="shared" si="260"/>
        <v>theat</v>
      </c>
      <c r="R4060" t="str">
        <f t="shared" si="261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s="14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8"/>
        <v>2014</v>
      </c>
      <c r="P4061" s="15">
        <f t="shared" si="259"/>
        <v>41866.640648148146</v>
      </c>
      <c r="Q4061" s="11" t="str">
        <f t="shared" si="260"/>
        <v>theat</v>
      </c>
      <c r="R4061" t="str">
        <f t="shared" si="261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s="14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8"/>
        <v>2014</v>
      </c>
      <c r="P4062" s="15">
        <f t="shared" si="259"/>
        <v>41779.695092592592</v>
      </c>
      <c r="Q4062" s="11" t="str">
        <f t="shared" si="260"/>
        <v>theat</v>
      </c>
      <c r="R4062" t="str">
        <f t="shared" si="261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s="14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8"/>
        <v>2016</v>
      </c>
      <c r="P4063" s="15">
        <f t="shared" si="259"/>
        <v>42421.141469907408</v>
      </c>
      <c r="Q4063" s="11" t="str">
        <f t="shared" si="260"/>
        <v>theat</v>
      </c>
      <c r="R4063" t="str">
        <f t="shared" si="261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s="1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8"/>
        <v>2016</v>
      </c>
      <c r="P4064" s="15">
        <f t="shared" si="259"/>
        <v>42523.739212962959</v>
      </c>
      <c r="Q4064" s="11" t="str">
        <f t="shared" si="260"/>
        <v>theat</v>
      </c>
      <c r="R4064" t="str">
        <f t="shared" si="261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s="14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8"/>
        <v>2014</v>
      </c>
      <c r="P4065" s="15">
        <f t="shared" si="259"/>
        <v>41787.681527777779</v>
      </c>
      <c r="Q4065" s="11" t="str">
        <f t="shared" si="260"/>
        <v>theat</v>
      </c>
      <c r="R4065" t="str">
        <f t="shared" si="261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s="14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8"/>
        <v>2015</v>
      </c>
      <c r="P4066" s="15">
        <f t="shared" si="259"/>
        <v>42093.588263888887</v>
      </c>
      <c r="Q4066" s="11" t="str">
        <f t="shared" si="260"/>
        <v>theat</v>
      </c>
      <c r="R4066" t="str">
        <f t="shared" si="261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s="14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8"/>
        <v>2014</v>
      </c>
      <c r="P4067" s="15">
        <f t="shared" si="259"/>
        <v>41833.951516203706</v>
      </c>
      <c r="Q4067" s="11" t="str">
        <f t="shared" si="260"/>
        <v>theat</v>
      </c>
      <c r="R4067" t="str">
        <f t="shared" si="261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s="14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8"/>
        <v>2016</v>
      </c>
      <c r="P4068" s="15">
        <f t="shared" si="259"/>
        <v>42479.039212962962</v>
      </c>
      <c r="Q4068" s="11" t="str">
        <f t="shared" si="260"/>
        <v>theat</v>
      </c>
      <c r="R4068" t="str">
        <f t="shared" si="261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s="14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8"/>
        <v>2015</v>
      </c>
      <c r="P4069" s="15">
        <f t="shared" si="259"/>
        <v>42235.117476851854</v>
      </c>
      <c r="Q4069" s="11" t="str">
        <f t="shared" si="260"/>
        <v>theat</v>
      </c>
      <c r="R4069" t="str">
        <f t="shared" si="261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s="14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8"/>
        <v>2016</v>
      </c>
      <c r="P4070" s="15">
        <f t="shared" si="259"/>
        <v>42718.963599537034</v>
      </c>
      <c r="Q4070" s="11" t="str">
        <f t="shared" si="260"/>
        <v>theat</v>
      </c>
      <c r="R4070" t="str">
        <f t="shared" si="261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s="14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8"/>
        <v>2015</v>
      </c>
      <c r="P4071" s="15">
        <f t="shared" si="259"/>
        <v>42022.661527777775</v>
      </c>
      <c r="Q4071" s="11" t="str">
        <f t="shared" si="260"/>
        <v>theat</v>
      </c>
      <c r="R4071" t="str">
        <f t="shared" si="261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s="14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8"/>
        <v>2015</v>
      </c>
      <c r="P4072" s="15">
        <f t="shared" si="259"/>
        <v>42031.666898148149</v>
      </c>
      <c r="Q4072" s="11" t="str">
        <f t="shared" si="260"/>
        <v>theat</v>
      </c>
      <c r="R4072" t="str">
        <f t="shared" si="261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s="14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8"/>
        <v>2016</v>
      </c>
      <c r="P4073" s="15">
        <f t="shared" si="259"/>
        <v>42700.804756944446</v>
      </c>
      <c r="Q4073" s="11" t="str">
        <f t="shared" si="260"/>
        <v>theat</v>
      </c>
      <c r="R4073" t="str">
        <f t="shared" si="261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s="1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8"/>
        <v>2014</v>
      </c>
      <c r="P4074" s="15">
        <f t="shared" si="259"/>
        <v>41812.77443287037</v>
      </c>
      <c r="Q4074" s="11" t="str">
        <f t="shared" si="260"/>
        <v>theat</v>
      </c>
      <c r="R4074" t="str">
        <f t="shared" si="261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s="14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8"/>
        <v>2015</v>
      </c>
      <c r="P4075" s="15">
        <f t="shared" si="259"/>
        <v>42078.34520833334</v>
      </c>
      <c r="Q4075" s="11" t="str">
        <f t="shared" si="260"/>
        <v>theat</v>
      </c>
      <c r="R4075" t="str">
        <f t="shared" si="261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s="14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8"/>
        <v>2015</v>
      </c>
      <c r="P4076" s="15">
        <f t="shared" si="259"/>
        <v>42283.552951388891</v>
      </c>
      <c r="Q4076" s="11" t="str">
        <f t="shared" si="260"/>
        <v>theat</v>
      </c>
      <c r="R4076" t="str">
        <f t="shared" si="261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s="14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8"/>
        <v>2014</v>
      </c>
      <c r="P4077" s="15">
        <f t="shared" si="259"/>
        <v>41779.045937499999</v>
      </c>
      <c r="Q4077" s="11" t="str">
        <f t="shared" si="260"/>
        <v>theat</v>
      </c>
      <c r="R4077" t="str">
        <f t="shared" si="261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s="14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8"/>
        <v>2014</v>
      </c>
      <c r="P4078" s="15">
        <f t="shared" si="259"/>
        <v>41905.795706018522</v>
      </c>
      <c r="Q4078" s="11" t="str">
        <f t="shared" si="260"/>
        <v>theat</v>
      </c>
      <c r="R4078" t="str">
        <f t="shared" si="261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s="14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8"/>
        <v>2016</v>
      </c>
      <c r="P4079" s="15">
        <f t="shared" si="259"/>
        <v>42695.7105787037</v>
      </c>
      <c r="Q4079" s="11" t="str">
        <f t="shared" si="260"/>
        <v>theat</v>
      </c>
      <c r="R4079" t="str">
        <f t="shared" si="261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s="14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8"/>
        <v>2016</v>
      </c>
      <c r="P4080" s="15">
        <f t="shared" si="259"/>
        <v>42732.787523148145</v>
      </c>
      <c r="Q4080" s="11" t="str">
        <f t="shared" si="260"/>
        <v>theat</v>
      </c>
      <c r="R4080" t="str">
        <f t="shared" si="261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s="14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8"/>
        <v>2016</v>
      </c>
      <c r="P4081" s="15">
        <f t="shared" si="259"/>
        <v>42510.938900462963</v>
      </c>
      <c r="Q4081" s="11" t="str">
        <f t="shared" si="260"/>
        <v>theat</v>
      </c>
      <c r="R4081" t="str">
        <f t="shared" si="261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s="14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8"/>
        <v>2016</v>
      </c>
      <c r="P4082" s="15">
        <f t="shared" si="259"/>
        <v>42511.698101851856</v>
      </c>
      <c r="Q4082" s="11" t="str">
        <f t="shared" si="260"/>
        <v>theat</v>
      </c>
      <c r="R4082" t="str">
        <f t="shared" si="261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s="14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8"/>
        <v>2015</v>
      </c>
      <c r="P4083" s="15">
        <f t="shared" si="259"/>
        <v>42041.581307870365</v>
      </c>
      <c r="Q4083" s="11" t="str">
        <f t="shared" si="260"/>
        <v>theat</v>
      </c>
      <c r="R4083" t="str">
        <f t="shared" si="261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s="1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8"/>
        <v>2015</v>
      </c>
      <c r="P4084" s="15">
        <f t="shared" si="259"/>
        <v>42307.189270833333</v>
      </c>
      <c r="Q4084" s="11" t="str">
        <f t="shared" si="260"/>
        <v>theat</v>
      </c>
      <c r="R4084" t="str">
        <f t="shared" si="261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s="14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8"/>
        <v>2015</v>
      </c>
      <c r="P4085" s="15">
        <f t="shared" si="259"/>
        <v>42353.761759259258</v>
      </c>
      <c r="Q4085" s="11" t="str">
        <f t="shared" si="260"/>
        <v>theat</v>
      </c>
      <c r="R4085" t="str">
        <f t="shared" si="261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s="14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8"/>
        <v>2016</v>
      </c>
      <c r="P4086" s="15">
        <f t="shared" si="259"/>
        <v>42622.436412037037</v>
      </c>
      <c r="Q4086" s="11" t="str">
        <f t="shared" si="260"/>
        <v>theat</v>
      </c>
      <c r="R4086" t="str">
        <f t="shared" si="261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s="14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8"/>
        <v>2015</v>
      </c>
      <c r="P4087" s="15">
        <f t="shared" si="259"/>
        <v>42058.603877314818</v>
      </c>
      <c r="Q4087" s="11" t="str">
        <f t="shared" si="260"/>
        <v>theat</v>
      </c>
      <c r="R4087" t="str">
        <f t="shared" si="261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s="14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8"/>
        <v>2015</v>
      </c>
      <c r="P4088" s="15">
        <f t="shared" si="259"/>
        <v>42304.940960648149</v>
      </c>
      <c r="Q4088" s="11" t="str">
        <f t="shared" si="260"/>
        <v>theat</v>
      </c>
      <c r="R4088" t="str">
        <f t="shared" si="261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s="14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8"/>
        <v>2016</v>
      </c>
      <c r="P4089" s="15">
        <f t="shared" si="259"/>
        <v>42538.742893518516</v>
      </c>
      <c r="Q4089" s="11" t="str">
        <f t="shared" si="260"/>
        <v>theat</v>
      </c>
      <c r="R4089" t="str">
        <f t="shared" si="261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s="14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8"/>
        <v>2014</v>
      </c>
      <c r="P4090" s="15">
        <f t="shared" si="259"/>
        <v>41990.612546296295</v>
      </c>
      <c r="Q4090" s="11" t="str">
        <f t="shared" si="260"/>
        <v>theat</v>
      </c>
      <c r="R4090" t="str">
        <f t="shared" si="261"/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s="14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8"/>
        <v>2015</v>
      </c>
      <c r="P4091" s="15">
        <f t="shared" si="259"/>
        <v>42122.732499999998</v>
      </c>
      <c r="Q4091" s="11" t="str">
        <f t="shared" si="260"/>
        <v>theat</v>
      </c>
      <c r="R4091" t="str">
        <f t="shared" si="261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s="14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8"/>
        <v>2015</v>
      </c>
      <c r="P4092" s="15">
        <f t="shared" si="259"/>
        <v>42209.67288194444</v>
      </c>
      <c r="Q4092" s="11" t="str">
        <f t="shared" si="260"/>
        <v>theat</v>
      </c>
      <c r="R4092" t="str">
        <f t="shared" si="261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s="14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8"/>
        <v>2014</v>
      </c>
      <c r="P4093" s="15">
        <f t="shared" si="259"/>
        <v>41990.506377314814</v>
      </c>
      <c r="Q4093" s="11" t="str">
        <f t="shared" si="260"/>
        <v>theat</v>
      </c>
      <c r="R4093" t="str">
        <f t="shared" si="261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s="1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8"/>
        <v>2015</v>
      </c>
      <c r="P4094" s="15">
        <f t="shared" si="259"/>
        <v>42039.194988425923</v>
      </c>
      <c r="Q4094" s="11" t="str">
        <f t="shared" si="260"/>
        <v>theat</v>
      </c>
      <c r="R4094" t="str">
        <f t="shared" si="261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s="14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8"/>
        <v>2015</v>
      </c>
      <c r="P4095" s="15">
        <f t="shared" si="259"/>
        <v>42178.815891203703</v>
      </c>
      <c r="Q4095" s="11" t="str">
        <f t="shared" si="260"/>
        <v>theat</v>
      </c>
      <c r="R4095" t="str">
        <f t="shared" si="261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s="14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8"/>
        <v>2014</v>
      </c>
      <c r="P4096" s="15">
        <f t="shared" si="259"/>
        <v>41890.086805555555</v>
      </c>
      <c r="Q4096" s="11" t="str">
        <f t="shared" si="260"/>
        <v>theat</v>
      </c>
      <c r="R4096" t="str">
        <f t="shared" si="261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s="14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8"/>
        <v>2016</v>
      </c>
      <c r="P4097" s="15">
        <f t="shared" si="259"/>
        <v>42693.031828703708</v>
      </c>
      <c r="Q4097" s="11" t="str">
        <f t="shared" si="260"/>
        <v>theat</v>
      </c>
      <c r="R4097" t="str">
        <f t="shared" si="261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s="14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8"/>
        <v>2017</v>
      </c>
      <c r="P4098" s="15">
        <f t="shared" si="259"/>
        <v>42750.530312499999</v>
      </c>
      <c r="Q4098" s="11" t="str">
        <f t="shared" si="260"/>
        <v>theat</v>
      </c>
      <c r="R4098" t="str">
        <f t="shared" si="261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s="14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62">YEAR(P4099)</f>
        <v>2015</v>
      </c>
      <c r="P4099" s="15">
        <f t="shared" ref="P4099:P4106" si="263">(((J4099/60)/60)/24)+DATE(1970,1,1)</f>
        <v>42344.824502314819</v>
      </c>
      <c r="Q4099" s="11" t="str">
        <f t="shared" ref="Q4099:Q4115" si="264">LEFT(N4099,LEN(N4099)-SEARCH("/",N4099))</f>
        <v>theat</v>
      </c>
      <c r="R4099" t="str">
        <f t="shared" ref="R4099:R4115" si="265">RIGHT(N4099,LEN(N4099)-SEARCH("/",N4099))</f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s="14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62"/>
        <v>2016</v>
      </c>
      <c r="P4100" s="15">
        <f t="shared" si="263"/>
        <v>42495.722187499996</v>
      </c>
      <c r="Q4100" s="11" t="str">
        <f t="shared" si="264"/>
        <v>theat</v>
      </c>
      <c r="R4100" t="str">
        <f t="shared" si="265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s="14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62"/>
        <v>2016</v>
      </c>
      <c r="P4101" s="15">
        <f t="shared" si="263"/>
        <v>42570.850381944445</v>
      </c>
      <c r="Q4101" s="11" t="str">
        <f t="shared" si="264"/>
        <v>theat</v>
      </c>
      <c r="R4101" t="str">
        <f t="shared" si="265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s="14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62"/>
        <v>2014</v>
      </c>
      <c r="P4102" s="15">
        <f t="shared" si="263"/>
        <v>41927.124884259261</v>
      </c>
      <c r="Q4102" s="11" t="str">
        <f t="shared" si="264"/>
        <v>theat</v>
      </c>
      <c r="R4102" t="str">
        <f t="shared" si="265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s="14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62"/>
        <v>2016</v>
      </c>
      <c r="P4103" s="15">
        <f t="shared" si="263"/>
        <v>42730.903726851851</v>
      </c>
      <c r="Q4103" s="11" t="str">
        <f t="shared" si="264"/>
        <v>theat</v>
      </c>
      <c r="R4103" t="str">
        <f t="shared" si="265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s="1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62"/>
        <v>2016</v>
      </c>
      <c r="P4104" s="15">
        <f t="shared" si="263"/>
        <v>42475.848067129627</v>
      </c>
      <c r="Q4104" s="11" t="str">
        <f t="shared" si="264"/>
        <v>theat</v>
      </c>
      <c r="R4104" t="str">
        <f t="shared" si="265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s="14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62"/>
        <v>2015</v>
      </c>
      <c r="P4105" s="15">
        <f t="shared" si="263"/>
        <v>42188.83293981482</v>
      </c>
      <c r="Q4105" s="11" t="str">
        <f t="shared" si="264"/>
        <v>theat</v>
      </c>
      <c r="R4105" t="str">
        <f t="shared" si="265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s="14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62"/>
        <v>2016</v>
      </c>
      <c r="P4106" s="15">
        <f t="shared" si="263"/>
        <v>42640.278171296297</v>
      </c>
      <c r="Q4106" s="11" t="str">
        <f t="shared" si="264"/>
        <v>theat</v>
      </c>
      <c r="R4106" t="str">
        <f t="shared" si="265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s="14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62"/>
        <v>1900</v>
      </c>
      <c r="Q4107" s="11" t="str">
        <f t="shared" si="264"/>
        <v>theat</v>
      </c>
      <c r="R4107" t="str">
        <f t="shared" si="265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s="14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62"/>
        <v>1900</v>
      </c>
      <c r="Q4108" s="11" t="str">
        <f t="shared" si="264"/>
        <v>theat</v>
      </c>
      <c r="R4108" t="str">
        <f t="shared" si="265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s="14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62"/>
        <v>1900</v>
      </c>
      <c r="Q4109" s="11" t="str">
        <f t="shared" si="264"/>
        <v>theat</v>
      </c>
      <c r="R4109" t="str">
        <f t="shared" si="265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s="14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62"/>
        <v>1900</v>
      </c>
      <c r="Q4110" s="11" t="str">
        <f t="shared" si="264"/>
        <v>theat</v>
      </c>
      <c r="R4110" t="str">
        <f t="shared" si="265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s="14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62"/>
        <v>1900</v>
      </c>
      <c r="Q4111" s="11" t="str">
        <f t="shared" si="264"/>
        <v>theat</v>
      </c>
      <c r="R4111" t="str">
        <f t="shared" si="265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s="14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62"/>
        <v>1900</v>
      </c>
      <c r="Q4112" s="11" t="str">
        <f t="shared" si="264"/>
        <v>theat</v>
      </c>
      <c r="R4112" t="str">
        <f t="shared" si="265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s="14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62"/>
        <v>1900</v>
      </c>
      <c r="Q4113" s="11" t="str">
        <f t="shared" si="264"/>
        <v>theat</v>
      </c>
      <c r="R4113" t="str">
        <f t="shared" si="265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s="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62"/>
        <v>1900</v>
      </c>
      <c r="Q4114" s="11" t="str">
        <f t="shared" si="264"/>
        <v>theat</v>
      </c>
      <c r="R4114" t="str">
        <f t="shared" si="265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s="14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62"/>
        <v>1900</v>
      </c>
      <c r="Q4115" s="11" t="str">
        <f t="shared" si="264"/>
        <v>theat</v>
      </c>
      <c r="R4115" t="str">
        <f t="shared" si="265"/>
        <v>plays</v>
      </c>
    </row>
  </sheetData>
  <autoFilter ref="A1:R4115" xr:uid="{00000000-0001-0000-0000-000000000000}">
    <filterColumn colId="13">
      <filters>
        <filter val="theater/plays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4AC8-5839-4C56-BF0F-10E4F8EDF2DE}">
  <sheetPr codeName="Sheet4"/>
  <dimension ref="A1:H13"/>
  <sheetViews>
    <sheetView workbookViewId="0">
      <selection activeCell="H26" sqref="H26"/>
    </sheetView>
  </sheetViews>
  <sheetFormatPr defaultRowHeight="14.5" x14ac:dyDescent="0.35"/>
  <cols>
    <col min="1" max="1" width="15.08984375" customWidth="1"/>
    <col min="2" max="2" width="17.6328125" customWidth="1"/>
    <col min="3" max="3" width="22.453125" customWidth="1"/>
    <col min="4" max="4" width="15.81640625" customWidth="1"/>
    <col min="5" max="5" width="15" customWidth="1"/>
    <col min="6" max="6" width="19.453125" customWidth="1"/>
    <col min="7" max="7" width="16.81640625" customWidth="1"/>
    <col min="8" max="8" width="19.1796875" customWidth="1"/>
  </cols>
  <sheetData>
    <row r="1" spans="1:8" x14ac:dyDescent="0.35">
      <c r="A1" t="s">
        <v>8310</v>
      </c>
      <c r="B1" t="s">
        <v>8311</v>
      </c>
      <c r="C1" t="s">
        <v>8312</v>
      </c>
      <c r="D1" t="s">
        <v>8313</v>
      </c>
      <c r="E1" t="s">
        <v>8314</v>
      </c>
      <c r="F1" t="s">
        <v>8315</v>
      </c>
      <c r="G1" t="s">
        <v>8316</v>
      </c>
      <c r="H1" t="s">
        <v>8317</v>
      </c>
    </row>
    <row r="2" spans="1:8" x14ac:dyDescent="0.35">
      <c r="A2" t="s">
        <v>8329</v>
      </c>
      <c r="B2">
        <f>COUNTIFS(Sheet1!$F:$F,"=successful",Sheet1!$D:$D,"&lt;1000",Sheet1!$R:$R,"plays")</f>
        <v>141</v>
      </c>
      <c r="C2">
        <f>COUNTIFS(Sheet1!F:F,"=failed",Sheet1!D:D,"&lt;1000",Sheet1!R:R,"plays")</f>
        <v>45</v>
      </c>
      <c r="D2">
        <f>COUNTIFS(Sheet1!F:F,"=canceled",Sheet1!D:D,"&lt;1000", Sheet1!R:R,"plays")</f>
        <v>0</v>
      </c>
      <c r="E2">
        <f>SUM(B2:D2)</f>
        <v>186</v>
      </c>
      <c r="F2" s="12">
        <f>B2/E2</f>
        <v>0.75806451612903225</v>
      </c>
      <c r="G2" s="12">
        <f>C2/E2</f>
        <v>0.24193548387096775</v>
      </c>
      <c r="H2" s="12">
        <v>0</v>
      </c>
    </row>
    <row r="3" spans="1:8" x14ac:dyDescent="0.35">
      <c r="A3" t="s">
        <v>8318</v>
      </c>
      <c r="B3">
        <f>COUNTIFS(Sheet1!$D:$D,"=1000",Sheet1!$D:$D,"&lt;5000",Sheet1!$F:$F,"successful",Sheet1!$R:$R,"plays")</f>
        <v>47</v>
      </c>
      <c r="C3">
        <f>COUNTIFS(Sheet1!$D:$D,"=1000",Sheet1!$D:$D,"&lt;5000",Sheet1!$F:$F,"failed",Sheet1!$R:$R,"plays")</f>
        <v>18</v>
      </c>
      <c r="D3">
        <f>COUNTIFS(Sheet1!F:F,"=Canceled",Sheet1!D:D,"&gt;=1000",Sheet1!D:D,"&lt;=4999",Sheet1!R:R,"plays")</f>
        <v>0</v>
      </c>
      <c r="E3">
        <f>SUM(B3:D3)</f>
        <v>65</v>
      </c>
      <c r="F3" s="12">
        <f>B3/E3</f>
        <v>0.72307692307692306</v>
      </c>
      <c r="G3" s="12">
        <f t="shared" ref="G3:G12" si="0">C3/E3</f>
        <v>0.27692307692307694</v>
      </c>
      <c r="H3" s="12">
        <v>0</v>
      </c>
    </row>
    <row r="4" spans="1:8" x14ac:dyDescent="0.35">
      <c r="A4" t="s">
        <v>8319</v>
      </c>
      <c r="B4">
        <f>COUNTIFS(Sheet1!$D:$D,"=5000",Sheet1!$D:$D,"&lt;10000",Sheet1!$F:$F,"successful",Sheet1!$R:$R,"plays")</f>
        <v>49</v>
      </c>
      <c r="C4">
        <f>COUNTIFS(Sheet1!$D:$D,"=5000",Sheet1!$D:$D,"&lt;10000",Sheet1!$F:$F,"failed",Sheet1!$R:$R,"plays")</f>
        <v>35</v>
      </c>
      <c r="D4">
        <f>COUNTIFS(Sheet1!F:F,"=canceled",Sheet1!D:D,"&gt;=5000", Sheet1!D:D,"&lt;=9999",Sheet1!R:R,"plays")</f>
        <v>0</v>
      </c>
      <c r="E4">
        <f t="shared" ref="E4:E13" si="1">SUM(B4:D4)</f>
        <v>84</v>
      </c>
      <c r="F4" s="12">
        <f t="shared" ref="F4:F11" si="2">B4/E4</f>
        <v>0.58333333333333337</v>
      </c>
      <c r="G4" s="12">
        <f t="shared" si="0"/>
        <v>0.41666666666666669</v>
      </c>
      <c r="H4" s="12">
        <v>0</v>
      </c>
    </row>
    <row r="5" spans="1:8" x14ac:dyDescent="0.35">
      <c r="A5" t="s">
        <v>8320</v>
      </c>
      <c r="B5">
        <f>COUNTIFS(Sheet1!$D:$D,"=10000",Sheet1!$D:$D,"&lt;14999",Sheet1!$F:$F,"successful",Sheet1!$R:$R,"plays")</f>
        <v>29</v>
      </c>
      <c r="C5">
        <f>COUNTIFS(Sheet1!$D:$D,"=10000",Sheet1!$D:$D,"&lt;14999",Sheet1!$F:$F,"failed",Sheet1!$R:$R,"plays")</f>
        <v>20</v>
      </c>
      <c r="D5">
        <f>COUNTIFS(Sheet1!F:F,"=canceled",Sheet1!D:D,"&gt;=10000", Sheet1!D:D,"&lt;=14999",Sheet1!R:R,"plays")</f>
        <v>0</v>
      </c>
      <c r="E5">
        <f t="shared" si="1"/>
        <v>49</v>
      </c>
      <c r="F5" s="12">
        <f t="shared" si="2"/>
        <v>0.59183673469387754</v>
      </c>
      <c r="G5" s="12">
        <f t="shared" si="0"/>
        <v>0.40816326530612246</v>
      </c>
      <c r="H5" s="12">
        <v>0</v>
      </c>
    </row>
    <row r="6" spans="1:8" x14ac:dyDescent="0.35">
      <c r="A6" t="s">
        <v>8321</v>
      </c>
      <c r="B6">
        <f>COUNTIFS(Sheet1!$D:$D,"=15000",Sheet1!$D:$D,"&lt;19999",Sheet1!$F:$F,"successful",Sheet1!$R:$R,"plays")</f>
        <v>11</v>
      </c>
      <c r="C6">
        <f>COUNTIFS(Sheet1!$D:$D,"=15000",Sheet1!$D:$D,"&lt;19999",Sheet1!$F:$F,"failed",Sheet1!$R:$R,"plays")</f>
        <v>9</v>
      </c>
      <c r="D6">
        <f>COUNTIFS(Sheet1!F:F,"=Canceled",Sheet1!D:D,"&gt;=15000", Sheet1!D:D,"&lt;=19999",Sheet1!R:R,"plays")</f>
        <v>0</v>
      </c>
      <c r="E6">
        <f t="shared" si="1"/>
        <v>20</v>
      </c>
      <c r="F6" s="12">
        <f t="shared" si="2"/>
        <v>0.55000000000000004</v>
      </c>
      <c r="G6" s="12">
        <f t="shared" si="0"/>
        <v>0.45</v>
      </c>
      <c r="H6" s="12">
        <v>0</v>
      </c>
    </row>
    <row r="7" spans="1:8" x14ac:dyDescent="0.35">
      <c r="A7" t="s">
        <v>8322</v>
      </c>
      <c r="B7">
        <f>COUNTIFS(Sheet1!$D:$D,"=20000",Sheet1!$D:$D,"&lt;24999",Sheet1!$F:$F,"successful",Sheet1!$R:$R,"plays")</f>
        <v>6</v>
      </c>
      <c r="C7">
        <f>COUNTIFS(Sheet1!$D:$D,"=20000",Sheet1!$D:$D,"&lt;24999",Sheet1!$F:$F,"failed",Sheet1!$R:$R,"plays")</f>
        <v>10</v>
      </c>
      <c r="D7">
        <f>COUNTIFS(Sheet1!F:F,"=canceled",Sheet1!D:D,"&gt;=20000", Sheet1!D:D,"&lt;=24999",Sheet1!R:R,"plays")</f>
        <v>0</v>
      </c>
      <c r="E7">
        <f t="shared" si="1"/>
        <v>16</v>
      </c>
      <c r="F7" s="12">
        <f t="shared" si="2"/>
        <v>0.375</v>
      </c>
      <c r="G7" s="12">
        <f t="shared" si="0"/>
        <v>0.625</v>
      </c>
      <c r="H7" s="12">
        <v>0</v>
      </c>
    </row>
    <row r="8" spans="1:8" x14ac:dyDescent="0.35">
      <c r="A8" t="s">
        <v>8323</v>
      </c>
      <c r="B8">
        <f>COUNTIFS(Sheet1!F:F,"=successful",Sheet1!D:D,"&gt;=25000", Sheet1!D:D,"&lt;=29999",Sheet1!R:R,"plays")</f>
        <v>1</v>
      </c>
      <c r="C8">
        <f>COUNTIFS(Sheet1!$D:$D,"=25000",Sheet1!$D:$D,"&lt;29999",Sheet1!$F:$F,"failed",Sheet1!$R:$R,"plays")</f>
        <v>2</v>
      </c>
      <c r="D8">
        <f>COUNTIFS(Sheet1!F:F,"=canceled",Sheet1!D:D,"&gt;=25000", Sheet1!D:D,"&lt;=29999",Sheet1!R:R,"plays")</f>
        <v>0</v>
      </c>
      <c r="E8">
        <f t="shared" si="1"/>
        <v>3</v>
      </c>
      <c r="F8" s="12">
        <f t="shared" si="2"/>
        <v>0.33333333333333331</v>
      </c>
      <c r="G8" s="12">
        <f t="shared" si="0"/>
        <v>0.66666666666666663</v>
      </c>
      <c r="H8" s="12">
        <v>0</v>
      </c>
    </row>
    <row r="9" spans="1:8" x14ac:dyDescent="0.35">
      <c r="A9" t="s">
        <v>8324</v>
      </c>
      <c r="B9">
        <f>COUNTIFS(Sheet1!$D:$D,"=30000",Sheet1!$D:$D,"&lt;34999",Sheet1!$F:$F,"successful",Sheet1!$R:$R,"plays")</f>
        <v>2</v>
      </c>
      <c r="C9">
        <f>COUNTIFS(Sheet1!$D:$D,"=30000",Sheet1!$D:$D,"&lt;34999",Sheet1!$F:$F,"failed",Sheet1!$R:$R,"plays")</f>
        <v>7</v>
      </c>
      <c r="D9">
        <f>COUNTIFS(Sheet1!F:F,"=canceled",Sheet1!D:D,"&gt;=30000", Sheet1!D:D,"&lt;=34999",Sheet1!R:R,"plays")</f>
        <v>0</v>
      </c>
      <c r="E9">
        <f t="shared" si="1"/>
        <v>9</v>
      </c>
      <c r="F9" s="12">
        <f t="shared" si="2"/>
        <v>0.22222222222222221</v>
      </c>
      <c r="G9" s="12">
        <f t="shared" si="0"/>
        <v>0.77777777777777779</v>
      </c>
      <c r="H9" s="12">
        <v>0</v>
      </c>
    </row>
    <row r="10" spans="1:8" x14ac:dyDescent="0.35">
      <c r="A10" t="s">
        <v>8325</v>
      </c>
      <c r="B10">
        <f>COUNTIFS(Sheet1!F:F,"=successful",Sheet1!D:D,"&gt;=35000", Sheet1!D:D,"&lt;=39999",Sheet1!R:R,"plays")</f>
        <v>4</v>
      </c>
      <c r="C10">
        <f>COUNTIFS(Sheet1!$D:$D,"=35000",Sheet1!$D:$D,"&lt;39999",Sheet1!$F:$F,"failed",Sheet1!$R:$R,"plays")</f>
        <v>1</v>
      </c>
      <c r="D10">
        <f>COUNTIFS(Sheet1!F:F,"=canceled",Sheet1!D:D,"&gt;=35000", Sheet1!D:D,"&lt;=39999",Sheet1!R:R,"plays")</f>
        <v>0</v>
      </c>
      <c r="E10">
        <f t="shared" si="1"/>
        <v>5</v>
      </c>
      <c r="F10" s="12">
        <v>0.8</v>
      </c>
      <c r="G10" s="12">
        <f t="shared" si="0"/>
        <v>0.2</v>
      </c>
      <c r="H10" s="12">
        <v>0</v>
      </c>
    </row>
    <row r="11" spans="1:8" x14ac:dyDescent="0.35">
      <c r="A11" t="s">
        <v>8326</v>
      </c>
      <c r="B11">
        <f>COUNTIFS(Sheet1!F:F,"=successful",Sheet1!D:D,"&gt;=40000", Sheet1!D:D,"&lt;=44999",Sheet1!R:R,"plays")</f>
        <v>2</v>
      </c>
      <c r="C11">
        <f>COUNTIFS(Sheet1!$D:$D,"=40000",Sheet1!$D:$D,"&lt;44999",Sheet1!$F:$F,"failed",Sheet1!$R:$R,"plays")</f>
        <v>1</v>
      </c>
      <c r="D11">
        <f>COUNTIFS(Sheet1!F:F,"=canceled",Sheet1!D:D,"&gt;=40000", Sheet1!D:D,"&lt;=44999",Sheet1!R:R,"plays")</f>
        <v>0</v>
      </c>
      <c r="E11">
        <f t="shared" si="1"/>
        <v>3</v>
      </c>
      <c r="F11" s="12">
        <f t="shared" si="2"/>
        <v>0.66666666666666663</v>
      </c>
      <c r="G11" s="12">
        <f t="shared" si="0"/>
        <v>0.33333333333333331</v>
      </c>
      <c r="H11" s="12">
        <v>0</v>
      </c>
    </row>
    <row r="12" spans="1:8" x14ac:dyDescent="0.35">
      <c r="A12" t="s">
        <v>8327</v>
      </c>
      <c r="B12">
        <f>COUNTIFS(Sheet1!F:F,"=successful",Sheet1!D:D,"&gt;=45000", Sheet1!D:D,"&lt;=49999",Sheet1!R:R,"plays")</f>
        <v>0</v>
      </c>
      <c r="C12">
        <f>COUNTIFS(Sheet1!F:F,"=failed",Sheet1!D:D,"&gt;=45000", Sheet1!D:D,"&lt;=49999",Sheet1!R:R,"plays")</f>
        <v>1</v>
      </c>
      <c r="D12">
        <f>COUNTIFS(Sheet1!F:F,"=canceled",Sheet1!D:D,"&gt;=45000", Sheet1!D:D,"&lt;=49999",Sheet1!R:R,"plays")</f>
        <v>0</v>
      </c>
      <c r="E12">
        <f t="shared" si="1"/>
        <v>1</v>
      </c>
      <c r="F12" s="12">
        <v>0</v>
      </c>
      <c r="G12" s="12">
        <f t="shared" si="0"/>
        <v>1</v>
      </c>
      <c r="H12" s="12">
        <v>0</v>
      </c>
    </row>
    <row r="13" spans="1:8" x14ac:dyDescent="0.35">
      <c r="A13" t="s">
        <v>8328</v>
      </c>
      <c r="B13">
        <f>COUNTIFS(Sheet1!$D:$D,"=50000",Sheet1!$D:$D,"&gt;50000",Sheet1!$F:$F,"successful",Sheet1!$R:$R,"plays")</f>
        <v>0</v>
      </c>
      <c r="C13">
        <f>COUNTIFS(Sheet1!$D:$D,"=50000",Sheet1!$D:$D,"&gt;50000",Sheet1!$F:$F,"failed",Sheet1!$R:$R,"plays")</f>
        <v>0</v>
      </c>
      <c r="D13">
        <f>COUNTIFS(Sheet1!F:F,"=canceled",Sheet1!D:D,"&gt;=50000",Sheet1!R:R,"plays")</f>
        <v>0</v>
      </c>
      <c r="E13">
        <f t="shared" si="1"/>
        <v>0</v>
      </c>
      <c r="F13" s="12">
        <v>0</v>
      </c>
      <c r="G13" s="12">
        <v>0</v>
      </c>
      <c r="H13" s="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Jingwen Zhou</cp:lastModifiedBy>
  <dcterms:created xsi:type="dcterms:W3CDTF">2017-04-20T15:17:24Z</dcterms:created>
  <dcterms:modified xsi:type="dcterms:W3CDTF">2022-09-01T01:49:10Z</dcterms:modified>
</cp:coreProperties>
</file>