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2"/>
  </bookViews>
  <sheets>
    <sheet name="修订说明" sheetId="1" r:id="rId1"/>
    <sheet name="使用说明" sheetId="3" r:id="rId2"/>
    <sheet name="用例执行进度" sheetId="2" r:id="rId3"/>
    <sheet name="个人生产性" sheetId="4" r:id="rId4"/>
  </sheets>
  <calcPr calcId="144525"/>
</workbook>
</file>

<file path=xl/sharedStrings.xml><?xml version="1.0" encoding="utf-8"?>
<sst xmlns="http://schemas.openxmlformats.org/spreadsheetml/2006/main" count="60">
  <si>
    <t>用例执行进度跟踪模板</t>
  </si>
  <si>
    <t>版本号</t>
  </si>
  <si>
    <t>修订时间</t>
  </si>
  <si>
    <t>修订原因</t>
  </si>
  <si>
    <t>修订人</t>
  </si>
  <si>
    <t>V1.0</t>
  </si>
  <si>
    <t>新建</t>
  </si>
  <si>
    <t>张龙</t>
  </si>
  <si>
    <t>V1.1</t>
  </si>
  <si>
    <t>新增</t>
  </si>
  <si>
    <t>张龙，王磊</t>
  </si>
  <si>
    <t>使用说明</t>
  </si>
  <si>
    <t xml:space="preserve">    在测试过程中，测试负责人应对各个阶段工作及时加以跟踪记录。每天以邮件方式发送或上传至SVN。工作分配以“模块到人”为原则，针对不同工作类型及时跟踪工作进度。
</t>
  </si>
  <si>
    <t>1.进度中的工作分配需要到“模块”级别；</t>
  </si>
  <si>
    <t xml:space="preserve">2.每日测试中遇到的问题均需在“备注”中加以记录； </t>
  </si>
  <si>
    <t>3.模板中数据均为累计值；</t>
  </si>
  <si>
    <t>4.空白背景表格为手填项，灰色项为公式，不需更改；</t>
  </si>
  <si>
    <t>版本更新说明</t>
  </si>
  <si>
    <t>版本</t>
  </si>
  <si>
    <t>更新说明</t>
  </si>
  <si>
    <t>将'工时'分为 ‘'加班工时（天）'和 '正常工时（天）'</t>
  </si>
  <si>
    <t>新增“个人生产性’页</t>
  </si>
  <si>
    <t>模块</t>
  </si>
  <si>
    <t>任务状态</t>
  </si>
  <si>
    <t>测试执行人</t>
  </si>
  <si>
    <t>用例总数</t>
  </si>
  <si>
    <t>累计执行</t>
  </si>
  <si>
    <t>用例通过</t>
  </si>
  <si>
    <t>用例失败</t>
  </si>
  <si>
    <t>未执行</t>
  </si>
  <si>
    <t>完成比例</t>
  </si>
  <si>
    <t>通过率</t>
  </si>
  <si>
    <t>缺陷</t>
  </si>
  <si>
    <t>正常工时（天）</t>
  </si>
  <si>
    <t>加班工时（天）</t>
  </si>
  <si>
    <t>生产性</t>
  </si>
  <si>
    <t>待消化工作量</t>
  </si>
  <si>
    <t>备注</t>
  </si>
  <si>
    <t>模块1</t>
  </si>
  <si>
    <t>未开始</t>
  </si>
  <si>
    <t>勾学超</t>
  </si>
  <si>
    <t>模块2</t>
  </si>
  <si>
    <t>王凡</t>
  </si>
  <si>
    <t>模块3</t>
  </si>
  <si>
    <t>郑阳阳</t>
  </si>
  <si>
    <t>模块4</t>
  </si>
  <si>
    <t>鲍春旭</t>
  </si>
  <si>
    <t>模块5</t>
  </si>
  <si>
    <t>高艳云</t>
  </si>
  <si>
    <t>模块6</t>
  </si>
  <si>
    <t>朱敬慈</t>
  </si>
  <si>
    <t>总体进度</t>
  </si>
  <si>
    <t>个人生产性统计</t>
  </si>
  <si>
    <t>项目</t>
  </si>
  <si>
    <t>负责人</t>
  </si>
  <si>
    <t>用例数</t>
  </si>
  <si>
    <t>用时</t>
  </si>
  <si>
    <t>互联网V2.4</t>
  </si>
  <si>
    <t>张三</t>
  </si>
  <si>
    <t>李四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</si>
</sst>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0_ "/>
    <numFmt numFmtId="178" formatCode="0_);[Red]\(0\)"/>
    <numFmt numFmtId="179" formatCode="0_ "/>
    <numFmt numFmtId="180" formatCode="0.0_ "/>
  </numFmts>
  <fonts count="30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b/>
      <sz val="16"/>
      <color rgb="FF000000"/>
      <name val="宋体"/>
      <charset val="134"/>
    </font>
    <font>
      <sz val="14"/>
      <color rgb="FF000000"/>
      <name val="宋体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</font>
    <font>
      <sz val="16"/>
      <color theme="1"/>
      <name val="宋体"/>
      <charset val="134"/>
    </font>
    <font>
      <b/>
      <sz val="16"/>
      <color theme="1"/>
      <name val="宋体"/>
      <charset val="134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6" borderId="19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2" borderId="2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8" fillId="32" borderId="25" applyNumberFormat="0" applyAlignment="0" applyProtection="0">
      <alignment vertical="center"/>
    </xf>
    <xf numFmtId="0" fontId="26" fillId="32" borderId="19" applyNumberFormat="0" applyAlignment="0" applyProtection="0">
      <alignment vertical="center"/>
    </xf>
    <xf numFmtId="0" fontId="20" fillId="20" borderId="20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52">
    <xf numFmtId="0" fontId="0" fillId="0" borderId="0" xfId="0"/>
    <xf numFmtId="177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77" fontId="1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0" fillId="0" borderId="0" xfId="0" applyNumberFormat="1"/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0" fillId="4" borderId="7" xfId="0" applyFill="1" applyBorder="1" applyAlignment="1">
      <alignment horizontal="right" vertical="center"/>
    </xf>
    <xf numFmtId="176" fontId="0" fillId="2" borderId="7" xfId="0" applyNumberFormat="1" applyFill="1" applyBorder="1" applyAlignment="1">
      <alignment horizontal="center" vertical="center"/>
    </xf>
    <xf numFmtId="10" fontId="0" fillId="3" borderId="7" xfId="0" applyNumberFormat="1" applyFill="1" applyBorder="1" applyAlignment="1">
      <alignment vertical="center"/>
    </xf>
    <xf numFmtId="178" fontId="0" fillId="0" borderId="7" xfId="0" applyNumberFormat="1" applyBorder="1" applyAlignment="1">
      <alignment vertical="center"/>
    </xf>
    <xf numFmtId="0" fontId="0" fillId="5" borderId="7" xfId="0" applyFill="1" applyBorder="1" applyAlignment="1">
      <alignment vertical="center"/>
    </xf>
    <xf numFmtId="179" fontId="0" fillId="3" borderId="7" xfId="0" applyNumberFormat="1" applyFill="1" applyBorder="1" applyAlignment="1">
      <alignment vertical="center"/>
    </xf>
    <xf numFmtId="176" fontId="0" fillId="3" borderId="7" xfId="0" applyNumberFormat="1" applyFill="1" applyBorder="1" applyAlignment="1">
      <alignment vertical="center"/>
    </xf>
    <xf numFmtId="0" fontId="0" fillId="5" borderId="7" xfId="0" applyFill="1" applyBorder="1" applyAlignment="1">
      <alignment wrapText="1"/>
    </xf>
    <xf numFmtId="0" fontId="0" fillId="5" borderId="7" xfId="0" applyFill="1" applyBorder="1"/>
    <xf numFmtId="10" fontId="0" fillId="4" borderId="7" xfId="0" applyNumberFormat="1" applyFill="1" applyBorder="1" applyAlignment="1">
      <alignment horizontal="right" vertical="center"/>
    </xf>
    <xf numFmtId="176" fontId="0" fillId="4" borderId="7" xfId="0" applyNumberFormat="1" applyFill="1" applyBorder="1" applyAlignment="1">
      <alignment horizontal="right" vertical="center"/>
    </xf>
    <xf numFmtId="180" fontId="0" fillId="4" borderId="7" xfId="0" applyNumberFormat="1" applyFill="1" applyBorder="1" applyAlignment="1">
      <alignment horizontal="right" vertical="center"/>
    </xf>
    <xf numFmtId="0" fontId="3" fillId="0" borderId="0" xfId="0" applyFont="1"/>
    <xf numFmtId="0" fontId="4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wrapText="1" readingOrder="1"/>
    </xf>
    <xf numFmtId="0" fontId="6" fillId="0" borderId="0" xfId="0" applyFont="1"/>
    <xf numFmtId="0" fontId="5" fillId="0" borderId="0" xfId="0" applyFont="1" applyAlignment="1">
      <alignment horizontal="left" vertical="center" readingOrder="1"/>
    </xf>
    <xf numFmtId="0" fontId="7" fillId="0" borderId="0" xfId="0" applyFont="1"/>
    <xf numFmtId="0" fontId="8" fillId="0" borderId="0" xfId="0" applyFont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14" fontId="8" fillId="0" borderId="14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I12"/>
  <sheetViews>
    <sheetView workbookViewId="0">
      <selection activeCell="A1" sqref="A1"/>
    </sheetView>
  </sheetViews>
  <sheetFormatPr defaultColWidth="9" defaultRowHeight="20.25"/>
  <cols>
    <col min="1" max="5" width="9" style="31"/>
    <col min="6" max="6" width="15.875" style="37" customWidth="1"/>
    <col min="7" max="7" width="17.5" style="37" customWidth="1"/>
    <col min="8" max="8" width="15.75" style="31" customWidth="1"/>
    <col min="9" max="9" width="15.375" style="31" customWidth="1"/>
    <col min="10" max="16384" width="9" style="31"/>
  </cols>
  <sheetData>
    <row r="2" ht="21" spans="6:9">
      <c r="F2" s="38" t="s">
        <v>0</v>
      </c>
      <c r="G2" s="39"/>
      <c r="H2" s="39"/>
      <c r="I2" s="51"/>
    </row>
    <row r="3" spans="6:9">
      <c r="F3" s="40" t="s">
        <v>1</v>
      </c>
      <c r="G3" s="41" t="s">
        <v>2</v>
      </c>
      <c r="H3" s="42" t="s">
        <v>3</v>
      </c>
      <c r="I3" s="42" t="s">
        <v>4</v>
      </c>
    </row>
    <row r="4" spans="6:9">
      <c r="F4" s="43" t="s">
        <v>5</v>
      </c>
      <c r="G4" s="44">
        <v>42779</v>
      </c>
      <c r="H4" s="45" t="s">
        <v>6</v>
      </c>
      <c r="I4" s="45" t="s">
        <v>7</v>
      </c>
    </row>
    <row r="5" spans="6:9">
      <c r="F5" s="43" t="s">
        <v>8</v>
      </c>
      <c r="G5" s="44">
        <v>42898</v>
      </c>
      <c r="H5" s="44" t="s">
        <v>9</v>
      </c>
      <c r="I5" s="44" t="s">
        <v>10</v>
      </c>
    </row>
    <row r="6" spans="6:9">
      <c r="F6" s="43"/>
      <c r="G6" s="46"/>
      <c r="H6" s="47"/>
      <c r="I6" s="47"/>
    </row>
    <row r="7" spans="6:9">
      <c r="F7" s="43"/>
      <c r="G7" s="46"/>
      <c r="H7" s="47"/>
      <c r="I7" s="47"/>
    </row>
    <row r="8" spans="6:9">
      <c r="F8" s="43"/>
      <c r="G8" s="46"/>
      <c r="H8" s="47"/>
      <c r="I8" s="47"/>
    </row>
    <row r="9" spans="6:9">
      <c r="F9" s="43"/>
      <c r="G9" s="46"/>
      <c r="H9" s="47"/>
      <c r="I9" s="47"/>
    </row>
    <row r="10" spans="6:9">
      <c r="F10" s="43"/>
      <c r="G10" s="46"/>
      <c r="H10" s="47"/>
      <c r="I10" s="47"/>
    </row>
    <row r="11" spans="6:9">
      <c r="F11" s="43"/>
      <c r="G11" s="46"/>
      <c r="H11" s="47"/>
      <c r="I11" s="47"/>
    </row>
    <row r="12" ht="21" spans="6:9">
      <c r="F12" s="48"/>
      <c r="G12" s="49"/>
      <c r="H12" s="50"/>
      <c r="I12" s="50"/>
    </row>
  </sheetData>
  <mergeCells count="1">
    <mergeCell ref="F2:I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A1" sqref="A1"/>
    </sheetView>
  </sheetViews>
  <sheetFormatPr defaultColWidth="9" defaultRowHeight="13.5"/>
  <cols>
    <col min="1" max="16384" width="9" style="31"/>
  </cols>
  <sheetData>
    <row r="1" ht="20.25" spans="1:1">
      <c r="A1" s="32" t="s">
        <v>11</v>
      </c>
    </row>
    <row r="3" ht="22.5" customHeight="1" spans="2:10">
      <c r="B3" s="33" t="s">
        <v>12</v>
      </c>
      <c r="C3" s="33"/>
      <c r="D3" s="33"/>
      <c r="E3" s="33"/>
      <c r="F3" s="33"/>
      <c r="G3" s="33"/>
      <c r="H3" s="33"/>
      <c r="I3" s="33"/>
      <c r="J3" s="33"/>
    </row>
    <row r="4" ht="14.25" customHeight="1" spans="2:10">
      <c r="B4" s="33"/>
      <c r="C4" s="33"/>
      <c r="D4" s="33"/>
      <c r="E4" s="33"/>
      <c r="F4" s="33"/>
      <c r="G4" s="33"/>
      <c r="H4" s="33"/>
      <c r="I4" s="33"/>
      <c r="J4" s="33"/>
    </row>
    <row r="5" ht="14.25" customHeight="1" spans="2:10">
      <c r="B5" s="33"/>
      <c r="C5" s="33"/>
      <c r="D5" s="33"/>
      <c r="E5" s="33"/>
      <c r="F5" s="33"/>
      <c r="G5" s="33"/>
      <c r="H5" s="33"/>
      <c r="I5" s="33"/>
      <c r="J5" s="33"/>
    </row>
    <row r="6" ht="14.25" customHeight="1" spans="2:10">
      <c r="B6" s="33"/>
      <c r="C6" s="33"/>
      <c r="D6" s="33"/>
      <c r="E6" s="33"/>
      <c r="F6" s="33"/>
      <c r="G6" s="33"/>
      <c r="H6" s="33"/>
      <c r="I6" s="33"/>
      <c r="J6" s="33"/>
    </row>
    <row r="7" ht="14.25" customHeight="1" spans="2:10">
      <c r="B7" s="33"/>
      <c r="C7" s="33"/>
      <c r="D7" s="33"/>
      <c r="E7" s="33"/>
      <c r="F7" s="33"/>
      <c r="G7" s="33"/>
      <c r="H7" s="33"/>
      <c r="I7" s="33"/>
      <c r="J7" s="33"/>
    </row>
    <row r="8" ht="14.25" customHeight="1" spans="2:10">
      <c r="B8" s="33"/>
      <c r="C8" s="33"/>
      <c r="D8" s="33"/>
      <c r="E8" s="33"/>
      <c r="F8" s="33"/>
      <c r="G8" s="33"/>
      <c r="H8" s="33"/>
      <c r="I8" s="33"/>
      <c r="J8" s="33"/>
    </row>
    <row r="9" ht="14.25" customHeight="1" spans="2:10">
      <c r="B9" s="33"/>
      <c r="C9" s="33"/>
      <c r="D9" s="33"/>
      <c r="E9" s="33"/>
      <c r="F9" s="33"/>
      <c r="G9" s="33"/>
      <c r="H9" s="33"/>
      <c r="I9" s="33"/>
      <c r="J9" s="33"/>
    </row>
    <row r="10" ht="14.25" customHeight="1" spans="2:10">
      <c r="B10" s="33"/>
      <c r="C10" s="33"/>
      <c r="D10" s="33"/>
      <c r="E10" s="33"/>
      <c r="F10" s="33"/>
      <c r="G10" s="33"/>
      <c r="H10" s="33"/>
      <c r="I10" s="33"/>
      <c r="J10" s="33"/>
    </row>
    <row r="11" ht="18.75" spans="2:10">
      <c r="B11" s="34"/>
      <c r="C11" s="34"/>
      <c r="D11" s="34"/>
      <c r="E11" s="34"/>
      <c r="F11" s="34"/>
      <c r="G11" s="34"/>
      <c r="H11" s="34"/>
      <c r="I11" s="34"/>
      <c r="J11" s="34"/>
    </row>
    <row r="12" ht="18.75" spans="2:10">
      <c r="B12" s="34"/>
      <c r="C12" s="34"/>
      <c r="D12" s="34"/>
      <c r="E12" s="34"/>
      <c r="F12" s="34"/>
      <c r="G12" s="34"/>
      <c r="H12" s="34"/>
      <c r="I12" s="34"/>
      <c r="J12" s="34"/>
    </row>
    <row r="13" ht="18.75" spans="2:10">
      <c r="B13" s="35" t="s">
        <v>13</v>
      </c>
      <c r="C13" s="34"/>
      <c r="D13" s="34"/>
      <c r="E13" s="34"/>
      <c r="F13" s="34"/>
      <c r="G13" s="34"/>
      <c r="H13" s="34"/>
      <c r="I13" s="34"/>
      <c r="J13" s="34"/>
    </row>
    <row r="14" ht="18.75" spans="2:10">
      <c r="B14" s="35" t="s">
        <v>14</v>
      </c>
      <c r="C14" s="34"/>
      <c r="D14" s="34"/>
      <c r="E14" s="34"/>
      <c r="F14" s="34"/>
      <c r="G14" s="34"/>
      <c r="H14" s="34"/>
      <c r="I14" s="34"/>
      <c r="J14" s="34"/>
    </row>
    <row r="15" ht="18.75" spans="2:2">
      <c r="B15" s="35" t="s">
        <v>15</v>
      </c>
    </row>
    <row r="16" ht="18.75" spans="2:2">
      <c r="B16" s="35" t="s">
        <v>16</v>
      </c>
    </row>
    <row r="17" ht="18.75" spans="2:2">
      <c r="B17" s="35"/>
    </row>
    <row r="19" ht="20.25" spans="1:1">
      <c r="A19" s="32" t="s">
        <v>17</v>
      </c>
    </row>
    <row r="21" ht="18.75" spans="2:4">
      <c r="B21" s="36" t="s">
        <v>18</v>
      </c>
      <c r="C21" s="36"/>
      <c r="D21" s="36" t="s">
        <v>19</v>
      </c>
    </row>
    <row r="22" ht="18.75" spans="2:4">
      <c r="B22" s="34" t="s">
        <v>8</v>
      </c>
      <c r="D22" s="31" t="s">
        <v>20</v>
      </c>
    </row>
    <row r="23" spans="4:4">
      <c r="D23" s="31" t="s">
        <v>21</v>
      </c>
    </row>
  </sheetData>
  <mergeCells count="1">
    <mergeCell ref="B3:J10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9"/>
  <sheetViews>
    <sheetView tabSelected="1" workbookViewId="0">
      <selection activeCell="D3" sqref="D3"/>
    </sheetView>
  </sheetViews>
  <sheetFormatPr defaultColWidth="9" defaultRowHeight="14.25"/>
  <cols>
    <col min="1" max="1" width="18" customWidth="1"/>
    <col min="3" max="3" width="11" customWidth="1"/>
    <col min="8" max="8" width="7.125" customWidth="1"/>
    <col min="10" max="10" width="7.875" customWidth="1"/>
    <col min="11" max="11" width="5.25" customWidth="1"/>
    <col min="12" max="13" width="15.125" customWidth="1"/>
    <col min="14" max="14" width="7.125" customWidth="1"/>
    <col min="15" max="15" width="13" style="12" customWidth="1"/>
    <col min="16" max="16" width="31.375" customWidth="1"/>
  </cols>
  <sheetData>
    <row r="2" spans="1:16">
      <c r="A2" s="13" t="s">
        <v>22</v>
      </c>
      <c r="B2" s="13" t="s">
        <v>23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  <c r="H2" s="13" t="s">
        <v>29</v>
      </c>
      <c r="I2" s="13" t="s">
        <v>30</v>
      </c>
      <c r="J2" s="13" t="s">
        <v>31</v>
      </c>
      <c r="K2" s="13" t="s">
        <v>32</v>
      </c>
      <c r="L2" s="13" t="s">
        <v>33</v>
      </c>
      <c r="M2" s="13" t="s">
        <v>34</v>
      </c>
      <c r="N2" s="13" t="s">
        <v>35</v>
      </c>
      <c r="O2" s="20" t="s">
        <v>36</v>
      </c>
      <c r="P2" s="13" t="s">
        <v>37</v>
      </c>
    </row>
    <row r="3" ht="66.75" customHeight="1" spans="1:16">
      <c r="A3" s="14" t="s">
        <v>38</v>
      </c>
      <c r="B3" s="15" t="s">
        <v>39</v>
      </c>
      <c r="C3" s="14" t="s">
        <v>40</v>
      </c>
      <c r="D3" s="15"/>
      <c r="E3" s="16"/>
      <c r="F3" s="15"/>
      <c r="G3" s="15"/>
      <c r="H3" s="16">
        <f>D3-F3-G3</f>
        <v>0</v>
      </c>
      <c r="I3" s="21">
        <f>IFERROR(E3/D3,0)</f>
        <v>0</v>
      </c>
      <c r="J3" s="21">
        <f>IFERROR(F3/E3,0)</f>
        <v>0</v>
      </c>
      <c r="K3" s="22"/>
      <c r="L3" s="23"/>
      <c r="M3" s="23"/>
      <c r="N3" s="24">
        <f>IFERROR(E3/(L3+M3),0)</f>
        <v>0</v>
      </c>
      <c r="O3" s="25" t="str">
        <f>IFERROR(H3/N3,"")</f>
        <v/>
      </c>
      <c r="P3" s="26"/>
    </row>
    <row r="4" ht="13.5" customHeight="1" spans="1:16">
      <c r="A4" s="14" t="s">
        <v>41</v>
      </c>
      <c r="B4" s="15" t="s">
        <v>39</v>
      </c>
      <c r="C4" s="14" t="s">
        <v>42</v>
      </c>
      <c r="D4" s="15"/>
      <c r="E4" s="16"/>
      <c r="F4" s="15"/>
      <c r="G4" s="15"/>
      <c r="H4" s="16">
        <f>D4-F4-G4</f>
        <v>0</v>
      </c>
      <c r="I4" s="21">
        <f>IFERROR(E4/D4,0)</f>
        <v>0</v>
      </c>
      <c r="J4" s="21">
        <f>IFERROR(F4/E4,0)</f>
        <v>0</v>
      </c>
      <c r="K4" s="22"/>
      <c r="L4" s="23"/>
      <c r="M4" s="23"/>
      <c r="N4" s="24">
        <f>IFERROR(E4/(L4+M4),0)</f>
        <v>0</v>
      </c>
      <c r="O4" s="25" t="str">
        <f>IFERROR(H4/N4,"")</f>
        <v/>
      </c>
      <c r="P4" s="27"/>
    </row>
    <row r="5" ht="13.5" customHeight="1" spans="1:16">
      <c r="A5" s="14" t="s">
        <v>43</v>
      </c>
      <c r="B5" s="15" t="str">
        <f>IF(I5=0%,"未开始",IF(I5=1,"已完成","进行中"))</f>
        <v>未开始</v>
      </c>
      <c r="C5" s="14" t="s">
        <v>44</v>
      </c>
      <c r="D5" s="15"/>
      <c r="E5" s="16"/>
      <c r="F5" s="15"/>
      <c r="G5" s="15"/>
      <c r="H5" s="16">
        <f>D5-F5-G5</f>
        <v>0</v>
      </c>
      <c r="I5" s="21">
        <f>IFERROR(E5/D5,0)</f>
        <v>0</v>
      </c>
      <c r="J5" s="21">
        <f>IFERROR(F5/E5,0)</f>
        <v>0</v>
      </c>
      <c r="K5" s="22"/>
      <c r="L5" s="23"/>
      <c r="M5" s="23"/>
      <c r="N5" s="24">
        <f>IFERROR(E5/(L5+M5),0)</f>
        <v>0</v>
      </c>
      <c r="O5" s="25" t="str">
        <f>IFERROR(H5/N5,"")</f>
        <v/>
      </c>
      <c r="P5" s="27"/>
    </row>
    <row r="6" ht="13.5" customHeight="1" spans="1:16">
      <c r="A6" s="14" t="s">
        <v>45</v>
      </c>
      <c r="B6" s="15" t="str">
        <f>IF(I6=0%,"未开始",IF(I6=1,"已完成","进行中"))</f>
        <v>未开始</v>
      </c>
      <c r="C6" s="14" t="s">
        <v>46</v>
      </c>
      <c r="D6" s="15"/>
      <c r="E6" s="16"/>
      <c r="F6" s="15"/>
      <c r="G6" s="15"/>
      <c r="H6" s="16">
        <f>D6-F6-G6</f>
        <v>0</v>
      </c>
      <c r="I6" s="21">
        <f>IFERROR(E6/D6,0)</f>
        <v>0</v>
      </c>
      <c r="J6" s="21">
        <f>IFERROR(F6/E6,0)</f>
        <v>0</v>
      </c>
      <c r="K6" s="22"/>
      <c r="L6" s="23"/>
      <c r="M6" s="23"/>
      <c r="N6" s="24">
        <f>IFERROR(E6/(L6+M6),0)</f>
        <v>0</v>
      </c>
      <c r="O6" s="25" t="str">
        <f>IFERROR(H6/N6,"")</f>
        <v/>
      </c>
      <c r="P6" s="27"/>
    </row>
    <row r="7" ht="13.5" customHeight="1" spans="1:16">
      <c r="A7" s="14" t="s">
        <v>47</v>
      </c>
      <c r="B7" s="15" t="str">
        <f>IF(I7=0%,"未开始",IF(I7=1,"已完成","进行中"))</f>
        <v>未开始</v>
      </c>
      <c r="C7" s="14" t="s">
        <v>48</v>
      </c>
      <c r="D7" s="15"/>
      <c r="E7" s="16"/>
      <c r="F7" s="15"/>
      <c r="G7" s="15"/>
      <c r="H7" s="16">
        <f>D7-F7-G7</f>
        <v>0</v>
      </c>
      <c r="I7" s="21">
        <f>IFERROR(E7/D7,0)</f>
        <v>0</v>
      </c>
      <c r="J7" s="21">
        <f>IFERROR(F7/E7,0)</f>
        <v>0</v>
      </c>
      <c r="K7" s="22"/>
      <c r="L7" s="23"/>
      <c r="M7" s="23"/>
      <c r="N7" s="24">
        <f>IFERROR(E7/(L7+M7),0)</f>
        <v>0</v>
      </c>
      <c r="O7" s="25" t="str">
        <f>IFERROR(H7/N7,"")</f>
        <v/>
      </c>
      <c r="P7" s="27"/>
    </row>
    <row r="8" ht="13.5" customHeight="1" spans="1:16">
      <c r="A8" s="14" t="s">
        <v>49</v>
      </c>
      <c r="B8" s="15" t="str">
        <f>IF(I8=0%,"未开始",IF(I8=1,"已完成","进行中"))</f>
        <v>未开始</v>
      </c>
      <c r="C8" s="14" t="s">
        <v>50</v>
      </c>
      <c r="D8" s="15"/>
      <c r="E8" s="16"/>
      <c r="F8" s="15"/>
      <c r="G8" s="15"/>
      <c r="H8" s="16">
        <f>D8-F8-G8</f>
        <v>0</v>
      </c>
      <c r="I8" s="21">
        <f>IFERROR(E8/D8,0)</f>
        <v>0</v>
      </c>
      <c r="J8" s="21">
        <f>IFERROR(F8/E8,0)</f>
        <v>0</v>
      </c>
      <c r="K8" s="22"/>
      <c r="L8" s="23"/>
      <c r="M8" s="23"/>
      <c r="N8" s="24">
        <f>IFERROR(E8/(L8+M8),0)</f>
        <v>0</v>
      </c>
      <c r="O8" s="25" t="str">
        <f>IFERROR(H8/N8,"")</f>
        <v/>
      </c>
      <c r="P8" s="27"/>
    </row>
    <row r="9" spans="1:16">
      <c r="A9" s="17" t="s">
        <v>51</v>
      </c>
      <c r="B9" s="18" t="str">
        <f>IF(I9=0%,"未开始",IF(I9=1,"已完成","进行中"))</f>
        <v>未开始</v>
      </c>
      <c r="C9" s="18"/>
      <c r="D9" s="19">
        <f>SUM(D3:D8)</f>
        <v>0</v>
      </c>
      <c r="E9" s="19">
        <f>SUM(E3:E8)</f>
        <v>0</v>
      </c>
      <c r="F9" s="19">
        <f>SUM(F3:F8)</f>
        <v>0</v>
      </c>
      <c r="G9" s="19">
        <f>SUM(G3:G8)</f>
        <v>0</v>
      </c>
      <c r="H9" s="19">
        <f>SUM(H3:H8)</f>
        <v>0</v>
      </c>
      <c r="I9" s="28">
        <f>IFERROR(E9/D9,0)</f>
        <v>0</v>
      </c>
      <c r="J9" s="28">
        <f>IFERROR(F9/E9,0)</f>
        <v>0</v>
      </c>
      <c r="K9" s="19">
        <f>SUM(K3:K8)</f>
        <v>0</v>
      </c>
      <c r="L9" s="19">
        <f>SUM(L3:L8)</f>
        <v>0</v>
      </c>
      <c r="M9" s="19">
        <f>SUM(M3:M8)</f>
        <v>0</v>
      </c>
      <c r="N9" s="19">
        <f>IFERROR(E9/L9,0)</f>
        <v>0</v>
      </c>
      <c r="O9" s="29" t="str">
        <f>IFERROR(H9/N9,"")</f>
        <v/>
      </c>
      <c r="P9" s="30"/>
    </row>
  </sheetData>
  <conditionalFormatting sqref="B3:B8">
    <cfRule type="containsText" dxfId="0" priority="1" operator="between" text="已完成">
      <formula>NOT(ISERROR(SEARCH("已完成",B3)))</formula>
    </cfRule>
    <cfRule type="containsText" dxfId="1" priority="2" operator="between" text="进行中">
      <formula>NOT(ISERROR(SEARCH("进行中",B3)))</formula>
    </cfRule>
    <cfRule type="containsText" dxfId="2" priority="3" operator="between" text="未开始">
      <formula>NOT(ISERROR(SEARCH("未开始",B3)))</formula>
    </cfRule>
  </conditionalFormatting>
  <dataValidations count="1">
    <dataValidation type="list" allowBlank="1" showInputMessage="1" showErrorMessage="1" sqref="B3:B8">
      <formula1>"未开始,进行中,已完成"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10"/>
  <sheetViews>
    <sheetView workbookViewId="0">
      <selection activeCell="A1" sqref="A1"/>
    </sheetView>
  </sheetViews>
  <sheetFormatPr defaultColWidth="9" defaultRowHeight="14.25"/>
  <cols>
    <col min="2" max="2" width="10.625" customWidth="1"/>
    <col min="6" max="7" width="11.375" customWidth="1"/>
    <col min="8" max="8" width="16.5" customWidth="1"/>
    <col min="10" max="10" width="19.125" customWidth="1"/>
    <col min="11" max="12" width="21.375" customWidth="1"/>
    <col min="15" max="15" width="18" customWidth="1"/>
  </cols>
  <sheetData>
    <row r="2" spans="4:4">
      <c r="D2" s="1"/>
    </row>
    <row r="3" spans="3:4">
      <c r="C3" s="2" t="s">
        <v>52</v>
      </c>
      <c r="D3" s="1"/>
    </row>
    <row r="4" ht="15" spans="4:4">
      <c r="D4" s="1"/>
    </row>
    <row r="5" spans="2:11">
      <c r="B5" s="3" t="s">
        <v>53</v>
      </c>
      <c r="C5" s="4" t="s">
        <v>54</v>
      </c>
      <c r="D5" s="5" t="s">
        <v>35</v>
      </c>
      <c r="E5" s="5" t="s">
        <v>55</v>
      </c>
      <c r="F5" s="5" t="s">
        <v>56</v>
      </c>
      <c r="H5" s="6"/>
      <c r="I5" s="6"/>
      <c r="J5" s="6"/>
      <c r="K5" s="6"/>
    </row>
    <row r="6" spans="2:11">
      <c r="B6" s="7" t="s">
        <v>57</v>
      </c>
      <c r="C6" s="8" t="s">
        <v>58</v>
      </c>
      <c r="D6" s="9" t="e">
        <f>E6/F6</f>
        <v>#DIV/0!</v>
      </c>
      <c r="E6" s="9">
        <f>SUMIF(用例执行进度!C:C,个人生产性!C6,用例执行进度!E:E)</f>
        <v>0</v>
      </c>
      <c r="F6" s="9">
        <f>SUMIF(用例执行进度!C:C,个人生产性!C6,用例执行进度!L:L)+SUMIF(用例执行进度!C:C,个人生产性!C6,用例执行进度!M:M)</f>
        <v>0</v>
      </c>
      <c r="H6" s="6"/>
      <c r="I6" s="6"/>
      <c r="J6" s="6"/>
      <c r="K6" s="6"/>
    </row>
    <row r="7" ht="15" spans="2:6">
      <c r="B7" s="10"/>
      <c r="C7" s="11" t="s">
        <v>59</v>
      </c>
      <c r="D7" s="9" t="e">
        <f>E7/F7</f>
        <v>#DIV/0!</v>
      </c>
      <c r="E7" s="9">
        <f>SUMIF(用例执行进度!C:C,个人生产性!C7,用例执行进度!E:E)</f>
        <v>0</v>
      </c>
      <c r="F7" s="9">
        <f>SUMIF(用例执行进度!C:C,个人生产性!C7,用例执行进度!L:L)+SUMIF(用例执行进度!C:C,个人生产性!C7,用例执行进度!M:M)</f>
        <v>0</v>
      </c>
    </row>
    <row r="8" spans="4:4">
      <c r="D8" s="1"/>
    </row>
    <row r="9" spans="4:4">
      <c r="D9" s="1"/>
    </row>
    <row r="10" spans="4:4">
      <c r="D10" s="1"/>
    </row>
  </sheetData>
  <mergeCells count="1">
    <mergeCell ref="B6:B7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修订说明</vt:lpstr>
      <vt:lpstr>使用说明</vt:lpstr>
      <vt:lpstr>用例执行进度</vt:lpstr>
      <vt:lpstr>个人生产性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奋斗的90后</cp:lastModifiedBy>
  <dcterms:created xsi:type="dcterms:W3CDTF">2015-06-05T18:19:00Z</dcterms:created>
  <dcterms:modified xsi:type="dcterms:W3CDTF">2018-09-12T07:06:58Z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