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20" windowWidth="19200" windowHeight="11610" tabRatio="716" activeTab="2"/>
  </bookViews>
  <sheets>
    <sheet name="Summary" sheetId="1" r:id="rId1"/>
    <sheet name="图示" sheetId="5" r:id="rId2"/>
    <sheet name="总的buglist" sheetId="6" r:id="rId3"/>
  </sheets>
  <definedNames>
    <definedName name="_xlnm._FilterDatabase" localSheetId="2" hidden="1">总的buglist!$B$3:$J$186</definedName>
  </definedNames>
  <calcPr calcId="125725"/>
</workbook>
</file>

<file path=xl/calcChain.xml><?xml version="1.0" encoding="utf-8"?>
<calcChain xmlns="http://schemas.openxmlformats.org/spreadsheetml/2006/main">
  <c r="K5" i="5"/>
  <c r="K7"/>
  <c r="G9"/>
  <c r="E9"/>
  <c r="D9"/>
  <c r="F9"/>
  <c r="C9"/>
  <c r="G11"/>
  <c r="E11"/>
  <c r="F11"/>
  <c r="D11"/>
  <c r="C11"/>
  <c r="M7"/>
  <c r="K8"/>
  <c r="H11" l="1"/>
  <c r="C7"/>
  <c r="C6"/>
  <c r="C5"/>
  <c r="D5" l="1"/>
  <c r="K12"/>
  <c r="G12"/>
  <c r="F12"/>
  <c r="E12"/>
  <c r="D12"/>
  <c r="C12"/>
  <c r="K10"/>
  <c r="G10"/>
  <c r="F10"/>
  <c r="E10"/>
  <c r="D10"/>
  <c r="C10"/>
  <c r="K9"/>
  <c r="G8"/>
  <c r="F8"/>
  <c r="E8"/>
  <c r="D8"/>
  <c r="C8"/>
  <c r="G7"/>
  <c r="F7"/>
  <c r="E7"/>
  <c r="D7"/>
  <c r="M6"/>
  <c r="K6"/>
  <c r="G6"/>
  <c r="F6"/>
  <c r="E6"/>
  <c r="D6"/>
  <c r="M5"/>
  <c r="G5"/>
  <c r="G13" s="1"/>
  <c r="F5"/>
  <c r="E5"/>
  <c r="E13" s="1"/>
  <c r="F13" l="1"/>
  <c r="H12"/>
  <c r="G6" i="1" s="1"/>
  <c r="H9" i="5"/>
  <c r="E6" i="1" s="1"/>
  <c r="H6" i="5"/>
  <c r="G5" i="1" s="1"/>
  <c r="H8" i="5"/>
  <c r="C6" i="1" s="1"/>
  <c r="D13" i="5"/>
  <c r="H10"/>
  <c r="C13"/>
  <c r="H7"/>
  <c r="I5" i="1" s="1"/>
  <c r="H5" i="5"/>
  <c r="H13" l="1"/>
  <c r="C5" i="1" s="1"/>
  <c r="E5"/>
  <c r="K11" i="5"/>
</calcChain>
</file>

<file path=xl/comments1.xml><?xml version="1.0" encoding="utf-8"?>
<comments xmlns="http://schemas.openxmlformats.org/spreadsheetml/2006/main">
  <authors>
    <author>作者</author>
  </authors>
  <commentList>
    <comment ref="D6" authorId="0">
      <text>
        <r>
          <rPr>
            <sz val="9"/>
            <color indexed="81"/>
            <rFont val="宋体"/>
            <family val="3"/>
            <charset val="134"/>
          </rPr>
          <t>包括：Postponed、External、Won't Fix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包括：Open、Reopened、In Progress状态的Bug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9" authorId="0">
      <text>
        <r>
          <rPr>
            <sz val="9"/>
            <color indexed="81"/>
            <rFont val="宋体"/>
            <family val="3"/>
            <charset val="134"/>
          </rPr>
          <t>包括：Postponed、External</t>
        </r>
      </text>
    </comment>
    <comment ref="B10" authorId="0">
      <text>
        <r>
          <rPr>
            <sz val="9"/>
            <color indexed="81"/>
            <rFont val="宋体"/>
            <family val="3"/>
            <charset val="134"/>
          </rPr>
          <t>包括：By Design、Duplicate、can't Repro</t>
        </r>
      </text>
    </comment>
    <comment ref="B11" authorId="0">
      <text>
        <r>
          <rPr>
            <sz val="9"/>
            <color indexed="81"/>
            <rFont val="宋体"/>
            <family val="3"/>
            <charset val="134"/>
          </rPr>
          <t xml:space="preserve">包括：
</t>
        </r>
        <r>
          <rPr>
            <sz val="9"/>
            <color indexed="81"/>
            <rFont val="Tahoma"/>
            <family val="2"/>
          </rPr>
          <t>Won't Fix</t>
        </r>
      </text>
    </comment>
    <comment ref="B35" authorId="0">
      <text>
        <r>
          <rPr>
            <sz val="9"/>
            <color indexed="81"/>
            <rFont val="宋体"/>
            <family val="3"/>
            <charset val="134"/>
          </rPr>
          <t>包括：Open、Reopened、In Progress状态的Bug</t>
        </r>
      </text>
    </comment>
    <comment ref="B37" authorId="0">
      <text>
        <r>
          <rPr>
            <sz val="9"/>
            <color indexed="81"/>
            <rFont val="宋体"/>
            <family val="3"/>
            <charset val="134"/>
          </rPr>
          <t>包括：Postponed、External</t>
        </r>
      </text>
    </comment>
    <comment ref="B38" authorId="0">
      <text>
        <r>
          <rPr>
            <sz val="9"/>
            <color indexed="81"/>
            <rFont val="宋体"/>
            <family val="3"/>
            <charset val="134"/>
          </rPr>
          <t>包括：By Design、Duplicate、Not Repro</t>
        </r>
      </text>
    </comment>
    <comment ref="B39" authorId="0">
      <text>
        <r>
          <rPr>
            <sz val="9"/>
            <color indexed="81"/>
            <rFont val="宋体"/>
            <family val="3"/>
            <charset val="134"/>
          </rPr>
          <t xml:space="preserve">包括：
</t>
        </r>
        <r>
          <rPr>
            <sz val="9"/>
            <color indexed="81"/>
            <rFont val="Tahoma"/>
            <family val="2"/>
          </rPr>
          <t xml:space="preserve">Won't Fix
</t>
        </r>
      </text>
    </comment>
  </commentList>
</comments>
</file>

<file path=xl/sharedStrings.xml><?xml version="1.0" encoding="utf-8"?>
<sst xmlns="http://schemas.openxmlformats.org/spreadsheetml/2006/main" count="601" uniqueCount="234">
  <si>
    <t>Key</t>
  </si>
  <si>
    <t>Open</t>
  </si>
  <si>
    <t>Resolved</t>
  </si>
  <si>
    <t>Count</t>
    <phoneticPr fontId="1" type="noConversion"/>
  </si>
  <si>
    <r>
      <rPr>
        <b/>
        <sz val="10"/>
        <color indexed="8"/>
        <rFont val="Arial Unicode MS"/>
        <family val="2"/>
        <charset val="134"/>
      </rPr>
      <t>概要</t>
    </r>
  </si>
  <si>
    <r>
      <rPr>
        <b/>
        <sz val="10"/>
        <color indexed="8"/>
        <rFont val="Arial Unicode MS"/>
        <family val="2"/>
        <charset val="134"/>
      </rPr>
      <t>开发者</t>
    </r>
  </si>
  <si>
    <r>
      <rPr>
        <b/>
        <sz val="10"/>
        <color indexed="8"/>
        <rFont val="Arial Unicode MS"/>
        <family val="2"/>
        <charset val="134"/>
      </rPr>
      <t>报告人</t>
    </r>
  </si>
  <si>
    <r>
      <rPr>
        <b/>
        <sz val="10"/>
        <color indexed="8"/>
        <rFont val="Arial Unicode MS"/>
        <family val="2"/>
        <charset val="134"/>
      </rPr>
      <t>优先级</t>
    </r>
  </si>
  <si>
    <r>
      <rPr>
        <b/>
        <sz val="10"/>
        <color indexed="8"/>
        <rFont val="Arial Unicode MS"/>
        <family val="2"/>
        <charset val="134"/>
      </rPr>
      <t>状态</t>
    </r>
  </si>
  <si>
    <r>
      <rPr>
        <b/>
        <sz val="10"/>
        <color indexed="8"/>
        <rFont val="Arial Unicode MS"/>
        <family val="2"/>
        <charset val="134"/>
      </rPr>
      <t>解决</t>
    </r>
  </si>
  <si>
    <t>In Progress</t>
    <phoneticPr fontId="6" type="noConversion"/>
  </si>
  <si>
    <t>Total</t>
    <phoneticPr fontId="6" type="noConversion"/>
  </si>
  <si>
    <r>
      <rPr>
        <sz val="10"/>
        <color theme="1"/>
        <rFont val="宋体"/>
        <family val="3"/>
        <charset val="134"/>
      </rPr>
      <t>本轮总提交数量</t>
    </r>
    <phoneticPr fontId="6" type="noConversion"/>
  </si>
  <si>
    <t>Closed_Fixed</t>
    <phoneticPr fontId="6" type="noConversion"/>
  </si>
  <si>
    <r>
      <rPr>
        <b/>
        <sz val="12"/>
        <color theme="1"/>
        <rFont val="宋体"/>
        <family val="3"/>
        <charset val="134"/>
      </rPr>
      <t>当前</t>
    </r>
    <r>
      <rPr>
        <b/>
        <sz val="12"/>
        <color theme="1"/>
        <rFont val="Arial"/>
        <family val="2"/>
      </rPr>
      <t>bug</t>
    </r>
    <r>
      <rPr>
        <b/>
        <sz val="12"/>
        <color theme="1"/>
        <rFont val="宋体"/>
        <family val="3"/>
        <charset val="134"/>
      </rPr>
      <t>分布状态</t>
    </r>
    <phoneticPr fontId="6" type="noConversion"/>
  </si>
  <si>
    <r>
      <rPr>
        <b/>
        <sz val="12"/>
        <color theme="1"/>
        <rFont val="宋体"/>
        <family val="3"/>
        <charset val="134"/>
      </rPr>
      <t>未修复的</t>
    </r>
    <r>
      <rPr>
        <b/>
        <sz val="12"/>
        <color theme="1"/>
        <rFont val="Arial"/>
        <family val="2"/>
      </rPr>
      <t>bug</t>
    </r>
    <r>
      <rPr>
        <b/>
        <sz val="12"/>
        <color theme="1"/>
        <rFont val="宋体"/>
        <family val="3"/>
        <charset val="134"/>
      </rPr>
      <t>在各模块分布状态</t>
    </r>
    <phoneticPr fontId="6" type="noConversion"/>
  </si>
  <si>
    <t>Total</t>
    <phoneticPr fontId="6" type="noConversion"/>
  </si>
  <si>
    <r>
      <rPr>
        <b/>
        <sz val="10"/>
        <color rgb="FF000000"/>
        <rFont val="宋体"/>
        <family val="3"/>
        <charset val="134"/>
      </rPr>
      <t>模块</t>
    </r>
    <phoneticPr fontId="6" type="noConversion"/>
  </si>
  <si>
    <r>
      <rPr>
        <b/>
        <sz val="10"/>
        <color indexed="8"/>
        <rFont val="宋体"/>
        <family val="3"/>
        <charset val="134"/>
      </rPr>
      <t>个数</t>
    </r>
    <phoneticPr fontId="6" type="noConversion"/>
  </si>
  <si>
    <r>
      <rPr>
        <b/>
        <sz val="10"/>
        <color rgb="FF000000"/>
        <rFont val="宋体"/>
        <family val="3"/>
        <charset val="134"/>
      </rPr>
      <t>延期</t>
    </r>
    <r>
      <rPr>
        <b/>
        <sz val="10"/>
        <color rgb="FF000000"/>
        <rFont val="Arial"/>
        <family val="2"/>
      </rPr>
      <t>bug</t>
    </r>
    <phoneticPr fontId="6" type="noConversion"/>
  </si>
  <si>
    <r>
      <rPr>
        <b/>
        <sz val="10"/>
        <color rgb="FF000000"/>
        <rFont val="宋体"/>
        <family val="3"/>
        <charset val="134"/>
      </rPr>
      <t>无效</t>
    </r>
    <r>
      <rPr>
        <b/>
        <sz val="10"/>
        <color rgb="FF000000"/>
        <rFont val="Arial"/>
        <family val="2"/>
      </rPr>
      <t>bug</t>
    </r>
    <phoneticPr fontId="6" type="noConversion"/>
  </si>
  <si>
    <t>Closed_Fixed</t>
    <phoneticPr fontId="6" type="noConversion"/>
  </si>
  <si>
    <r>
      <rPr>
        <b/>
        <sz val="12"/>
        <color theme="1"/>
        <rFont val="宋体"/>
        <family val="3"/>
        <charset val="134"/>
      </rPr>
      <t>项目</t>
    </r>
    <r>
      <rPr>
        <b/>
        <sz val="12"/>
        <color theme="1"/>
        <rFont val="Arial"/>
        <family val="2"/>
      </rPr>
      <t>bug</t>
    </r>
    <r>
      <rPr>
        <b/>
        <sz val="12"/>
        <color theme="1"/>
        <rFont val="宋体"/>
        <family val="3"/>
        <charset val="134"/>
      </rPr>
      <t>统计</t>
    </r>
    <phoneticPr fontId="6" type="noConversion"/>
  </si>
  <si>
    <r>
      <rPr>
        <sz val="10"/>
        <color indexed="8"/>
        <rFont val="宋体"/>
        <family val="3"/>
        <charset val="134"/>
      </rPr>
      <t>公测</t>
    </r>
    <phoneticPr fontId="6" type="noConversion"/>
  </si>
  <si>
    <r>
      <rPr>
        <sz val="10"/>
        <color indexed="8"/>
        <rFont val="宋体"/>
        <family val="3"/>
        <charset val="134"/>
      </rPr>
      <t>验收</t>
    </r>
    <phoneticPr fontId="6" type="noConversion"/>
  </si>
  <si>
    <t>Resolved_Fixed</t>
    <phoneticPr fontId="6" type="noConversion"/>
  </si>
  <si>
    <t>未解决bug</t>
    <phoneticPr fontId="6" type="noConversion"/>
  </si>
  <si>
    <r>
      <rPr>
        <sz val="10"/>
        <color rgb="FF000000"/>
        <rFont val="宋体"/>
        <family val="3"/>
        <charset val="134"/>
      </rPr>
      <t>延期</t>
    </r>
    <r>
      <rPr>
        <sz val="10"/>
        <color rgb="FF000000"/>
        <rFont val="Arial"/>
        <family val="2"/>
      </rPr>
      <t>bug</t>
    </r>
    <phoneticPr fontId="6" type="noConversion"/>
  </si>
  <si>
    <r>
      <rPr>
        <sz val="10"/>
        <color rgb="FF000000"/>
        <rFont val="宋体"/>
        <family val="3"/>
        <charset val="134"/>
      </rPr>
      <t>无效</t>
    </r>
    <r>
      <rPr>
        <sz val="10"/>
        <color rgb="FF000000"/>
        <rFont val="Arial"/>
        <family val="2"/>
      </rPr>
      <t>bug</t>
    </r>
    <phoneticPr fontId="6" type="noConversion"/>
  </si>
  <si>
    <t>Reopened</t>
    <phoneticPr fontId="6" type="noConversion"/>
  </si>
  <si>
    <t>未解决</t>
  </si>
  <si>
    <t>Fixed</t>
  </si>
  <si>
    <r>
      <t xml:space="preserve">P0 </t>
    </r>
    <r>
      <rPr>
        <b/>
        <sz val="10"/>
        <color rgb="FF000000"/>
        <rFont val="宋体"/>
        <family val="3"/>
        <charset val="134"/>
      </rPr>
      <t>紧急</t>
    </r>
    <r>
      <rPr>
        <b/>
        <sz val="10"/>
        <color rgb="FF000000"/>
        <rFont val="Arial"/>
        <family val="2"/>
      </rPr>
      <t>-</t>
    </r>
    <r>
      <rPr>
        <b/>
        <sz val="10"/>
        <color rgb="FF000000"/>
        <rFont val="宋体"/>
        <family val="3"/>
        <charset val="134"/>
      </rPr>
      <t>立即处理</t>
    </r>
    <phoneticPr fontId="6" type="noConversion"/>
  </si>
  <si>
    <r>
      <t xml:space="preserve">P1 </t>
    </r>
    <r>
      <rPr>
        <b/>
        <sz val="10"/>
        <color rgb="FF000000"/>
        <rFont val="宋体"/>
        <family val="3"/>
        <charset val="134"/>
      </rPr>
      <t>关键</t>
    </r>
    <r>
      <rPr>
        <b/>
        <sz val="10"/>
        <color rgb="FF000000"/>
        <rFont val="Arial"/>
        <family val="2"/>
      </rPr>
      <t>-</t>
    </r>
    <r>
      <rPr>
        <b/>
        <sz val="10"/>
        <color rgb="FF000000"/>
        <rFont val="宋体"/>
        <family val="3"/>
        <charset val="134"/>
      </rPr>
      <t>插队处理</t>
    </r>
    <phoneticPr fontId="6" type="noConversion"/>
  </si>
  <si>
    <r>
      <t xml:space="preserve">P2 </t>
    </r>
    <r>
      <rPr>
        <b/>
        <sz val="10"/>
        <color rgb="FF000000"/>
        <rFont val="宋体"/>
        <family val="3"/>
        <charset val="134"/>
      </rPr>
      <t>主要</t>
    </r>
    <r>
      <rPr>
        <b/>
        <sz val="10"/>
        <color rgb="FF000000"/>
        <rFont val="Arial"/>
        <family val="2"/>
      </rPr>
      <t>-</t>
    </r>
    <r>
      <rPr>
        <b/>
        <sz val="10"/>
        <color rgb="FF000000"/>
        <rFont val="宋体"/>
        <family val="3"/>
        <charset val="134"/>
      </rPr>
      <t>顺序处理</t>
    </r>
    <phoneticPr fontId="6" type="noConversion"/>
  </si>
  <si>
    <r>
      <t xml:space="preserve">P3 </t>
    </r>
    <r>
      <rPr>
        <b/>
        <sz val="10"/>
        <color rgb="FF000000"/>
        <rFont val="宋体"/>
        <family val="3"/>
        <charset val="134"/>
      </rPr>
      <t>次要</t>
    </r>
    <r>
      <rPr>
        <b/>
        <sz val="10"/>
        <color rgb="FF000000"/>
        <rFont val="Arial"/>
        <family val="2"/>
      </rPr>
      <t>-</t>
    </r>
    <r>
      <rPr>
        <b/>
        <sz val="10"/>
        <color rgb="FF000000"/>
        <rFont val="宋体"/>
        <family val="3"/>
        <charset val="134"/>
      </rPr>
      <t>顺序处理</t>
    </r>
    <phoneticPr fontId="6" type="noConversion"/>
  </si>
  <si>
    <r>
      <t xml:space="preserve">P4 </t>
    </r>
    <r>
      <rPr>
        <b/>
        <sz val="10"/>
        <color rgb="FF000000"/>
        <rFont val="宋体"/>
        <family val="3"/>
        <charset val="134"/>
      </rPr>
      <t>细节</t>
    </r>
    <r>
      <rPr>
        <b/>
        <sz val="10"/>
        <color rgb="FF000000"/>
        <rFont val="Arial"/>
        <family val="2"/>
      </rPr>
      <t>-</t>
    </r>
    <r>
      <rPr>
        <b/>
        <sz val="10"/>
        <color rgb="FF000000"/>
        <rFont val="宋体"/>
        <family val="3"/>
        <charset val="134"/>
      </rPr>
      <t>追求极致</t>
    </r>
    <phoneticPr fontId="6" type="noConversion"/>
  </si>
  <si>
    <t>刘向东</t>
  </si>
  <si>
    <t>P3 次要-顺序处理</t>
  </si>
  <si>
    <t>P1 关键-插队处理</t>
  </si>
  <si>
    <t>P2 主要-顺序处理</t>
  </si>
  <si>
    <t>李妍</t>
  </si>
  <si>
    <t>来红波</t>
  </si>
  <si>
    <t>刘璇</t>
  </si>
  <si>
    <t/>
  </si>
  <si>
    <r>
      <rPr>
        <b/>
        <sz val="10"/>
        <color rgb="FF000000"/>
        <rFont val="宋体"/>
        <family val="3"/>
        <charset val="134"/>
      </rPr>
      <t>不修复</t>
    </r>
    <r>
      <rPr>
        <b/>
        <sz val="10"/>
        <color rgb="FF000000"/>
        <rFont val="Arial"/>
        <family val="2"/>
      </rPr>
      <t>bug</t>
    </r>
    <phoneticPr fontId="6" type="noConversion"/>
  </si>
  <si>
    <r>
      <rPr>
        <sz val="10"/>
        <color rgb="FF000000"/>
        <rFont val="宋体"/>
        <family val="3"/>
        <charset val="134"/>
      </rPr>
      <t>不修复</t>
    </r>
    <r>
      <rPr>
        <sz val="10"/>
        <color rgb="FF000000"/>
        <rFont val="Arial"/>
        <family val="2"/>
      </rPr>
      <t>bug</t>
    </r>
    <phoneticPr fontId="6" type="noConversion"/>
  </si>
  <si>
    <t>王云鹏</t>
  </si>
  <si>
    <t>拍摄</t>
  </si>
  <si>
    <t>名片详情页</t>
  </si>
  <si>
    <t>micuncang</t>
  </si>
  <si>
    <t>游客模式</t>
  </si>
  <si>
    <t>huangrujing</t>
  </si>
  <si>
    <t>我、我的名片</t>
  </si>
  <si>
    <t>名片夹、分组</t>
  </si>
  <si>
    <t>By Design</t>
  </si>
  <si>
    <t>OCR</t>
  </si>
  <si>
    <r>
      <rPr>
        <sz val="10"/>
        <color indexed="8"/>
        <rFont val="宋体"/>
        <family val="3"/>
        <charset val="134"/>
      </rPr>
      <t>第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轮</t>
    </r>
    <phoneticPr fontId="6" type="noConversion"/>
  </si>
  <si>
    <r>
      <rPr>
        <sz val="10"/>
        <color indexed="8"/>
        <rFont val="宋体"/>
        <family val="3"/>
        <charset val="134"/>
      </rPr>
      <t>第</t>
    </r>
    <r>
      <rPr>
        <sz val="10"/>
        <color indexed="8"/>
        <rFont val="Arial"/>
        <family val="2"/>
      </rPr>
      <t>3轮</t>
    </r>
    <r>
      <rPr>
        <sz val="10"/>
        <color indexed="8"/>
        <rFont val="宋体"/>
        <family val="3"/>
        <charset val="134"/>
      </rPr>
      <t/>
    </r>
  </si>
  <si>
    <r>
      <rPr>
        <sz val="10"/>
        <color indexed="8"/>
        <rFont val="宋体"/>
        <family val="3"/>
        <charset val="134"/>
      </rPr>
      <t>第</t>
    </r>
    <r>
      <rPr>
        <sz val="10"/>
        <color indexed="8"/>
        <rFont val="Arial"/>
        <family val="2"/>
      </rPr>
      <t>4轮</t>
    </r>
    <r>
      <rPr>
        <sz val="10"/>
        <color indexed="8"/>
        <rFont val="宋体"/>
        <family val="3"/>
        <charset val="134"/>
      </rPr>
      <t/>
    </r>
  </si>
  <si>
    <r>
      <rPr>
        <sz val="10"/>
        <color indexed="8"/>
        <rFont val="宋体"/>
        <family val="3"/>
        <charset val="134"/>
      </rPr>
      <t>第</t>
    </r>
    <r>
      <rPr>
        <sz val="10"/>
        <color indexed="8"/>
        <rFont val="Arial"/>
        <family val="2"/>
      </rPr>
      <t>5轮</t>
    </r>
    <r>
      <rPr>
        <sz val="10"/>
        <color indexed="8"/>
        <rFont val="宋体"/>
        <family val="3"/>
        <charset val="134"/>
      </rPr>
      <t/>
    </r>
  </si>
  <si>
    <t>JWCI-629</t>
  </si>
  <si>
    <t>【名片通_IOS_V3.8_Pre】对竖版的名片手机竖着拍的话，识别效果不太好（如图）</t>
  </si>
  <si>
    <t>jingwei_ocr</t>
  </si>
  <si>
    <t>杨晔</t>
  </si>
  <si>
    <t>JWCI-628</t>
  </si>
  <si>
    <t>【名片通_IOS_V3.8_Pre】有张名片，邮箱的识别结果里有多余的文字没去掉。</t>
  </si>
  <si>
    <t>JWCI-627</t>
  </si>
  <si>
    <t>【名片通_IOS_V3.8_Pre】带分机号的电话信息，总识别错误。</t>
  </si>
  <si>
    <t>JWCI-626</t>
  </si>
  <si>
    <t>【名片通_IOS_V3.8_Pre】名片通审核后台，当停留在一张名片审核页把倒计时计数完毕后，再审核提示名片不存在，这张名片就不会在审核后台出现了，名片夹里就会出现这样一个一直在审核状态中的名片</t>
  </si>
  <si>
    <t>李旦恒</t>
  </si>
  <si>
    <t>JWCI-625</t>
  </si>
  <si>
    <t>【名片通_IOS_V3.8_Pre】有张名片的姓名总识别错了。（罗张成）</t>
  </si>
  <si>
    <t>林南</t>
  </si>
  <si>
    <t>JWCI-624</t>
  </si>
  <si>
    <t>【名片通_IOS_V3.8_Pre】识别出的英文名片，点姓名字段时，不显示名片上的对应截图。</t>
  </si>
  <si>
    <t>JWCI-623</t>
  </si>
  <si>
    <t>【名片通_IOS_V3.8_Pre】从手机本地相机中识别名片切边切的有点多（如图）</t>
  </si>
  <si>
    <t>JWCI-622</t>
  </si>
  <si>
    <t>【名片通_IOS_V3.8_Pre】识别出的名片姓名里，"名"里没有去掉空格。</t>
  </si>
  <si>
    <t>JWCI-621</t>
  </si>
  <si>
    <t>【名片通_IOS_V3.8_Pre】有张名片的姓名总识别错了。（严柯义）</t>
  </si>
  <si>
    <t>JWCI-620</t>
  </si>
  <si>
    <t>【名片通_IOS _V3.8_Pre】扫描其他用户的二维码时，必现崩溃</t>
  </si>
  <si>
    <t>P0 紧急-立即处理</t>
  </si>
  <si>
    <t>JWCI-619</t>
  </si>
  <si>
    <t>【名片通_IOS_V3.8_Pre】有张名片的职位信息总识别不出来。（名片全能王可以）</t>
  </si>
  <si>
    <t>JWCI-618</t>
  </si>
  <si>
    <t>【名片通_IOS_V3.8_Pre】有张名片拍摄5次本地识别一次都没识别出来（常彩娥 如图）</t>
  </si>
  <si>
    <t>JWCI-617</t>
  </si>
  <si>
    <t>【名片通_IOS_V3.8_Pre】名片与手机距离有点远的时候，没有将名片切成正常大小，所以识别不出来（李鹏 如图）</t>
  </si>
  <si>
    <t>JWCI-616</t>
  </si>
  <si>
    <t>【名片通_IOS_V3.8_Pre】名片是歪着的话，不能将名片切成正常方向和大小（曹静 如图）</t>
  </si>
  <si>
    <t>JWCI-615</t>
  </si>
  <si>
    <t>【名片通_IOS_V3.8_Pre】倒着拍名片本地识别扫描时程序崩溃（陈哲 只出现一次）</t>
  </si>
  <si>
    <t>JWCI-614</t>
  </si>
  <si>
    <t>【名片通_IOS_V3.8_Pre】倒拍名片本地识别效果不好（如图）</t>
  </si>
  <si>
    <t>JWCI-613</t>
  </si>
  <si>
    <t>【名片通_IOS_V3.8_Pre】本地识别过程中，软件切到后台再切回，识别过程显示停止，等会儿后出现结果。（名片全能王的识别过程可以继续）</t>
  </si>
  <si>
    <t>JWCI-612</t>
  </si>
  <si>
    <t>【名片通_IOS _V3.8_Pre】比较有个性的名片，本地识别效果不好，见附图</t>
  </si>
  <si>
    <t>JWCI-611</t>
  </si>
  <si>
    <t>【名片通_IOS _V3.8_Pre】本地识别同一人的中文、英文名片各一份，中文名片上的电话+86，英文上的电话没有+86，见附图</t>
  </si>
  <si>
    <t>JWCI-610</t>
  </si>
  <si>
    <t>【名片通_IOS _V3.8_Pre】特定名片（可能是字号较小），本地识别时，联系人的职位，地址等信息一直识别出错，见附图</t>
  </si>
  <si>
    <t>JWCI-609</t>
  </si>
  <si>
    <t>【名片通_IOS_V3.8_Pre】等第一张后台上传的开机动画自动失效后，再上传第二张不同的开机动画，重启了约有5次，才显示第二张开机动画</t>
  </si>
  <si>
    <t>Won't Fix</t>
  </si>
  <si>
    <t>JWCI-608</t>
  </si>
  <si>
    <t>【名片通_IOS _V3.8_Pre】首次安装客户端的用户，进入游客模式，选择拍摄本地名片时，默认模式是云识别，不能直接看到识别效果，建议游客状态下的默认模式是本地识别</t>
  </si>
  <si>
    <t>JWCI-607</t>
  </si>
  <si>
    <t>【名片通_IOS _V3.8_Pre】登录注册页面，试一试按钮显示为灰色，用户可能都不知道有这个按钮</t>
  </si>
  <si>
    <t>注册登录升级</t>
  </si>
  <si>
    <t>JWCI-606</t>
  </si>
  <si>
    <t>【名片通_IOS _V3.8_Pre】游客模式下，本地上传拍摄特定照片时，识别过程中，名片显示与拍摄的不一致，见附图</t>
  </si>
  <si>
    <t>Postponed</t>
  </si>
  <si>
    <t>JWCI-605</t>
  </si>
  <si>
    <t>【名片通_IOS _V3.8_Pre】我的名片数排名页面，文案有问题，见附图</t>
  </si>
  <si>
    <t>JWCI-604</t>
  </si>
  <si>
    <t>【名片通_IOS_V3.8_Pre】服务器端OCR识别英文名片中的邮箱识别不出来（如图）</t>
  </si>
  <si>
    <t>JWCI-603</t>
  </si>
  <si>
    <t>【名片通_IOS_V3.8_Pre】服务器端OCR英文名片的英文姓名不好识别出来（如图）</t>
  </si>
  <si>
    <t>JWCI-602</t>
  </si>
  <si>
    <t>【名片通_IOS_V3.8_Pre】服务器端OCR识别英文名片的手机号码有误（如图）</t>
  </si>
  <si>
    <t>JWCI-601</t>
  </si>
  <si>
    <t>【名片通_IOS _V3.8_Pre】倒着带角度拍摄经常会crash，而且不崩溃的时候，也经常会读不出内容，如图</t>
  </si>
  <si>
    <t>JWCI-600</t>
  </si>
  <si>
    <t>【名片通_IOS_V3.8_Pre】服务器端OCR识别个别名片的姓名会有误差（如图）</t>
  </si>
  <si>
    <t>JWCI-599</t>
  </si>
  <si>
    <t>【名片通_IOS _V3.8_Pre】倒着斜拍经常会crash，详见log，复现率大于15%</t>
  </si>
  <si>
    <t>Closed</t>
  </si>
  <si>
    <t>JWCI-598</t>
  </si>
  <si>
    <t>【名片通_IOS _V3.8_Pre】本地识别名片时，取景框拍摄完整名片，识别时只显示名片的一部分，导致识别失败（1/20）</t>
  </si>
  <si>
    <t>JWCI-597</t>
  </si>
  <si>
    <t>【名片通_IOS _V3.8_Pre】识别倒拍的名片后，其名片详情页的头像还是倒置的</t>
  </si>
  <si>
    <t>JWCI-596</t>
  </si>
  <si>
    <t>【名片通_IOS _V3.8_Pre】识别倒拍的名片时用时比较长</t>
  </si>
  <si>
    <t>JWCI-595</t>
  </si>
  <si>
    <t>【名片通_IOS _V3.8_Pre】名片识别失败后，再重新拍摄识别名片/上传云端识别时，必现崩溃</t>
  </si>
  <si>
    <t>JWCI-594</t>
  </si>
  <si>
    <t>【名片通_IOS_V3.8_Pre】4S手机上，后台开机画面显示不出来。</t>
  </si>
  <si>
    <t>JWCI-593</t>
  </si>
  <si>
    <t>【名片通_IOS_V3.8_Pre】有张名片切图切的不全（如图）</t>
  </si>
  <si>
    <t>JWCI-592</t>
  </si>
  <si>
    <t>【名片通_IOS_V3.8_Pre】公司名称识别的有点不对（如图）</t>
  </si>
  <si>
    <t>JWCI-591</t>
  </si>
  <si>
    <t>【名片通_IOS_V3.8_Pre】姓和名的切割可能有点问题（如图）</t>
  </si>
  <si>
    <t>JWCI-590</t>
  </si>
  <si>
    <t>【名片通_IOS_V3.8_Pre】英文姓名不太好识别出来（5次里有4次识别不出来，如图）</t>
  </si>
  <si>
    <t>JWCI-589</t>
  </si>
  <si>
    <t>【名片通_IOS_V3.8_Pre】姓名在名片的角落里的中文姓名识别不出来（如图）</t>
  </si>
  <si>
    <t>JWCI-588</t>
  </si>
  <si>
    <t>【名片通_IOS_V3.8_Pre】地址剪切的不全（如图）</t>
  </si>
  <si>
    <t>JWCI-587</t>
  </si>
  <si>
    <t>【名片通_IOS_V3.8_Pre】有中英文姓名的英文名识别不出来（如图）</t>
  </si>
  <si>
    <t>JWCI-586</t>
  </si>
  <si>
    <t>【名片通_IOS_V3.8_Pre】一张名片都识别不出来。（试了10张）</t>
  </si>
  <si>
    <t>JWCI-585</t>
  </si>
  <si>
    <t>【名片通_IOS_V3.8_Pre】有两张名片中文姓名识别不出来（如图）</t>
  </si>
  <si>
    <t>JWCI-584</t>
  </si>
  <si>
    <t>【名片通_IOS_V3.8_Pre】将公司名也识别到了地址中（如图）</t>
  </si>
  <si>
    <t>JWCI-583</t>
  </si>
  <si>
    <t>【名片通_IOS_V3.8_Pre】名片上的公司识别的不准（如图）</t>
  </si>
  <si>
    <r>
      <rPr>
        <b/>
        <sz val="10"/>
        <color indexed="8"/>
        <rFont val="Arial Unicode MS"/>
        <family val="2"/>
        <charset val="134"/>
      </rPr>
      <t>模块</t>
    </r>
    <phoneticPr fontId="6" type="noConversion"/>
  </si>
  <si>
    <t>JWCI-644</t>
  </si>
  <si>
    <t>【名片通_IOS_V3.8_Pre】本地识别过程中，软件切到后台再切回，这样多重复几次后，有时页面显示异常，如附图。（非必现 1\30）</t>
  </si>
  <si>
    <t>王海</t>
  </si>
  <si>
    <t>JWCI-643</t>
  </si>
  <si>
    <t>【名片通_IOS _V3.8_Pre】首次安装打开名片通客户端，游客模式，手头无名片试一试时，第一张名片显示有拉伸，见附图</t>
  </si>
  <si>
    <t>JWCI-642</t>
  </si>
  <si>
    <t>【名片通_IOS_V3.8_Pre】特定名片，姓名和职位都识别不出来，地址有乱码。（随静轩）</t>
  </si>
  <si>
    <t>JWCI-641</t>
  </si>
  <si>
    <t>【名片通_IOS_V3.8_Pre】特定名片，手机号和邮箱号总识别到公司里。（韩东冉）</t>
  </si>
  <si>
    <t>JWCI-640</t>
  </si>
  <si>
    <t>【名片通_IOS_V3.8_Pre】特定名片，手机和公司信息识别不出来。（Jimmy Wang）</t>
  </si>
  <si>
    <t>JWCI-639</t>
  </si>
  <si>
    <t>【名片通_IOS _V3.8_Pre】【IOS5.1.1】首次安装打开名片通客户端，最后一张切图上的"开始使用"按钮点击无效，见附图</t>
  </si>
  <si>
    <t>JWCI-638</t>
  </si>
  <si>
    <t>【名片通_IOS _V3.8_Pre】首次安装打开名片通客户端，游客模式，手头无名片试一试时，第一张名片，展示不完整，见附图</t>
  </si>
  <si>
    <t>JWCI-637</t>
  </si>
  <si>
    <t>【名片通_IOS _V3.8_Pre】我的页面，通过手机号添加好友时，一直提示网络错误（网络确定正常），见附图</t>
  </si>
  <si>
    <t>JWCI-636</t>
  </si>
  <si>
    <t>【名片通_IOS_V3.8_Pre】特定名片，姓名和公司信息总识别错误。（陈哲）</t>
  </si>
  <si>
    <t>JWCI-635</t>
  </si>
  <si>
    <t>【名片通_IOS _V3.8_Pre】特定名片（麻明娟），本地识别时，经常将公司名识别为用户名，见附图 （1/3）</t>
  </si>
  <si>
    <t>JWCI-634</t>
  </si>
  <si>
    <t>【名片通_IOS_V3.8_Pre】特定名片，公司信息识别不出来。</t>
  </si>
  <si>
    <t>JWCI-633</t>
  </si>
  <si>
    <t>【名片通_IOS _V3.8_Pre】（王丹）特定名片（中英文名并排显示），本地识别时，中文名显示到英文名中，见附图</t>
  </si>
  <si>
    <t>JWCI-632</t>
  </si>
  <si>
    <t>【名片通_IOS_V3.8_Pre】有张名片的姓名和职位,识别不出来.</t>
  </si>
  <si>
    <t>JWCI-631</t>
  </si>
  <si>
    <t>【名片通_IOS _V3.8_Pre】本地识别，倒拍名片，识别时出现崩溃 （1/20）</t>
  </si>
  <si>
    <t>JWCI-630</t>
  </si>
  <si>
    <t>【名片通_IOS_V3.8_Pre】服务器端OCR识别个别名片的姓名、电话、地址会有误差（如图）</t>
  </si>
  <si>
    <t>Reopened</t>
  </si>
  <si>
    <t>第2轮</t>
  </si>
  <si>
    <t>自由测试</t>
    <phoneticPr fontId="3" type="noConversion"/>
  </si>
  <si>
    <t>Open</t>
    <phoneticPr fontId="3" type="noConversion"/>
  </si>
  <si>
    <t>Reopened</t>
    <phoneticPr fontId="3" type="noConversion"/>
  </si>
  <si>
    <r>
      <rPr>
        <b/>
        <sz val="10"/>
        <color indexed="8"/>
        <rFont val="Arial Unicode MS"/>
        <family val="2"/>
        <charset val="134"/>
      </rPr>
      <t>测试时间</t>
    </r>
    <phoneticPr fontId="3" type="noConversion"/>
  </si>
  <si>
    <r>
      <rPr>
        <b/>
        <sz val="10"/>
        <color indexed="8"/>
        <rFont val="Arial Unicode MS"/>
        <family val="2"/>
        <charset val="134"/>
      </rPr>
      <t>项目名称</t>
    </r>
    <phoneticPr fontId="3" type="noConversion"/>
  </si>
  <si>
    <r>
      <rPr>
        <b/>
        <sz val="10"/>
        <color indexed="8"/>
        <rFont val="Arial Unicode MS"/>
        <family val="2"/>
        <charset val="134"/>
      </rPr>
      <t>版本号</t>
    </r>
    <phoneticPr fontId="3" type="noConversion"/>
  </si>
  <si>
    <r>
      <rPr>
        <b/>
        <sz val="10"/>
        <color indexed="8"/>
        <rFont val="Arial Unicode MS"/>
        <family val="2"/>
        <charset val="134"/>
      </rPr>
      <t>作者</t>
    </r>
    <phoneticPr fontId="3" type="noConversion"/>
  </si>
  <si>
    <r>
      <rPr>
        <b/>
        <sz val="10"/>
        <color indexed="8"/>
        <rFont val="Arial Unicode MS"/>
        <family val="2"/>
        <charset val="134"/>
      </rPr>
      <t>测试阶段</t>
    </r>
    <phoneticPr fontId="3" type="noConversion"/>
  </si>
  <si>
    <r>
      <rPr>
        <b/>
        <sz val="10"/>
        <color indexed="8"/>
        <rFont val="Arial Unicode MS"/>
        <family val="2"/>
        <charset val="134"/>
      </rPr>
      <t>测试机</t>
    </r>
    <phoneticPr fontId="3" type="noConversion"/>
  </si>
  <si>
    <r>
      <t>OS</t>
    </r>
    <r>
      <rPr>
        <b/>
        <sz val="10"/>
        <color indexed="8"/>
        <rFont val="Arial Unicode MS"/>
        <family val="2"/>
        <charset val="134"/>
      </rPr>
      <t>版本</t>
    </r>
    <phoneticPr fontId="1" type="noConversion"/>
  </si>
  <si>
    <r>
      <t>Bug</t>
    </r>
    <r>
      <rPr>
        <b/>
        <sz val="10"/>
        <color indexed="8"/>
        <rFont val="Arial Unicode MS"/>
        <family val="2"/>
        <charset val="134"/>
      </rPr>
      <t>总数</t>
    </r>
    <phoneticPr fontId="3" type="noConversion"/>
  </si>
  <si>
    <t>In Progress</t>
    <phoneticPr fontId="3" type="noConversion"/>
  </si>
  <si>
    <t>Resolved_Fixed</t>
    <phoneticPr fontId="3" type="noConversion"/>
  </si>
  <si>
    <r>
      <rPr>
        <b/>
        <sz val="10"/>
        <color indexed="8"/>
        <rFont val="宋体"/>
        <family val="3"/>
        <charset val="134"/>
      </rPr>
      <t>延期</t>
    </r>
    <r>
      <rPr>
        <b/>
        <sz val="10"/>
        <color indexed="8"/>
        <rFont val="Arial"/>
        <family val="2"/>
      </rPr>
      <t>bug</t>
    </r>
    <r>
      <rPr>
        <b/>
        <sz val="10"/>
        <color indexed="8"/>
        <rFont val="宋体"/>
        <family val="3"/>
        <charset val="134"/>
      </rPr>
      <t>数</t>
    </r>
    <phoneticPr fontId="3" type="noConversion"/>
  </si>
  <si>
    <t>Closed_Fixed</t>
    <phoneticPr fontId="3" type="noConversion"/>
  </si>
  <si>
    <r>
      <rPr>
        <b/>
        <sz val="10"/>
        <color indexed="8"/>
        <rFont val="Arial Unicode MS"/>
        <family val="2"/>
        <charset val="134"/>
      </rPr>
      <t>本轮提交的</t>
    </r>
    <r>
      <rPr>
        <b/>
        <sz val="10"/>
        <color indexed="8"/>
        <rFont val="Arial"/>
        <family val="2"/>
      </rPr>
      <t>Bug</t>
    </r>
    <r>
      <rPr>
        <b/>
        <sz val="10"/>
        <color indexed="8"/>
        <rFont val="Arial Unicode MS"/>
        <family val="2"/>
        <charset val="134"/>
      </rPr>
      <t>统计</t>
    </r>
    <phoneticPr fontId="3" type="noConversion"/>
  </si>
  <si>
    <r>
      <rPr>
        <b/>
        <sz val="10"/>
        <color indexed="8"/>
        <rFont val="Arial Unicode MS"/>
        <family val="2"/>
        <charset val="134"/>
      </rPr>
      <t>测试总结</t>
    </r>
    <phoneticPr fontId="3" type="noConversion"/>
  </si>
  <si>
    <t>NO.</t>
    <phoneticPr fontId="3" type="noConversion"/>
  </si>
  <si>
    <r>
      <rPr>
        <b/>
        <sz val="10"/>
        <color indexed="8"/>
        <rFont val="Arial Unicode MS"/>
        <family val="2"/>
        <charset val="134"/>
      </rPr>
      <t>测试类型</t>
    </r>
    <phoneticPr fontId="3" type="noConversion"/>
  </si>
  <si>
    <r>
      <rPr>
        <b/>
        <sz val="10"/>
        <color indexed="8"/>
        <rFont val="Arial Unicode MS"/>
        <family val="2"/>
        <charset val="134"/>
      </rPr>
      <t>测试目的</t>
    </r>
    <phoneticPr fontId="3" type="noConversion"/>
  </si>
  <si>
    <r>
      <rPr>
        <b/>
        <sz val="10"/>
        <color indexed="8"/>
        <rFont val="Arial Unicode MS"/>
        <family val="2"/>
        <charset val="134"/>
      </rPr>
      <t>计划时间</t>
    </r>
    <phoneticPr fontId="3" type="noConversion"/>
  </si>
  <si>
    <r>
      <rPr>
        <b/>
        <sz val="10"/>
        <color indexed="8"/>
        <rFont val="Arial Unicode MS"/>
        <family val="2"/>
        <charset val="134"/>
      </rPr>
      <t>实际时间</t>
    </r>
    <phoneticPr fontId="3" type="noConversion"/>
  </si>
  <si>
    <r>
      <rPr>
        <b/>
        <sz val="10"/>
        <color indexed="8"/>
        <rFont val="Arial Unicode MS"/>
        <family val="2"/>
        <charset val="134"/>
      </rPr>
      <t>测试者</t>
    </r>
    <phoneticPr fontId="3" type="noConversion"/>
  </si>
  <si>
    <r>
      <rPr>
        <b/>
        <sz val="10"/>
        <color indexed="8"/>
        <rFont val="Arial Unicode MS"/>
        <family val="2"/>
        <charset val="134"/>
      </rPr>
      <t>备注</t>
    </r>
    <phoneticPr fontId="3" type="noConversion"/>
  </si>
  <si>
    <r>
      <rPr>
        <b/>
        <sz val="10"/>
        <color indexed="8"/>
        <rFont val="Arial Unicode MS"/>
        <family val="2"/>
        <charset val="134"/>
      </rPr>
      <t>开始时间</t>
    </r>
    <phoneticPr fontId="3" type="noConversion"/>
  </si>
  <si>
    <r>
      <rPr>
        <b/>
        <sz val="10"/>
        <color indexed="8"/>
        <rFont val="Arial Unicode MS"/>
        <family val="2"/>
        <charset val="134"/>
      </rPr>
      <t>结束时间</t>
    </r>
    <phoneticPr fontId="3" type="noConversion"/>
  </si>
  <si>
    <r>
      <rPr>
        <sz val="10"/>
        <rFont val="Arial Unicode MS"/>
        <family val="2"/>
        <charset val="134"/>
      </rPr>
      <t>自由测试</t>
    </r>
    <phoneticPr fontId="3" type="noConversion"/>
  </si>
  <si>
    <r>
      <rPr>
        <sz val="10"/>
        <rFont val="宋体"/>
        <family val="3"/>
        <charset val="134"/>
      </rPr>
      <t>执行测试用例</t>
    </r>
    <phoneticPr fontId="3" type="noConversion"/>
  </si>
  <si>
    <r>
      <rPr>
        <sz val="10"/>
        <rFont val="宋体"/>
        <family val="3"/>
        <charset val="134"/>
      </rPr>
      <t>升级测试</t>
    </r>
    <phoneticPr fontId="3" type="noConversion"/>
  </si>
  <si>
    <r>
      <rPr>
        <sz val="10"/>
        <rFont val="宋体"/>
        <family val="3"/>
        <charset val="134"/>
      </rPr>
      <t>测试是否支持升级</t>
    </r>
    <phoneticPr fontId="3" type="noConversion"/>
  </si>
  <si>
    <r>
      <rPr>
        <sz val="10"/>
        <rFont val="Arial Unicode MS"/>
        <family val="2"/>
        <charset val="134"/>
      </rPr>
      <t>测试小结</t>
    </r>
    <phoneticPr fontId="3" type="noConversion"/>
  </si>
  <si>
    <r>
      <rPr>
        <sz val="10"/>
        <rFont val="Arial Unicode MS"/>
        <family val="2"/>
        <charset val="134"/>
      </rPr>
      <t>对</t>
    </r>
    <r>
      <rPr>
        <sz val="10"/>
        <rFont val="Arial"/>
        <family val="2"/>
      </rPr>
      <t>jira</t>
    </r>
    <r>
      <rPr>
        <sz val="10"/>
        <rFont val="Arial Unicode MS"/>
        <family val="2"/>
        <charset val="134"/>
      </rPr>
      <t>中提交的</t>
    </r>
    <r>
      <rPr>
        <sz val="10"/>
        <rFont val="Arial"/>
        <family val="2"/>
      </rPr>
      <t>bug</t>
    </r>
    <r>
      <rPr>
        <sz val="10"/>
        <rFont val="Arial Unicode MS"/>
        <family val="2"/>
        <charset val="134"/>
      </rPr>
      <t>进行整理，汇总测试情况</t>
    </r>
    <phoneticPr fontId="3" type="noConversion"/>
  </si>
  <si>
    <t>定版</t>
    <phoneticPr fontId="6" type="noConversion"/>
  </si>
  <si>
    <t>遍历根据产品需求编写的测试用例，以检测功能是否正确实现</t>
    <phoneticPr fontId="3" type="noConversion"/>
  </si>
  <si>
    <r>
      <rPr>
        <b/>
        <sz val="14"/>
        <color indexed="8"/>
        <rFont val="宋体"/>
        <family val="3"/>
        <charset val="134"/>
      </rPr>
      <t>项目名称</t>
    </r>
    <r>
      <rPr>
        <b/>
        <sz val="14"/>
        <color indexed="8"/>
        <rFont val="Arial"/>
        <family val="2"/>
      </rPr>
      <t xml:space="preserve"> for </t>
    </r>
    <r>
      <rPr>
        <b/>
        <sz val="14"/>
        <color indexed="8"/>
        <rFont val="宋体"/>
        <family val="3"/>
        <charset val="134"/>
      </rPr>
      <t>平台</t>
    </r>
    <r>
      <rPr>
        <b/>
        <sz val="14"/>
        <color indexed="8"/>
        <rFont val="Arial"/>
        <family val="2"/>
      </rPr>
      <t xml:space="preserve"> </t>
    </r>
    <r>
      <rPr>
        <b/>
        <sz val="14"/>
        <color indexed="8"/>
        <rFont val="宋体"/>
        <family val="3"/>
        <charset val="134"/>
      </rPr>
      <t>版本</t>
    </r>
    <r>
      <rPr>
        <b/>
        <sz val="14"/>
        <color indexed="8"/>
        <rFont val="Arial"/>
        <family val="2"/>
      </rPr>
      <t>_</t>
    </r>
    <r>
      <rPr>
        <b/>
        <sz val="14"/>
        <color indexed="8"/>
        <rFont val="宋体"/>
        <family val="3"/>
        <charset val="134"/>
      </rPr>
      <t>第</t>
    </r>
    <r>
      <rPr>
        <b/>
        <sz val="14"/>
        <color indexed="8"/>
        <rFont val="Arial"/>
        <family val="2"/>
      </rPr>
      <t>N</t>
    </r>
    <r>
      <rPr>
        <b/>
        <sz val="14"/>
        <color indexed="8"/>
        <rFont val="宋体"/>
        <family val="3"/>
        <charset val="134"/>
      </rPr>
      <t>轮测试报告</t>
    </r>
    <phoneticPr fontId="3" type="noConversion"/>
  </si>
  <si>
    <r>
      <rPr>
        <b/>
        <sz val="14"/>
        <color indexed="8"/>
        <rFont val="宋体"/>
        <family val="3"/>
        <charset val="134"/>
      </rPr>
      <t>项目名称</t>
    </r>
    <r>
      <rPr>
        <b/>
        <sz val="14"/>
        <color indexed="8"/>
        <rFont val="Arial"/>
        <family val="2"/>
      </rPr>
      <t xml:space="preserve"> for </t>
    </r>
    <r>
      <rPr>
        <b/>
        <sz val="14"/>
        <color indexed="8"/>
        <rFont val="宋体"/>
        <family val="3"/>
        <charset val="134"/>
      </rPr>
      <t>平台</t>
    </r>
    <r>
      <rPr>
        <b/>
        <sz val="14"/>
        <color indexed="8"/>
        <rFont val="Arial"/>
        <family val="2"/>
      </rPr>
      <t>_</t>
    </r>
    <r>
      <rPr>
        <b/>
        <sz val="14"/>
        <color indexed="8"/>
        <rFont val="宋体"/>
        <family val="3"/>
        <charset val="134"/>
      </rPr>
      <t>总的</t>
    </r>
    <r>
      <rPr>
        <b/>
        <sz val="14"/>
        <color indexed="8"/>
        <rFont val="Arial"/>
        <family val="2"/>
      </rPr>
      <t>Buglist</t>
    </r>
    <phoneticPr fontId="6" type="noConversion"/>
  </si>
</sst>
</file>

<file path=xl/styles.xml><?xml version="1.0" encoding="utf-8"?>
<styleSheet xmlns="http://schemas.openxmlformats.org/spreadsheetml/2006/main">
  <numFmts count="1">
    <numFmt numFmtId="176" formatCode="m/d;@"/>
  </numFmts>
  <fonts count="36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</font>
    <font>
      <u/>
      <sz val="12"/>
      <color theme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indexed="8"/>
      <name val="Arial Unicode MS"/>
      <family val="2"/>
      <charset val="134"/>
    </font>
    <font>
      <sz val="10"/>
      <name val="Arial Unicode MS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indexed="8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10"/>
      <name val="宋体"/>
      <family val="3"/>
      <charset val="134"/>
    </font>
    <font>
      <sz val="10"/>
      <color indexed="9"/>
      <name val="Arial"/>
    </font>
    <font>
      <sz val="9"/>
      <color indexed="81"/>
      <name val="Tahoma"/>
      <family val="2"/>
    </font>
    <font>
      <b/>
      <sz val="14"/>
      <color indexed="8"/>
      <name val="宋体"/>
      <family val="3"/>
      <charset val="134"/>
    </font>
    <font>
      <u/>
      <sz val="12"/>
      <color theme="10"/>
      <name val="Arial"/>
      <family val="2"/>
    </font>
    <font>
      <sz val="10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3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60">
    <xf numFmtId="0" fontId="0" fillId="0" borderId="0" xfId="0">
      <alignment vertical="center"/>
    </xf>
    <xf numFmtId="0" fontId="2" fillId="2" borderId="0" xfId="0" applyFont="1" applyFill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3" fillId="4" borderId="2" xfId="0" applyFont="1" applyFill="1" applyBorder="1" applyAlignment="1">
      <alignment vertical="top"/>
    </xf>
    <xf numFmtId="0" fontId="15" fillId="5" borderId="0" xfId="0" applyFont="1" applyFill="1" applyAlignment="1">
      <alignment vertical="center"/>
    </xf>
    <xf numFmtId="0" fontId="16" fillId="6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8" fillId="5" borderId="0" xfId="0" applyFont="1" applyFill="1" applyAlignment="1">
      <alignment vertical="center"/>
    </xf>
    <xf numFmtId="0" fontId="14" fillId="6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vertical="center"/>
    </xf>
    <xf numFmtId="0" fontId="15" fillId="5" borderId="0" xfId="0" applyFont="1" applyFill="1" applyBorder="1" applyAlignment="1">
      <alignment vertical="center" wrapText="1"/>
    </xf>
    <xf numFmtId="0" fontId="15" fillId="5" borderId="0" xfId="0" applyFont="1" applyFill="1" applyBorder="1" applyAlignment="1">
      <alignment horizontal="center" vertical="center"/>
    </xf>
    <xf numFmtId="176" fontId="16" fillId="6" borderId="1" xfId="0" applyNumberFormat="1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vertical="center"/>
    </xf>
    <xf numFmtId="0" fontId="16" fillId="2" borderId="0" xfId="0" applyFont="1" applyFill="1" applyBorder="1" applyAlignment="1">
      <alignment vertical="center"/>
    </xf>
    <xf numFmtId="0" fontId="12" fillId="8" borderId="1" xfId="0" applyFont="1" applyFill="1" applyBorder="1" applyAlignment="1">
      <alignment horizontal="left" vertical="center" wrapText="1"/>
    </xf>
    <xf numFmtId="0" fontId="16" fillId="2" borderId="0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vertical="center" wrapText="1"/>
    </xf>
    <xf numFmtId="0" fontId="26" fillId="0" borderId="2" xfId="0" applyFont="1" applyBorder="1" applyAlignment="1">
      <alignment vertical="top"/>
    </xf>
    <xf numFmtId="0" fontId="27" fillId="0" borderId="2" xfId="0" applyFont="1" applyBorder="1" applyAlignment="1">
      <alignment vertical="top"/>
    </xf>
    <xf numFmtId="14" fontId="2" fillId="0" borderId="1" xfId="3" applyNumberFormat="1" applyFont="1" applyFill="1" applyBorder="1" applyAlignment="1">
      <alignment vertical="center" wrapText="1"/>
    </xf>
    <xf numFmtId="0" fontId="29" fillId="0" borderId="4" xfId="0" applyFont="1" applyBorder="1" applyAlignment="1">
      <alignment horizontal="left"/>
    </xf>
    <xf numFmtId="0" fontId="17" fillId="6" borderId="5" xfId="0" applyFont="1" applyFill="1" applyBorder="1" applyAlignment="1">
      <alignment vertical="center" wrapText="1"/>
    </xf>
    <xf numFmtId="0" fontId="16" fillId="5" borderId="5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left"/>
    </xf>
    <xf numFmtId="0" fontId="13" fillId="6" borderId="5" xfId="0" applyFont="1" applyFill="1" applyBorder="1" applyAlignment="1">
      <alignment vertical="center" wrapText="1"/>
    </xf>
    <xf numFmtId="0" fontId="29" fillId="0" borderId="6" xfId="0" applyFont="1" applyBorder="1" applyAlignment="1">
      <alignment horizontal="left"/>
    </xf>
    <xf numFmtId="0" fontId="2" fillId="0" borderId="1" xfId="3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vertical="center" wrapText="1"/>
    </xf>
    <xf numFmtId="0" fontId="12" fillId="8" borderId="1" xfId="0" applyFont="1" applyFill="1" applyBorder="1" applyAlignment="1">
      <alignment vertical="center"/>
    </xf>
    <xf numFmtId="0" fontId="12" fillId="8" borderId="1" xfId="0" applyFont="1" applyFill="1" applyBorder="1" applyAlignment="1">
      <alignment horizontal="left" vertical="center"/>
    </xf>
    <xf numFmtId="0" fontId="32" fillId="0" borderId="2" xfId="2" applyFont="1" applyBorder="1" applyAlignment="1" applyProtection="1">
      <alignment vertical="top"/>
    </xf>
    <xf numFmtId="0" fontId="33" fillId="0" borderId="7" xfId="0" applyFont="1" applyBorder="1" applyAlignment="1">
      <alignment horizontal="left"/>
    </xf>
    <xf numFmtId="0" fontId="34" fillId="9" borderId="8" xfId="0" applyFont="1" applyFill="1" applyBorder="1" applyAlignment="1">
      <alignment horizontal="left"/>
    </xf>
    <xf numFmtId="0" fontId="35" fillId="0" borderId="8" xfId="0" applyFont="1" applyBorder="1" applyAlignment="1">
      <alignment horizontal="center"/>
    </xf>
    <xf numFmtId="0" fontId="12" fillId="8" borderId="5" xfId="0" applyFont="1" applyFill="1" applyBorder="1" applyAlignment="1">
      <alignment vertical="center"/>
    </xf>
    <xf numFmtId="0" fontId="12" fillId="8" borderId="5" xfId="0" applyFont="1" applyFill="1" applyBorder="1" applyAlignment="1">
      <alignment horizontal="left" vertical="center"/>
    </xf>
    <xf numFmtId="0" fontId="2" fillId="0" borderId="5" xfId="3" applyFont="1" applyFill="1" applyBorder="1" applyAlignment="1">
      <alignment vertical="center" wrapText="1"/>
    </xf>
    <xf numFmtId="14" fontId="2" fillId="0" borderId="5" xfId="3" applyNumberFormat="1" applyFont="1" applyFill="1" applyBorder="1" applyAlignment="1">
      <alignment vertical="center" wrapText="1"/>
    </xf>
    <xf numFmtId="0" fontId="28" fillId="0" borderId="5" xfId="3" applyFont="1" applyFill="1" applyBorder="1" applyAlignment="1">
      <alignment vertical="center" wrapText="1"/>
    </xf>
    <xf numFmtId="0" fontId="8" fillId="0" borderId="1" xfId="3" applyFont="1" applyFill="1" applyBorder="1" applyAlignment="1">
      <alignment vertical="center" wrapText="1"/>
    </xf>
    <xf numFmtId="0" fontId="28" fillId="0" borderId="1" xfId="3" applyFont="1" applyFill="1" applyBorder="1" applyAlignment="1">
      <alignment horizontal="center" vertical="center" wrapText="1"/>
    </xf>
    <xf numFmtId="176" fontId="20" fillId="6" borderId="1" xfId="0" applyNumberFormat="1" applyFont="1" applyFill="1" applyBorder="1" applyAlignment="1">
      <alignment horizontal="center" vertical="center"/>
    </xf>
    <xf numFmtId="0" fontId="2" fillId="0" borderId="1" xfId="3" applyFont="1" applyFill="1" applyBorder="1" applyAlignment="1">
      <alignment horizontal="center" vertical="center" wrapText="1"/>
    </xf>
    <xf numFmtId="0" fontId="2" fillId="0" borderId="5" xfId="3" applyFont="1" applyFill="1" applyBorder="1" applyAlignment="1">
      <alignment vertical="center" wrapText="1"/>
    </xf>
    <xf numFmtId="0" fontId="12" fillId="8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14" fontId="2" fillId="0" borderId="1" xfId="3" applyNumberFormat="1" applyFont="1" applyFill="1" applyBorder="1" applyAlignment="1">
      <alignment horizontal="left" vertical="center" wrapText="1"/>
    </xf>
    <xf numFmtId="0" fontId="2" fillId="0" borderId="1" xfId="3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left" vertical="center"/>
    </xf>
    <xf numFmtId="0" fontId="2" fillId="0" borderId="1" xfId="3" applyFont="1" applyFill="1" applyBorder="1" applyAlignment="1">
      <alignment vertical="center" wrapText="1"/>
    </xf>
    <xf numFmtId="0" fontId="19" fillId="5" borderId="0" xfId="0" applyFont="1" applyFill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</cellXfs>
  <cellStyles count="4">
    <cellStyle name="常规" xfId="0" builtinId="0"/>
    <cellStyle name="常规 2" xfId="1"/>
    <cellStyle name="超链接" xfId="2" builtinId="8"/>
    <cellStyle name="样式 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100"/>
              <a:t>当前</a:t>
            </a:r>
            <a:r>
              <a:rPr lang="en-US" altLang="zh-CN" sz="1100"/>
              <a:t>bug</a:t>
            </a:r>
            <a:r>
              <a:rPr lang="zh-CN" altLang="en-US" sz="1100"/>
              <a:t>解决状态</a:t>
            </a:r>
            <a:endParaRPr lang="en-US" altLang="en-US" sz="1100"/>
          </a:p>
        </c:rich>
      </c:tx>
      <c:layout>
        <c:manualLayout>
          <c:xMode val="edge"/>
          <c:yMode val="edge"/>
          <c:x val="0.30283081403146006"/>
          <c:y val="1.1690623778410701E-2"/>
        </c:manualLayout>
      </c:layout>
    </c:title>
    <c:plotArea>
      <c:layout>
        <c:manualLayout>
          <c:layoutTarget val="inner"/>
          <c:xMode val="edge"/>
          <c:yMode val="edge"/>
          <c:x val="6.2386727206545124E-2"/>
          <c:y val="0.19622270620427765"/>
          <c:w val="0.52680652144759277"/>
          <c:h val="0.61423398670910812"/>
        </c:manualLayout>
      </c:layout>
      <c:pieChart>
        <c:varyColors val="1"/>
        <c:ser>
          <c:idx val="0"/>
          <c:order val="0"/>
          <c:tx>
            <c:strRef>
              <c:f>图示!$H$4</c:f>
              <c:strCache>
                <c:ptCount val="1"/>
                <c:pt idx="0">
                  <c:v>Total</c:v>
                </c:pt>
              </c:strCache>
            </c:strRef>
          </c:tx>
          <c:dLbls>
            <c:showVal val="1"/>
            <c:showLeaderLines val="1"/>
          </c:dLbls>
          <c:cat>
            <c:strRef>
              <c:f>图示!$B$5:$B$12</c:f>
              <c:strCache>
                <c:ptCount val="8"/>
                <c:pt idx="0">
                  <c:v>Open</c:v>
                </c:pt>
                <c:pt idx="1">
                  <c:v>Reopened</c:v>
                </c:pt>
                <c:pt idx="2">
                  <c:v>In Progress</c:v>
                </c:pt>
                <c:pt idx="3">
                  <c:v>Resolved_Fixed</c:v>
                </c:pt>
                <c:pt idx="4">
                  <c:v>延期bug</c:v>
                </c:pt>
                <c:pt idx="5">
                  <c:v>无效bug</c:v>
                </c:pt>
                <c:pt idx="6">
                  <c:v>不修复bug</c:v>
                </c:pt>
                <c:pt idx="7">
                  <c:v>Closed_Fixed</c:v>
                </c:pt>
              </c:strCache>
            </c:strRef>
          </c:cat>
          <c:val>
            <c:numRef>
              <c:f>图示!$H$5:$H$12</c:f>
              <c:numCache>
                <c:formatCode>General</c:formatCode>
                <c:ptCount val="8"/>
                <c:pt idx="0">
                  <c:v>24</c:v>
                </c:pt>
                <c:pt idx="1">
                  <c:v>1</c:v>
                </c:pt>
                <c:pt idx="2">
                  <c:v>0</c:v>
                </c:pt>
                <c:pt idx="3">
                  <c:v>9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62555779067762518"/>
          <c:y val="0.14993734293851571"/>
          <c:w val="0.35605188037626895"/>
          <c:h val="0.84744423968281002"/>
        </c:manualLayout>
      </c:layout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100"/>
              <a:t>当前</a:t>
            </a:r>
            <a:r>
              <a:rPr lang="en-US" altLang="zh-CN" sz="1100"/>
              <a:t>bug</a:t>
            </a:r>
            <a:r>
              <a:rPr lang="zh-CN" altLang="en-US" sz="1100"/>
              <a:t>严重级别分布</a:t>
            </a:r>
            <a:endParaRPr lang="en-US" altLang="en-US" sz="1100"/>
          </a:p>
        </c:rich>
      </c:tx>
      <c:layout>
        <c:manualLayout>
          <c:xMode val="edge"/>
          <c:yMode val="edge"/>
          <c:x val="0.25117901778523172"/>
          <c:y val="6.1726899522175109E-3"/>
        </c:manualLayout>
      </c:layout>
    </c:title>
    <c:plotArea>
      <c:layout>
        <c:manualLayout>
          <c:layoutTarget val="inner"/>
          <c:xMode val="edge"/>
          <c:yMode val="edge"/>
          <c:x val="5.0262075449524032E-2"/>
          <c:y val="0.20959569447758444"/>
          <c:w val="0.52913006812776098"/>
          <c:h val="0.62636337124525632"/>
        </c:manualLayout>
      </c:layout>
      <c:pieChart>
        <c:varyColors val="1"/>
        <c:ser>
          <c:idx val="0"/>
          <c:order val="0"/>
          <c:tx>
            <c:strRef>
              <c:f>图示!$B$13</c:f>
              <c:strCache>
                <c:ptCount val="1"/>
                <c:pt idx="0">
                  <c:v>Total</c:v>
                </c:pt>
              </c:strCache>
            </c:strRef>
          </c:tx>
          <c:dLbls>
            <c:showVal val="1"/>
            <c:showLeaderLines val="1"/>
          </c:dLbls>
          <c:cat>
            <c:strRef>
              <c:f>图示!$C$4:$G$4</c:f>
              <c:strCache>
                <c:ptCount val="5"/>
                <c:pt idx="0">
                  <c:v>P0 紧急-立即处理</c:v>
                </c:pt>
                <c:pt idx="1">
                  <c:v>P1 关键-插队处理</c:v>
                </c:pt>
                <c:pt idx="2">
                  <c:v>P2 主要-顺序处理</c:v>
                </c:pt>
                <c:pt idx="3">
                  <c:v>P3 次要-顺序处理</c:v>
                </c:pt>
                <c:pt idx="4">
                  <c:v>P4 细节-追求极致</c:v>
                </c:pt>
              </c:strCache>
            </c:strRef>
          </c:cat>
          <c:val>
            <c:numRef>
              <c:f>图示!$C$13:$G$13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35</c:v>
                </c:pt>
                <c:pt idx="3">
                  <c:v>21</c:v>
                </c:pt>
                <c:pt idx="4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60581748581065897"/>
          <c:y val="0.18100410525607374"/>
          <c:w val="0.34777376654632974"/>
          <c:h val="0.68754021131973964"/>
        </c:manualLayout>
      </c:layout>
    </c:legend>
    <c:plotVisOnly val="1"/>
    <c:dispBlanksAs val="zero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9.8420748253925897E-2"/>
          <c:y val="0.17743367915920391"/>
          <c:w val="0.69244869815001964"/>
          <c:h val="0.62982573530240582"/>
        </c:manualLayout>
      </c:layout>
      <c:lineChart>
        <c:grouping val="standard"/>
        <c:ser>
          <c:idx val="0"/>
          <c:order val="0"/>
          <c:tx>
            <c:strRef>
              <c:f>图示!$B$35</c:f>
              <c:strCache>
                <c:ptCount val="1"/>
                <c:pt idx="0">
                  <c:v>未解决bug</c:v>
                </c:pt>
              </c:strCache>
            </c:strRef>
          </c:tx>
          <c:cat>
            <c:strRef>
              <c:f>图示!$C$33:$I$33</c:f>
              <c:strCache>
                <c:ptCount val="7"/>
                <c:pt idx="0">
                  <c:v>第1轮</c:v>
                </c:pt>
                <c:pt idx="1">
                  <c:v>定版</c:v>
                </c:pt>
                <c:pt idx="2">
                  <c:v>第3轮</c:v>
                </c:pt>
                <c:pt idx="3">
                  <c:v>第4轮</c:v>
                </c:pt>
                <c:pt idx="4">
                  <c:v>第5轮</c:v>
                </c:pt>
                <c:pt idx="5">
                  <c:v>公测</c:v>
                </c:pt>
                <c:pt idx="6">
                  <c:v>验收</c:v>
                </c:pt>
              </c:strCache>
            </c:strRef>
          </c:cat>
          <c:val>
            <c:numRef>
              <c:f>图示!$C$35:$I$35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图示!$B$36</c:f>
              <c:strCache>
                <c:ptCount val="1"/>
                <c:pt idx="0">
                  <c:v>Resolved_Fixed</c:v>
                </c:pt>
              </c:strCache>
            </c:strRef>
          </c:tx>
          <c:cat>
            <c:strRef>
              <c:f>图示!$C$33:$I$33</c:f>
              <c:strCache>
                <c:ptCount val="7"/>
                <c:pt idx="0">
                  <c:v>第1轮</c:v>
                </c:pt>
                <c:pt idx="1">
                  <c:v>定版</c:v>
                </c:pt>
                <c:pt idx="2">
                  <c:v>第3轮</c:v>
                </c:pt>
                <c:pt idx="3">
                  <c:v>第4轮</c:v>
                </c:pt>
                <c:pt idx="4">
                  <c:v>第5轮</c:v>
                </c:pt>
                <c:pt idx="5">
                  <c:v>公测</c:v>
                </c:pt>
                <c:pt idx="6">
                  <c:v>验收</c:v>
                </c:pt>
              </c:strCache>
            </c:strRef>
          </c:cat>
          <c:val>
            <c:numRef>
              <c:f>图示!$C$36:$I$36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图示!$B$37</c:f>
              <c:strCache>
                <c:ptCount val="1"/>
                <c:pt idx="0">
                  <c:v>延期bug</c:v>
                </c:pt>
              </c:strCache>
            </c:strRef>
          </c:tx>
          <c:cat>
            <c:strRef>
              <c:f>图示!$C$33:$I$33</c:f>
              <c:strCache>
                <c:ptCount val="7"/>
                <c:pt idx="0">
                  <c:v>第1轮</c:v>
                </c:pt>
                <c:pt idx="1">
                  <c:v>定版</c:v>
                </c:pt>
                <c:pt idx="2">
                  <c:v>第3轮</c:v>
                </c:pt>
                <c:pt idx="3">
                  <c:v>第4轮</c:v>
                </c:pt>
                <c:pt idx="4">
                  <c:v>第5轮</c:v>
                </c:pt>
                <c:pt idx="5">
                  <c:v>公测</c:v>
                </c:pt>
                <c:pt idx="6">
                  <c:v>验收</c:v>
                </c:pt>
              </c:strCache>
            </c:strRef>
          </c:cat>
          <c:val>
            <c:numRef>
              <c:f>图示!$C$37:$I$37</c:f>
              <c:numCache>
                <c:formatCode>General</c:formatCode>
                <c:ptCount val="7"/>
              </c:numCache>
            </c:numRef>
          </c:val>
        </c:ser>
        <c:ser>
          <c:idx val="3"/>
          <c:order val="3"/>
          <c:tx>
            <c:strRef>
              <c:f>图示!$B$38</c:f>
              <c:strCache>
                <c:ptCount val="1"/>
                <c:pt idx="0">
                  <c:v>无效bug</c:v>
                </c:pt>
              </c:strCache>
            </c:strRef>
          </c:tx>
          <c:cat>
            <c:strRef>
              <c:f>图示!$C$33:$I$33</c:f>
              <c:strCache>
                <c:ptCount val="7"/>
                <c:pt idx="0">
                  <c:v>第1轮</c:v>
                </c:pt>
                <c:pt idx="1">
                  <c:v>定版</c:v>
                </c:pt>
                <c:pt idx="2">
                  <c:v>第3轮</c:v>
                </c:pt>
                <c:pt idx="3">
                  <c:v>第4轮</c:v>
                </c:pt>
                <c:pt idx="4">
                  <c:v>第5轮</c:v>
                </c:pt>
                <c:pt idx="5">
                  <c:v>公测</c:v>
                </c:pt>
                <c:pt idx="6">
                  <c:v>验收</c:v>
                </c:pt>
              </c:strCache>
            </c:strRef>
          </c:cat>
          <c:val>
            <c:numRef>
              <c:f>图示!$C$38:$I$38</c:f>
              <c:numCache>
                <c:formatCode>General</c:formatCode>
                <c:ptCount val="7"/>
              </c:numCache>
            </c:numRef>
          </c:val>
        </c:ser>
        <c:ser>
          <c:idx val="4"/>
          <c:order val="4"/>
          <c:tx>
            <c:strRef>
              <c:f>图示!$B$40</c:f>
              <c:strCache>
                <c:ptCount val="1"/>
                <c:pt idx="0">
                  <c:v>Closed_Fixed</c:v>
                </c:pt>
              </c:strCache>
            </c:strRef>
          </c:tx>
          <c:cat>
            <c:strRef>
              <c:f>图示!$C$33:$I$33</c:f>
              <c:strCache>
                <c:ptCount val="7"/>
                <c:pt idx="0">
                  <c:v>第1轮</c:v>
                </c:pt>
                <c:pt idx="1">
                  <c:v>定版</c:v>
                </c:pt>
                <c:pt idx="2">
                  <c:v>第3轮</c:v>
                </c:pt>
                <c:pt idx="3">
                  <c:v>第4轮</c:v>
                </c:pt>
                <c:pt idx="4">
                  <c:v>第5轮</c:v>
                </c:pt>
                <c:pt idx="5">
                  <c:v>公测</c:v>
                </c:pt>
                <c:pt idx="6">
                  <c:v>验收</c:v>
                </c:pt>
              </c:strCache>
            </c:strRef>
          </c:cat>
          <c:val>
            <c:numRef>
              <c:f>图示!$C$40:$I$40</c:f>
              <c:numCache>
                <c:formatCode>General</c:formatCode>
                <c:ptCount val="7"/>
              </c:numCache>
            </c:numRef>
          </c:val>
        </c:ser>
        <c:ser>
          <c:idx val="5"/>
          <c:order val="5"/>
          <c:tx>
            <c:strRef>
              <c:f>图示!$B$41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图示!$C$33:$I$33</c:f>
              <c:strCache>
                <c:ptCount val="7"/>
                <c:pt idx="0">
                  <c:v>第1轮</c:v>
                </c:pt>
                <c:pt idx="1">
                  <c:v>定版</c:v>
                </c:pt>
                <c:pt idx="2">
                  <c:v>第3轮</c:v>
                </c:pt>
                <c:pt idx="3">
                  <c:v>第4轮</c:v>
                </c:pt>
                <c:pt idx="4">
                  <c:v>第5轮</c:v>
                </c:pt>
                <c:pt idx="5">
                  <c:v>公测</c:v>
                </c:pt>
                <c:pt idx="6">
                  <c:v>验收</c:v>
                </c:pt>
              </c:strCache>
            </c:strRef>
          </c:cat>
          <c:val>
            <c:numRef>
              <c:f>图示!$C$41:$I$41</c:f>
              <c:numCache>
                <c:formatCode>General</c:formatCode>
                <c:ptCount val="7"/>
              </c:numCache>
            </c:numRef>
          </c:val>
        </c:ser>
        <c:marker val="1"/>
        <c:axId val="151910656"/>
        <c:axId val="151789568"/>
      </c:lineChart>
      <c:catAx>
        <c:axId val="151910656"/>
        <c:scaling>
          <c:orientation val="minMax"/>
        </c:scaling>
        <c:axPos val="b"/>
        <c:numFmt formatCode="General" sourceLinked="1"/>
        <c:tickLblPos val="nextTo"/>
        <c:crossAx val="151789568"/>
        <c:crossesAt val="0"/>
        <c:auto val="1"/>
        <c:lblAlgn val="ctr"/>
        <c:lblOffset val="100"/>
      </c:catAx>
      <c:valAx>
        <c:axId val="151789568"/>
        <c:scaling>
          <c:orientation val="minMax"/>
        </c:scaling>
        <c:axPos val="l"/>
        <c:majorGridlines/>
        <c:numFmt formatCode="General" sourceLinked="1"/>
        <c:tickLblPos val="nextTo"/>
        <c:crossAx val="151910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379814811284177"/>
          <c:y val="0.26557218974237867"/>
          <c:w val="0.20620201512998299"/>
          <c:h val="0.62897090037658621"/>
        </c:manualLayout>
      </c:layout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8.1710629921259867E-2"/>
          <c:y val="0.20963515924145848"/>
          <c:w val="0.87052417096624257"/>
          <c:h val="0.54400745361375746"/>
        </c:manualLayout>
      </c:layout>
      <c:lineChart>
        <c:grouping val="standard"/>
        <c:ser>
          <c:idx val="0"/>
          <c:order val="0"/>
          <c:cat>
            <c:strRef>
              <c:f>图示!$C$33:$I$33</c:f>
              <c:strCache>
                <c:ptCount val="7"/>
                <c:pt idx="0">
                  <c:v>第1轮</c:v>
                </c:pt>
                <c:pt idx="1">
                  <c:v>定版</c:v>
                </c:pt>
                <c:pt idx="2">
                  <c:v>第3轮</c:v>
                </c:pt>
                <c:pt idx="3">
                  <c:v>第4轮</c:v>
                </c:pt>
                <c:pt idx="4">
                  <c:v>第5轮</c:v>
                </c:pt>
                <c:pt idx="5">
                  <c:v>公测</c:v>
                </c:pt>
                <c:pt idx="6">
                  <c:v>验收</c:v>
                </c:pt>
              </c:strCache>
            </c:strRef>
          </c:cat>
          <c:val>
            <c:numRef>
              <c:f>图示!$C$34:$I$34</c:f>
              <c:numCache>
                <c:formatCode>General</c:formatCode>
                <c:ptCount val="7"/>
              </c:numCache>
            </c:numRef>
          </c:val>
        </c:ser>
        <c:marker val="1"/>
        <c:axId val="151805312"/>
        <c:axId val="151823488"/>
      </c:lineChart>
      <c:catAx>
        <c:axId val="151805312"/>
        <c:scaling>
          <c:orientation val="minMax"/>
        </c:scaling>
        <c:axPos val="b"/>
        <c:numFmt formatCode="General" sourceLinked="1"/>
        <c:tickLblPos val="nextTo"/>
        <c:crossAx val="151823488"/>
        <c:crosses val="autoZero"/>
        <c:auto val="1"/>
        <c:lblAlgn val="ctr"/>
        <c:lblOffset val="100"/>
      </c:catAx>
      <c:valAx>
        <c:axId val="151823488"/>
        <c:scaling>
          <c:orientation val="minMax"/>
        </c:scaling>
        <c:axPos val="l"/>
        <c:majorGridlines/>
        <c:numFmt formatCode="General" sourceLinked="1"/>
        <c:tickLblPos val="nextTo"/>
        <c:crossAx val="151805312"/>
        <c:crosses val="autoZero"/>
        <c:crossBetween val="midCat"/>
      </c:valAx>
    </c:plotArea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200"/>
              <a:t>当前各模块</a:t>
            </a:r>
            <a:r>
              <a:rPr lang="en-US" altLang="en-US" sz="1200"/>
              <a:t>bug</a:t>
            </a:r>
            <a:r>
              <a:rPr lang="zh-CN" altLang="en-US" sz="1200"/>
              <a:t>分布情况</a:t>
            </a:r>
          </a:p>
        </c:rich>
      </c:tx>
      <c:layout>
        <c:manualLayout>
          <c:xMode val="edge"/>
          <c:yMode val="edge"/>
          <c:x val="4.5165818361102346E-2"/>
          <c:y val="3.4188034188034191E-2"/>
        </c:manualLayout>
      </c:layout>
    </c:title>
    <c:plotArea>
      <c:layout>
        <c:manualLayout>
          <c:layoutTarget val="inner"/>
          <c:xMode val="edge"/>
          <c:yMode val="edge"/>
          <c:x val="4.7327619959108093E-2"/>
          <c:y val="0.21938831798567551"/>
          <c:w val="0.41513870158495686"/>
          <c:h val="0.63678055073624251"/>
        </c:manualLayout>
      </c:layout>
      <c:pie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(图示!$J$5:$J$8,图示!$L$5:$L$8)</c:f>
              <c:strCache>
                <c:ptCount val="7"/>
                <c:pt idx="0">
                  <c:v>OCR</c:v>
                </c:pt>
                <c:pt idx="1">
                  <c:v>游客模式</c:v>
                </c:pt>
                <c:pt idx="2">
                  <c:v>名片详情页</c:v>
                </c:pt>
                <c:pt idx="3">
                  <c:v>注册登录升级</c:v>
                </c:pt>
                <c:pt idx="4">
                  <c:v>我、我的名片</c:v>
                </c:pt>
                <c:pt idx="5">
                  <c:v>拍摄</c:v>
                </c:pt>
                <c:pt idx="6">
                  <c:v>名片夹、分组</c:v>
                </c:pt>
              </c:strCache>
            </c:strRef>
          </c:cat>
          <c:val>
            <c:numRef>
              <c:f>(图示!$K$5:$K$8,图示!$M$5:$M$8)</c:f>
              <c:numCache>
                <c:formatCode>General</c:formatCode>
                <c:ptCount val="8"/>
                <c:pt idx="0">
                  <c:v>20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58655558939110042"/>
          <c:y val="4.4193247030562113E-2"/>
          <c:w val="0.37073454190319233"/>
          <c:h val="0.91420970683749281"/>
        </c:manualLayout>
      </c:layout>
    </c:legend>
    <c:plotVisOnly val="1"/>
    <c:dispBlanksAs val="zero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13</xdr:row>
      <xdr:rowOff>85725</xdr:rowOff>
    </xdr:from>
    <xdr:to>
      <xdr:col>5</xdr:col>
      <xdr:colOff>323850</xdr:colOff>
      <xdr:row>28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371474</xdr:colOff>
      <xdr:row>13</xdr:row>
      <xdr:rowOff>104775</xdr:rowOff>
    </xdr:from>
    <xdr:to>
      <xdr:col>9</xdr:col>
      <xdr:colOff>1257299</xdr:colOff>
      <xdr:row>28</xdr:row>
      <xdr:rowOff>47625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323849</xdr:colOff>
      <xdr:row>42</xdr:row>
      <xdr:rowOff>123826</xdr:rowOff>
    </xdr:from>
    <xdr:to>
      <xdr:col>8</xdr:col>
      <xdr:colOff>409575</xdr:colOff>
      <xdr:row>57</xdr:row>
      <xdr:rowOff>28576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47624</xdr:colOff>
      <xdr:row>42</xdr:row>
      <xdr:rowOff>133351</xdr:rowOff>
    </xdr:from>
    <xdr:to>
      <xdr:col>18</xdr:col>
      <xdr:colOff>142875</xdr:colOff>
      <xdr:row>57</xdr:row>
      <xdr:rowOff>57151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161925</xdr:colOff>
      <xdr:row>13</xdr:row>
      <xdr:rowOff>104775</xdr:rowOff>
    </xdr:from>
    <xdr:to>
      <xdr:col>17</xdr:col>
      <xdr:colOff>200025</xdr:colOff>
      <xdr:row>28</xdr:row>
      <xdr:rowOff>47625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0.31042</cdr:x>
      <cdr:y>0.00589</cdr:y>
    </cdr:from>
    <cdr:to>
      <cdr:x>0.61042</cdr:x>
      <cdr:y>0.11353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1145" y="13064"/>
          <a:ext cx="1180147" cy="238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zh-CN" altLang="en-US" sz="1100" b="1"/>
            <a:t>每轮</a:t>
          </a:r>
          <a:r>
            <a:rPr lang="en-US" altLang="zh-CN" sz="1100" b="1"/>
            <a:t>bug</a:t>
          </a:r>
          <a:r>
            <a:rPr lang="zh-CN" altLang="en-US" sz="1100" b="1"/>
            <a:t>状态统计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0.31393</cdr:x>
      <cdr:y>0.00017</cdr:y>
    </cdr:from>
    <cdr:to>
      <cdr:x>0.62075</cdr:x>
      <cdr:y>0.12571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66162" y="371"/>
          <a:ext cx="1139754" cy="2774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zh-CN" altLang="en-US" sz="1100" b="1"/>
            <a:t>每轮提交</a:t>
          </a:r>
          <a:r>
            <a:rPr lang="en-US" altLang="zh-CN" sz="1100" b="1"/>
            <a:t>bug</a:t>
          </a:r>
          <a:r>
            <a:rPr lang="zh-CN" altLang="en-US" sz="1100" b="1"/>
            <a:t>统计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jira.lab.jingwei.com/browse/JWCI-619" TargetMode="External"/><Relationship Id="rId117" Type="http://schemas.openxmlformats.org/officeDocument/2006/relationships/hyperlink" Target="http://scm.3g.d.xiaonei.com/jira/browse/PFA-67" TargetMode="External"/><Relationship Id="rId21" Type="http://schemas.openxmlformats.org/officeDocument/2006/relationships/hyperlink" Target="http://jira.lab.jingwei.com/browse/JWCI-624" TargetMode="External"/><Relationship Id="rId42" Type="http://schemas.openxmlformats.org/officeDocument/2006/relationships/hyperlink" Target="http://jira.lab.jingwei.com/browse/JWCI-603" TargetMode="External"/><Relationship Id="rId47" Type="http://schemas.openxmlformats.org/officeDocument/2006/relationships/hyperlink" Target="http://jira.lab.jingwei.com/browse/JWCI-598" TargetMode="External"/><Relationship Id="rId63" Type="http://schemas.openxmlformats.org/officeDocument/2006/relationships/hyperlink" Target="http://jira.lab.jingwei.com/browse/JWCI-46" TargetMode="External"/><Relationship Id="rId68" Type="http://schemas.openxmlformats.org/officeDocument/2006/relationships/hyperlink" Target="http://jira.lab.jingwei.com/browse/JWCI-41" TargetMode="External"/><Relationship Id="rId84" Type="http://schemas.openxmlformats.org/officeDocument/2006/relationships/hyperlink" Target="http://jira.lab.jingwei.com/browse/JWCI-25" TargetMode="External"/><Relationship Id="rId89" Type="http://schemas.openxmlformats.org/officeDocument/2006/relationships/hyperlink" Target="http://jira.lab.jingwei.com/browse/JWCI-20" TargetMode="External"/><Relationship Id="rId112" Type="http://schemas.openxmlformats.org/officeDocument/2006/relationships/hyperlink" Target="http://scm.3g.d.xiaonei.com/jira/browse/PFA-72" TargetMode="External"/><Relationship Id="rId133" Type="http://schemas.openxmlformats.org/officeDocument/2006/relationships/hyperlink" Target="http://scm.3g.d.xiaonei.com/jira/browse/PFA-51" TargetMode="External"/><Relationship Id="rId138" Type="http://schemas.openxmlformats.org/officeDocument/2006/relationships/hyperlink" Target="http://scm.3g.d.xiaonei.com/jira/browse/PFA-46" TargetMode="External"/><Relationship Id="rId154" Type="http://schemas.openxmlformats.org/officeDocument/2006/relationships/hyperlink" Target="http://scm.3g.d.xiaonei.com/jira/browse/PFA-30" TargetMode="External"/><Relationship Id="rId159" Type="http://schemas.openxmlformats.org/officeDocument/2006/relationships/hyperlink" Target="http://scm.3g.d.xiaonei.com/jira/browse/PFA-25" TargetMode="External"/><Relationship Id="rId175" Type="http://schemas.openxmlformats.org/officeDocument/2006/relationships/hyperlink" Target="http://scm.3g.d.xiaonei.com/jira/browse/PFA-9" TargetMode="External"/><Relationship Id="rId170" Type="http://schemas.openxmlformats.org/officeDocument/2006/relationships/hyperlink" Target="http://scm.3g.d.xiaonei.com/jira/browse/PFA-14" TargetMode="External"/><Relationship Id="rId16" Type="http://schemas.openxmlformats.org/officeDocument/2006/relationships/hyperlink" Target="http://jira.lab.jingwei.com/browse/JWCI-629" TargetMode="External"/><Relationship Id="rId107" Type="http://schemas.openxmlformats.org/officeDocument/2006/relationships/hyperlink" Target="http://jira.lab.jingwei.com/browse/JWCI-2" TargetMode="External"/><Relationship Id="rId11" Type="http://schemas.openxmlformats.org/officeDocument/2006/relationships/hyperlink" Target="http://jira.lab.jingwei.com/browse/JWCI-634" TargetMode="External"/><Relationship Id="rId32" Type="http://schemas.openxmlformats.org/officeDocument/2006/relationships/hyperlink" Target="http://jira.lab.jingwei.com/browse/JWCI-613" TargetMode="External"/><Relationship Id="rId37" Type="http://schemas.openxmlformats.org/officeDocument/2006/relationships/hyperlink" Target="http://jira.lab.jingwei.com/browse/JWCI-608" TargetMode="External"/><Relationship Id="rId53" Type="http://schemas.openxmlformats.org/officeDocument/2006/relationships/hyperlink" Target="http://jira.lab.jingwei.com/browse/JWCI-592" TargetMode="External"/><Relationship Id="rId58" Type="http://schemas.openxmlformats.org/officeDocument/2006/relationships/hyperlink" Target="http://jira.lab.jingwei.com/browse/JWCI-587" TargetMode="External"/><Relationship Id="rId74" Type="http://schemas.openxmlformats.org/officeDocument/2006/relationships/hyperlink" Target="http://jira.lab.jingwei.com/browse/JWCI-35" TargetMode="External"/><Relationship Id="rId79" Type="http://schemas.openxmlformats.org/officeDocument/2006/relationships/hyperlink" Target="http://jira.lab.jingwei.com/browse/JWCI-30" TargetMode="External"/><Relationship Id="rId102" Type="http://schemas.openxmlformats.org/officeDocument/2006/relationships/hyperlink" Target="http://jira.lab.jingwei.com/browse/JWCI-7" TargetMode="External"/><Relationship Id="rId123" Type="http://schemas.openxmlformats.org/officeDocument/2006/relationships/hyperlink" Target="http://scm.3g.d.xiaonei.com/jira/browse/PFA-61" TargetMode="External"/><Relationship Id="rId128" Type="http://schemas.openxmlformats.org/officeDocument/2006/relationships/hyperlink" Target="http://scm.3g.d.xiaonei.com/jira/browse/PFA-56" TargetMode="External"/><Relationship Id="rId144" Type="http://schemas.openxmlformats.org/officeDocument/2006/relationships/hyperlink" Target="http://scm.3g.d.xiaonei.com/jira/browse/PFA-40" TargetMode="External"/><Relationship Id="rId149" Type="http://schemas.openxmlformats.org/officeDocument/2006/relationships/hyperlink" Target="http://scm.3g.d.xiaonei.com/jira/browse/PFA-35" TargetMode="External"/><Relationship Id="rId5" Type="http://schemas.openxmlformats.org/officeDocument/2006/relationships/hyperlink" Target="http://jira.lab.jingwei.com/browse/JWCI-640" TargetMode="External"/><Relationship Id="rId90" Type="http://schemas.openxmlformats.org/officeDocument/2006/relationships/hyperlink" Target="http://jira.lab.jingwei.com/browse/JWCI-19" TargetMode="External"/><Relationship Id="rId95" Type="http://schemas.openxmlformats.org/officeDocument/2006/relationships/hyperlink" Target="http://jira.lab.jingwei.com/browse/JWCI-14" TargetMode="External"/><Relationship Id="rId160" Type="http://schemas.openxmlformats.org/officeDocument/2006/relationships/hyperlink" Target="http://scm.3g.d.xiaonei.com/jira/browse/PFA-24" TargetMode="External"/><Relationship Id="rId165" Type="http://schemas.openxmlformats.org/officeDocument/2006/relationships/hyperlink" Target="http://scm.3g.d.xiaonei.com/jira/browse/PFA-19" TargetMode="External"/><Relationship Id="rId181" Type="http://schemas.openxmlformats.org/officeDocument/2006/relationships/hyperlink" Target="http://scm.3g.d.xiaonei.com/jira/browse/PFA-3" TargetMode="External"/><Relationship Id="rId22" Type="http://schemas.openxmlformats.org/officeDocument/2006/relationships/hyperlink" Target="http://jira.lab.jingwei.com/browse/JWCI-623" TargetMode="External"/><Relationship Id="rId27" Type="http://schemas.openxmlformats.org/officeDocument/2006/relationships/hyperlink" Target="http://jira.lab.jingwei.com/browse/JWCI-618" TargetMode="External"/><Relationship Id="rId43" Type="http://schemas.openxmlformats.org/officeDocument/2006/relationships/hyperlink" Target="http://jira.lab.jingwei.com/browse/JWCI-602" TargetMode="External"/><Relationship Id="rId48" Type="http://schemas.openxmlformats.org/officeDocument/2006/relationships/hyperlink" Target="http://jira.lab.jingwei.com/browse/JWCI-597" TargetMode="External"/><Relationship Id="rId64" Type="http://schemas.openxmlformats.org/officeDocument/2006/relationships/hyperlink" Target="http://jira.lab.jingwei.com/browse/JWCI-45" TargetMode="External"/><Relationship Id="rId69" Type="http://schemas.openxmlformats.org/officeDocument/2006/relationships/hyperlink" Target="http://jira.lab.jingwei.com/browse/JWCI-40" TargetMode="External"/><Relationship Id="rId113" Type="http://schemas.openxmlformats.org/officeDocument/2006/relationships/hyperlink" Target="http://scm.3g.d.xiaonei.com/jira/browse/PFA-71" TargetMode="External"/><Relationship Id="rId118" Type="http://schemas.openxmlformats.org/officeDocument/2006/relationships/hyperlink" Target="http://scm.3g.d.xiaonei.com/jira/browse/PFA-66" TargetMode="External"/><Relationship Id="rId134" Type="http://schemas.openxmlformats.org/officeDocument/2006/relationships/hyperlink" Target="http://scm.3g.d.xiaonei.com/jira/browse/PFA-50" TargetMode="External"/><Relationship Id="rId139" Type="http://schemas.openxmlformats.org/officeDocument/2006/relationships/hyperlink" Target="http://scm.3g.d.xiaonei.com/jira/browse/PFA-45" TargetMode="External"/><Relationship Id="rId80" Type="http://schemas.openxmlformats.org/officeDocument/2006/relationships/hyperlink" Target="http://jira.lab.jingwei.com/browse/JWCI-29" TargetMode="External"/><Relationship Id="rId85" Type="http://schemas.openxmlformats.org/officeDocument/2006/relationships/hyperlink" Target="http://jira.lab.jingwei.com/browse/JWCI-24" TargetMode="External"/><Relationship Id="rId150" Type="http://schemas.openxmlformats.org/officeDocument/2006/relationships/hyperlink" Target="http://scm.3g.d.xiaonei.com/jira/browse/PFA-34" TargetMode="External"/><Relationship Id="rId155" Type="http://schemas.openxmlformats.org/officeDocument/2006/relationships/hyperlink" Target="http://scm.3g.d.xiaonei.com/jira/browse/PFA-29" TargetMode="External"/><Relationship Id="rId171" Type="http://schemas.openxmlformats.org/officeDocument/2006/relationships/hyperlink" Target="http://scm.3g.d.xiaonei.com/jira/browse/PFA-13" TargetMode="External"/><Relationship Id="rId176" Type="http://schemas.openxmlformats.org/officeDocument/2006/relationships/hyperlink" Target="http://scm.3g.d.xiaonei.com/jira/browse/PFA-8" TargetMode="External"/><Relationship Id="rId12" Type="http://schemas.openxmlformats.org/officeDocument/2006/relationships/hyperlink" Target="http://jira.lab.jingwei.com/browse/JWCI-633" TargetMode="External"/><Relationship Id="rId17" Type="http://schemas.openxmlformats.org/officeDocument/2006/relationships/hyperlink" Target="http://jira.lab.jingwei.com/browse/JWCI-628" TargetMode="External"/><Relationship Id="rId33" Type="http://schemas.openxmlformats.org/officeDocument/2006/relationships/hyperlink" Target="http://jira.lab.jingwei.com/browse/JWCI-612" TargetMode="External"/><Relationship Id="rId38" Type="http://schemas.openxmlformats.org/officeDocument/2006/relationships/hyperlink" Target="http://jira.lab.jingwei.com/browse/JWCI-607" TargetMode="External"/><Relationship Id="rId59" Type="http://schemas.openxmlformats.org/officeDocument/2006/relationships/hyperlink" Target="http://jira.lab.jingwei.com/browse/JWCI-586" TargetMode="External"/><Relationship Id="rId103" Type="http://schemas.openxmlformats.org/officeDocument/2006/relationships/hyperlink" Target="http://jira.lab.jingwei.com/browse/JWCI-6" TargetMode="External"/><Relationship Id="rId108" Type="http://schemas.openxmlformats.org/officeDocument/2006/relationships/hyperlink" Target="http://jira.lab.jingwei.com/browse/JWCI-1" TargetMode="External"/><Relationship Id="rId124" Type="http://schemas.openxmlformats.org/officeDocument/2006/relationships/hyperlink" Target="http://scm.3g.d.xiaonei.com/jira/browse/PFA-60" TargetMode="External"/><Relationship Id="rId129" Type="http://schemas.openxmlformats.org/officeDocument/2006/relationships/hyperlink" Target="http://scm.3g.d.xiaonei.com/jira/browse/PFA-55" TargetMode="External"/><Relationship Id="rId54" Type="http://schemas.openxmlformats.org/officeDocument/2006/relationships/hyperlink" Target="http://jira.lab.jingwei.com/browse/JWCI-591" TargetMode="External"/><Relationship Id="rId70" Type="http://schemas.openxmlformats.org/officeDocument/2006/relationships/hyperlink" Target="http://jira.lab.jingwei.com/browse/JWCI-39" TargetMode="External"/><Relationship Id="rId75" Type="http://schemas.openxmlformats.org/officeDocument/2006/relationships/hyperlink" Target="http://jira.lab.jingwei.com/browse/JWCI-34" TargetMode="External"/><Relationship Id="rId91" Type="http://schemas.openxmlformats.org/officeDocument/2006/relationships/hyperlink" Target="http://jira.lab.jingwei.com/browse/JWCI-18" TargetMode="External"/><Relationship Id="rId96" Type="http://schemas.openxmlformats.org/officeDocument/2006/relationships/hyperlink" Target="http://jira.lab.jingwei.com/browse/JWCI-13" TargetMode="External"/><Relationship Id="rId140" Type="http://schemas.openxmlformats.org/officeDocument/2006/relationships/hyperlink" Target="http://scm.3g.d.xiaonei.com/jira/browse/PFA-44" TargetMode="External"/><Relationship Id="rId145" Type="http://schemas.openxmlformats.org/officeDocument/2006/relationships/hyperlink" Target="http://scm.3g.d.xiaonei.com/jira/browse/PFA-39" TargetMode="External"/><Relationship Id="rId161" Type="http://schemas.openxmlformats.org/officeDocument/2006/relationships/hyperlink" Target="http://scm.3g.d.xiaonei.com/jira/browse/PFA-23" TargetMode="External"/><Relationship Id="rId166" Type="http://schemas.openxmlformats.org/officeDocument/2006/relationships/hyperlink" Target="http://scm.3g.d.xiaonei.com/jira/browse/PFA-18" TargetMode="External"/><Relationship Id="rId182" Type="http://schemas.openxmlformats.org/officeDocument/2006/relationships/hyperlink" Target="http://scm.3g.d.xiaonei.com/jira/browse/PFA-2" TargetMode="External"/><Relationship Id="rId1" Type="http://schemas.openxmlformats.org/officeDocument/2006/relationships/hyperlink" Target="http://jira.lab.jingwei.com/browse/JWCI-644" TargetMode="External"/><Relationship Id="rId6" Type="http://schemas.openxmlformats.org/officeDocument/2006/relationships/hyperlink" Target="http://jira.lab.jingwei.com/browse/JWCI-639" TargetMode="External"/><Relationship Id="rId23" Type="http://schemas.openxmlformats.org/officeDocument/2006/relationships/hyperlink" Target="http://jira.lab.jingwei.com/browse/JWCI-622" TargetMode="External"/><Relationship Id="rId28" Type="http://schemas.openxmlformats.org/officeDocument/2006/relationships/hyperlink" Target="http://jira.lab.jingwei.com/browse/JWCI-617" TargetMode="External"/><Relationship Id="rId49" Type="http://schemas.openxmlformats.org/officeDocument/2006/relationships/hyperlink" Target="http://jira.lab.jingwei.com/browse/JWCI-596" TargetMode="External"/><Relationship Id="rId114" Type="http://schemas.openxmlformats.org/officeDocument/2006/relationships/hyperlink" Target="http://scm.3g.d.xiaonei.com/jira/browse/PFA-70" TargetMode="External"/><Relationship Id="rId119" Type="http://schemas.openxmlformats.org/officeDocument/2006/relationships/hyperlink" Target="http://scm.3g.d.xiaonei.com/jira/browse/PFA-65" TargetMode="External"/><Relationship Id="rId44" Type="http://schemas.openxmlformats.org/officeDocument/2006/relationships/hyperlink" Target="http://jira.lab.jingwei.com/browse/JWCI-601" TargetMode="External"/><Relationship Id="rId60" Type="http://schemas.openxmlformats.org/officeDocument/2006/relationships/hyperlink" Target="http://jira.lab.jingwei.com/browse/JWCI-585" TargetMode="External"/><Relationship Id="rId65" Type="http://schemas.openxmlformats.org/officeDocument/2006/relationships/hyperlink" Target="http://jira.lab.jingwei.com/browse/JWCI-44" TargetMode="External"/><Relationship Id="rId81" Type="http://schemas.openxmlformats.org/officeDocument/2006/relationships/hyperlink" Target="http://jira.lab.jingwei.com/browse/JWCI-28" TargetMode="External"/><Relationship Id="rId86" Type="http://schemas.openxmlformats.org/officeDocument/2006/relationships/hyperlink" Target="http://jira.lab.jingwei.com/browse/JWCI-23" TargetMode="External"/><Relationship Id="rId130" Type="http://schemas.openxmlformats.org/officeDocument/2006/relationships/hyperlink" Target="http://scm.3g.d.xiaonei.com/jira/browse/PFA-54" TargetMode="External"/><Relationship Id="rId135" Type="http://schemas.openxmlformats.org/officeDocument/2006/relationships/hyperlink" Target="http://scm.3g.d.xiaonei.com/jira/browse/PFA-49" TargetMode="External"/><Relationship Id="rId151" Type="http://schemas.openxmlformats.org/officeDocument/2006/relationships/hyperlink" Target="http://scm.3g.d.xiaonei.com/jira/browse/PFA-33" TargetMode="External"/><Relationship Id="rId156" Type="http://schemas.openxmlformats.org/officeDocument/2006/relationships/hyperlink" Target="http://scm.3g.d.xiaonei.com/jira/browse/PFA-28" TargetMode="External"/><Relationship Id="rId177" Type="http://schemas.openxmlformats.org/officeDocument/2006/relationships/hyperlink" Target="http://scm.3g.d.xiaonei.com/jira/browse/PFA-7" TargetMode="External"/><Relationship Id="rId4" Type="http://schemas.openxmlformats.org/officeDocument/2006/relationships/hyperlink" Target="http://jira.lab.jingwei.com/browse/JWCI-641" TargetMode="External"/><Relationship Id="rId9" Type="http://schemas.openxmlformats.org/officeDocument/2006/relationships/hyperlink" Target="http://jira.lab.jingwei.com/browse/JWCI-636" TargetMode="External"/><Relationship Id="rId172" Type="http://schemas.openxmlformats.org/officeDocument/2006/relationships/hyperlink" Target="http://scm.3g.d.xiaonei.com/jira/browse/PFA-12" TargetMode="External"/><Relationship Id="rId180" Type="http://schemas.openxmlformats.org/officeDocument/2006/relationships/hyperlink" Target="http://scm.3g.d.xiaonei.com/jira/browse/PFA-4" TargetMode="External"/><Relationship Id="rId13" Type="http://schemas.openxmlformats.org/officeDocument/2006/relationships/hyperlink" Target="http://jira.lab.jingwei.com/browse/JWCI-632" TargetMode="External"/><Relationship Id="rId18" Type="http://schemas.openxmlformats.org/officeDocument/2006/relationships/hyperlink" Target="http://jira.lab.jingwei.com/browse/JWCI-627" TargetMode="External"/><Relationship Id="rId39" Type="http://schemas.openxmlformats.org/officeDocument/2006/relationships/hyperlink" Target="http://jira.lab.jingwei.com/browse/JWCI-606" TargetMode="External"/><Relationship Id="rId109" Type="http://schemas.openxmlformats.org/officeDocument/2006/relationships/hyperlink" Target="http://scm.3g.d.xiaonei.com/jira/browse/PFA-75" TargetMode="External"/><Relationship Id="rId34" Type="http://schemas.openxmlformats.org/officeDocument/2006/relationships/hyperlink" Target="http://jira.lab.jingwei.com/browse/JWCI-611" TargetMode="External"/><Relationship Id="rId50" Type="http://schemas.openxmlformats.org/officeDocument/2006/relationships/hyperlink" Target="http://jira.lab.jingwei.com/browse/JWCI-595" TargetMode="External"/><Relationship Id="rId55" Type="http://schemas.openxmlformats.org/officeDocument/2006/relationships/hyperlink" Target="http://jira.lab.jingwei.com/browse/JWCI-590" TargetMode="External"/><Relationship Id="rId76" Type="http://schemas.openxmlformats.org/officeDocument/2006/relationships/hyperlink" Target="http://jira.lab.jingwei.com/browse/JWCI-33" TargetMode="External"/><Relationship Id="rId97" Type="http://schemas.openxmlformats.org/officeDocument/2006/relationships/hyperlink" Target="http://jira.lab.jingwei.com/browse/JWCI-12" TargetMode="External"/><Relationship Id="rId104" Type="http://schemas.openxmlformats.org/officeDocument/2006/relationships/hyperlink" Target="http://jira.lab.jingwei.com/browse/JWCI-5" TargetMode="External"/><Relationship Id="rId120" Type="http://schemas.openxmlformats.org/officeDocument/2006/relationships/hyperlink" Target="http://scm.3g.d.xiaonei.com/jira/browse/PFA-64" TargetMode="External"/><Relationship Id="rId125" Type="http://schemas.openxmlformats.org/officeDocument/2006/relationships/hyperlink" Target="http://scm.3g.d.xiaonei.com/jira/browse/PFA-59" TargetMode="External"/><Relationship Id="rId141" Type="http://schemas.openxmlformats.org/officeDocument/2006/relationships/hyperlink" Target="http://scm.3g.d.xiaonei.com/jira/browse/PFA-43" TargetMode="External"/><Relationship Id="rId146" Type="http://schemas.openxmlformats.org/officeDocument/2006/relationships/hyperlink" Target="http://scm.3g.d.xiaonei.com/jira/browse/PFA-38" TargetMode="External"/><Relationship Id="rId167" Type="http://schemas.openxmlformats.org/officeDocument/2006/relationships/hyperlink" Target="http://scm.3g.d.xiaonei.com/jira/browse/PFA-17" TargetMode="External"/><Relationship Id="rId7" Type="http://schemas.openxmlformats.org/officeDocument/2006/relationships/hyperlink" Target="http://jira.lab.jingwei.com/browse/JWCI-638" TargetMode="External"/><Relationship Id="rId71" Type="http://schemas.openxmlformats.org/officeDocument/2006/relationships/hyperlink" Target="http://jira.lab.jingwei.com/browse/JWCI-38" TargetMode="External"/><Relationship Id="rId92" Type="http://schemas.openxmlformats.org/officeDocument/2006/relationships/hyperlink" Target="http://jira.lab.jingwei.com/browse/JWCI-17" TargetMode="External"/><Relationship Id="rId162" Type="http://schemas.openxmlformats.org/officeDocument/2006/relationships/hyperlink" Target="http://scm.3g.d.xiaonei.com/jira/browse/PFA-22" TargetMode="External"/><Relationship Id="rId183" Type="http://schemas.openxmlformats.org/officeDocument/2006/relationships/hyperlink" Target="http://scm.3g.d.xiaonei.com/jira/browse/PFA-1" TargetMode="External"/><Relationship Id="rId2" Type="http://schemas.openxmlformats.org/officeDocument/2006/relationships/hyperlink" Target="http://jira.lab.jingwei.com/browse/JWCI-643" TargetMode="External"/><Relationship Id="rId29" Type="http://schemas.openxmlformats.org/officeDocument/2006/relationships/hyperlink" Target="http://jira.lab.jingwei.com/browse/JWCI-616" TargetMode="External"/><Relationship Id="rId24" Type="http://schemas.openxmlformats.org/officeDocument/2006/relationships/hyperlink" Target="http://jira.lab.jingwei.com/browse/JWCI-621" TargetMode="External"/><Relationship Id="rId40" Type="http://schemas.openxmlformats.org/officeDocument/2006/relationships/hyperlink" Target="http://jira.lab.jingwei.com/browse/JWCI-605" TargetMode="External"/><Relationship Id="rId45" Type="http://schemas.openxmlformats.org/officeDocument/2006/relationships/hyperlink" Target="http://jira.lab.jingwei.com/browse/JWCI-600" TargetMode="External"/><Relationship Id="rId66" Type="http://schemas.openxmlformats.org/officeDocument/2006/relationships/hyperlink" Target="http://jira.lab.jingwei.com/browse/JWCI-43" TargetMode="External"/><Relationship Id="rId87" Type="http://schemas.openxmlformats.org/officeDocument/2006/relationships/hyperlink" Target="http://jira.lab.jingwei.com/browse/JWCI-22" TargetMode="External"/><Relationship Id="rId110" Type="http://schemas.openxmlformats.org/officeDocument/2006/relationships/hyperlink" Target="http://scm.3g.d.xiaonei.com/jira/browse/PFA-74" TargetMode="External"/><Relationship Id="rId115" Type="http://schemas.openxmlformats.org/officeDocument/2006/relationships/hyperlink" Target="http://scm.3g.d.xiaonei.com/jira/browse/PFA-69" TargetMode="External"/><Relationship Id="rId131" Type="http://schemas.openxmlformats.org/officeDocument/2006/relationships/hyperlink" Target="http://scm.3g.d.xiaonei.com/jira/browse/PFA-53" TargetMode="External"/><Relationship Id="rId136" Type="http://schemas.openxmlformats.org/officeDocument/2006/relationships/hyperlink" Target="http://scm.3g.d.xiaonei.com/jira/browse/PFA-48" TargetMode="External"/><Relationship Id="rId157" Type="http://schemas.openxmlformats.org/officeDocument/2006/relationships/hyperlink" Target="http://scm.3g.d.xiaonei.com/jira/browse/PFA-27" TargetMode="External"/><Relationship Id="rId178" Type="http://schemas.openxmlformats.org/officeDocument/2006/relationships/hyperlink" Target="http://scm.3g.d.xiaonei.com/jira/browse/PFA-6" TargetMode="External"/><Relationship Id="rId61" Type="http://schemas.openxmlformats.org/officeDocument/2006/relationships/hyperlink" Target="http://jira.lab.jingwei.com/browse/JWCI-584" TargetMode="External"/><Relationship Id="rId82" Type="http://schemas.openxmlformats.org/officeDocument/2006/relationships/hyperlink" Target="http://jira.lab.jingwei.com/browse/JWCI-27" TargetMode="External"/><Relationship Id="rId152" Type="http://schemas.openxmlformats.org/officeDocument/2006/relationships/hyperlink" Target="http://scm.3g.d.xiaonei.com/jira/browse/PFA-32" TargetMode="External"/><Relationship Id="rId173" Type="http://schemas.openxmlformats.org/officeDocument/2006/relationships/hyperlink" Target="http://scm.3g.d.xiaonei.com/jira/browse/PFA-11" TargetMode="External"/><Relationship Id="rId19" Type="http://schemas.openxmlformats.org/officeDocument/2006/relationships/hyperlink" Target="http://jira.lab.jingwei.com/browse/JWCI-626" TargetMode="External"/><Relationship Id="rId14" Type="http://schemas.openxmlformats.org/officeDocument/2006/relationships/hyperlink" Target="http://jira.lab.jingwei.com/browse/JWCI-631" TargetMode="External"/><Relationship Id="rId30" Type="http://schemas.openxmlformats.org/officeDocument/2006/relationships/hyperlink" Target="http://jira.lab.jingwei.com/browse/JWCI-615" TargetMode="External"/><Relationship Id="rId35" Type="http://schemas.openxmlformats.org/officeDocument/2006/relationships/hyperlink" Target="http://jira.lab.jingwei.com/browse/JWCI-610" TargetMode="External"/><Relationship Id="rId56" Type="http://schemas.openxmlformats.org/officeDocument/2006/relationships/hyperlink" Target="http://jira.lab.jingwei.com/browse/JWCI-589" TargetMode="External"/><Relationship Id="rId77" Type="http://schemas.openxmlformats.org/officeDocument/2006/relationships/hyperlink" Target="http://jira.lab.jingwei.com/browse/JWCI-32" TargetMode="External"/><Relationship Id="rId100" Type="http://schemas.openxmlformats.org/officeDocument/2006/relationships/hyperlink" Target="http://jira.lab.jingwei.com/browse/JWCI-9" TargetMode="External"/><Relationship Id="rId105" Type="http://schemas.openxmlformats.org/officeDocument/2006/relationships/hyperlink" Target="http://jira.lab.jingwei.com/browse/JWCI-4" TargetMode="External"/><Relationship Id="rId126" Type="http://schemas.openxmlformats.org/officeDocument/2006/relationships/hyperlink" Target="http://scm.3g.d.xiaonei.com/jira/browse/PFA-58" TargetMode="External"/><Relationship Id="rId147" Type="http://schemas.openxmlformats.org/officeDocument/2006/relationships/hyperlink" Target="http://scm.3g.d.xiaonei.com/jira/browse/PFA-37" TargetMode="External"/><Relationship Id="rId168" Type="http://schemas.openxmlformats.org/officeDocument/2006/relationships/hyperlink" Target="http://scm.3g.d.xiaonei.com/jira/browse/PFA-16" TargetMode="External"/><Relationship Id="rId8" Type="http://schemas.openxmlformats.org/officeDocument/2006/relationships/hyperlink" Target="http://jira.lab.jingwei.com/browse/JWCI-637" TargetMode="External"/><Relationship Id="rId51" Type="http://schemas.openxmlformats.org/officeDocument/2006/relationships/hyperlink" Target="http://jira.lab.jingwei.com/browse/JWCI-594" TargetMode="External"/><Relationship Id="rId72" Type="http://schemas.openxmlformats.org/officeDocument/2006/relationships/hyperlink" Target="http://jira.lab.jingwei.com/browse/JWCI-37" TargetMode="External"/><Relationship Id="rId93" Type="http://schemas.openxmlformats.org/officeDocument/2006/relationships/hyperlink" Target="http://jira.lab.jingwei.com/browse/JWCI-16" TargetMode="External"/><Relationship Id="rId98" Type="http://schemas.openxmlformats.org/officeDocument/2006/relationships/hyperlink" Target="http://jira.lab.jingwei.com/browse/JWCI-11" TargetMode="External"/><Relationship Id="rId121" Type="http://schemas.openxmlformats.org/officeDocument/2006/relationships/hyperlink" Target="http://scm.3g.d.xiaonei.com/jira/browse/PFA-63" TargetMode="External"/><Relationship Id="rId142" Type="http://schemas.openxmlformats.org/officeDocument/2006/relationships/hyperlink" Target="http://scm.3g.d.xiaonei.com/jira/browse/PFA-42" TargetMode="External"/><Relationship Id="rId163" Type="http://schemas.openxmlformats.org/officeDocument/2006/relationships/hyperlink" Target="http://scm.3g.d.xiaonei.com/jira/browse/PFA-21" TargetMode="External"/><Relationship Id="rId184" Type="http://schemas.openxmlformats.org/officeDocument/2006/relationships/printerSettings" Target="../printerSettings/printerSettings3.bin"/><Relationship Id="rId3" Type="http://schemas.openxmlformats.org/officeDocument/2006/relationships/hyperlink" Target="http://jira.lab.jingwei.com/browse/JWCI-642" TargetMode="External"/><Relationship Id="rId25" Type="http://schemas.openxmlformats.org/officeDocument/2006/relationships/hyperlink" Target="http://jira.lab.jingwei.com/browse/JWCI-620" TargetMode="External"/><Relationship Id="rId46" Type="http://schemas.openxmlformats.org/officeDocument/2006/relationships/hyperlink" Target="http://jira.lab.jingwei.com/browse/JWCI-599" TargetMode="External"/><Relationship Id="rId67" Type="http://schemas.openxmlformats.org/officeDocument/2006/relationships/hyperlink" Target="http://jira.lab.jingwei.com/browse/JWCI-42" TargetMode="External"/><Relationship Id="rId116" Type="http://schemas.openxmlformats.org/officeDocument/2006/relationships/hyperlink" Target="http://scm.3g.d.xiaonei.com/jira/browse/PFA-68" TargetMode="External"/><Relationship Id="rId137" Type="http://schemas.openxmlformats.org/officeDocument/2006/relationships/hyperlink" Target="http://scm.3g.d.xiaonei.com/jira/browse/PFA-47" TargetMode="External"/><Relationship Id="rId158" Type="http://schemas.openxmlformats.org/officeDocument/2006/relationships/hyperlink" Target="http://scm.3g.d.xiaonei.com/jira/browse/PFA-26" TargetMode="External"/><Relationship Id="rId20" Type="http://schemas.openxmlformats.org/officeDocument/2006/relationships/hyperlink" Target="http://jira.lab.jingwei.com/browse/JWCI-625" TargetMode="External"/><Relationship Id="rId41" Type="http://schemas.openxmlformats.org/officeDocument/2006/relationships/hyperlink" Target="http://jira.lab.jingwei.com/browse/JWCI-604" TargetMode="External"/><Relationship Id="rId62" Type="http://schemas.openxmlformats.org/officeDocument/2006/relationships/hyperlink" Target="http://jira.lab.jingwei.com/browse/JWCI-583" TargetMode="External"/><Relationship Id="rId83" Type="http://schemas.openxmlformats.org/officeDocument/2006/relationships/hyperlink" Target="http://jira.lab.jingwei.com/browse/JWCI-26" TargetMode="External"/><Relationship Id="rId88" Type="http://schemas.openxmlformats.org/officeDocument/2006/relationships/hyperlink" Target="http://jira.lab.jingwei.com/browse/JWCI-21" TargetMode="External"/><Relationship Id="rId111" Type="http://schemas.openxmlformats.org/officeDocument/2006/relationships/hyperlink" Target="http://scm.3g.d.xiaonei.com/jira/browse/PFA-73" TargetMode="External"/><Relationship Id="rId132" Type="http://schemas.openxmlformats.org/officeDocument/2006/relationships/hyperlink" Target="http://scm.3g.d.xiaonei.com/jira/browse/PFA-52" TargetMode="External"/><Relationship Id="rId153" Type="http://schemas.openxmlformats.org/officeDocument/2006/relationships/hyperlink" Target="http://scm.3g.d.xiaonei.com/jira/browse/PFA-31" TargetMode="External"/><Relationship Id="rId174" Type="http://schemas.openxmlformats.org/officeDocument/2006/relationships/hyperlink" Target="http://scm.3g.d.xiaonei.com/jira/browse/PFA-10" TargetMode="External"/><Relationship Id="rId179" Type="http://schemas.openxmlformats.org/officeDocument/2006/relationships/hyperlink" Target="http://scm.3g.d.xiaonei.com/jira/browse/PFA-5" TargetMode="External"/><Relationship Id="rId15" Type="http://schemas.openxmlformats.org/officeDocument/2006/relationships/hyperlink" Target="http://jira.lab.jingwei.com/browse/JWCI-630" TargetMode="External"/><Relationship Id="rId36" Type="http://schemas.openxmlformats.org/officeDocument/2006/relationships/hyperlink" Target="http://jira.lab.jingwei.com/browse/JWCI-609" TargetMode="External"/><Relationship Id="rId57" Type="http://schemas.openxmlformats.org/officeDocument/2006/relationships/hyperlink" Target="http://jira.lab.jingwei.com/browse/JWCI-588" TargetMode="External"/><Relationship Id="rId106" Type="http://schemas.openxmlformats.org/officeDocument/2006/relationships/hyperlink" Target="http://jira.lab.jingwei.com/browse/JWCI-3" TargetMode="External"/><Relationship Id="rId127" Type="http://schemas.openxmlformats.org/officeDocument/2006/relationships/hyperlink" Target="http://scm.3g.d.xiaonei.com/jira/browse/PFA-57" TargetMode="External"/><Relationship Id="rId10" Type="http://schemas.openxmlformats.org/officeDocument/2006/relationships/hyperlink" Target="http://jira.lab.jingwei.com/browse/JWCI-635" TargetMode="External"/><Relationship Id="rId31" Type="http://schemas.openxmlformats.org/officeDocument/2006/relationships/hyperlink" Target="http://jira.lab.jingwei.com/browse/JWCI-614" TargetMode="External"/><Relationship Id="rId52" Type="http://schemas.openxmlformats.org/officeDocument/2006/relationships/hyperlink" Target="http://jira.lab.jingwei.com/browse/JWCI-593" TargetMode="External"/><Relationship Id="rId73" Type="http://schemas.openxmlformats.org/officeDocument/2006/relationships/hyperlink" Target="http://jira.lab.jingwei.com/browse/JWCI-36" TargetMode="External"/><Relationship Id="rId78" Type="http://schemas.openxmlformats.org/officeDocument/2006/relationships/hyperlink" Target="http://jira.lab.jingwei.com/browse/JWCI-31" TargetMode="External"/><Relationship Id="rId94" Type="http://schemas.openxmlformats.org/officeDocument/2006/relationships/hyperlink" Target="http://jira.lab.jingwei.com/browse/JWCI-15" TargetMode="External"/><Relationship Id="rId99" Type="http://schemas.openxmlformats.org/officeDocument/2006/relationships/hyperlink" Target="http://jira.lab.jingwei.com/browse/JWCI-10" TargetMode="External"/><Relationship Id="rId101" Type="http://schemas.openxmlformats.org/officeDocument/2006/relationships/hyperlink" Target="http://jira.lab.jingwei.com/browse/JWCI-8" TargetMode="External"/><Relationship Id="rId122" Type="http://schemas.openxmlformats.org/officeDocument/2006/relationships/hyperlink" Target="http://scm.3g.d.xiaonei.com/jira/browse/PFA-62" TargetMode="External"/><Relationship Id="rId143" Type="http://schemas.openxmlformats.org/officeDocument/2006/relationships/hyperlink" Target="http://scm.3g.d.xiaonei.com/jira/browse/PFA-41" TargetMode="External"/><Relationship Id="rId148" Type="http://schemas.openxmlformats.org/officeDocument/2006/relationships/hyperlink" Target="http://scm.3g.d.xiaonei.com/jira/browse/PFA-36" TargetMode="External"/><Relationship Id="rId164" Type="http://schemas.openxmlformats.org/officeDocument/2006/relationships/hyperlink" Target="http://scm.3g.d.xiaonei.com/jira/browse/PFA-20" TargetMode="External"/><Relationship Id="rId169" Type="http://schemas.openxmlformats.org/officeDocument/2006/relationships/hyperlink" Target="http://scm.3g.d.xiaonei.com/jira/browse/PFA-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13"/>
  <sheetViews>
    <sheetView workbookViewId="0">
      <selection activeCell="C7" sqref="C7:J7"/>
    </sheetView>
  </sheetViews>
  <sheetFormatPr defaultRowHeight="12.75"/>
  <cols>
    <col min="1" max="1" width="15.375" style="19" customWidth="1" collapsed="1"/>
    <col min="2" max="2" width="14.625" style="19" bestFit="1" customWidth="1" collapsed="1"/>
    <col min="3" max="3" width="8.5" style="19" bestFit="1" customWidth="1" collapsed="1"/>
    <col min="4" max="4" width="18.5" style="19" bestFit="1" customWidth="1" collapsed="1"/>
    <col min="5" max="5" width="14.125" style="19" customWidth="1" collapsed="1"/>
    <col min="6" max="8" width="13.875" style="19" customWidth="1" collapsed="1"/>
    <col min="9" max="9" width="11.125" style="19" customWidth="1" collapsed="1"/>
    <col min="10" max="10" width="8.125" style="19" customWidth="1" collapsed="1"/>
    <col min="11" max="16384" width="9" style="19" collapsed="1"/>
  </cols>
  <sheetData>
    <row r="1" spans="2:10" ht="24" customHeight="1"/>
    <row r="2" spans="2:10" ht="24.75" customHeight="1">
      <c r="B2" s="52" t="s">
        <v>232</v>
      </c>
      <c r="C2" s="52"/>
      <c r="D2" s="52"/>
      <c r="E2" s="52"/>
      <c r="F2" s="52"/>
      <c r="G2" s="52"/>
      <c r="H2" s="52"/>
      <c r="I2" s="52"/>
      <c r="J2" s="52"/>
    </row>
    <row r="3" spans="2:10" ht="15" customHeight="1">
      <c r="B3" s="36" t="s">
        <v>202</v>
      </c>
      <c r="C3" s="33"/>
      <c r="D3" s="35" t="s">
        <v>203</v>
      </c>
      <c r="E3" s="33"/>
      <c r="F3" s="35" t="s">
        <v>201</v>
      </c>
      <c r="G3" s="53"/>
      <c r="H3" s="54"/>
      <c r="I3" s="35" t="s">
        <v>204</v>
      </c>
      <c r="J3" s="34"/>
    </row>
    <row r="4" spans="2:10" ht="15" customHeight="1">
      <c r="B4" s="36" t="s">
        <v>205</v>
      </c>
      <c r="C4" s="47"/>
      <c r="D4" s="35" t="s">
        <v>206</v>
      </c>
      <c r="E4" s="50"/>
      <c r="F4" s="50"/>
      <c r="G4" s="50"/>
      <c r="H4" s="41" t="s">
        <v>207</v>
      </c>
      <c r="I4" s="50"/>
      <c r="J4" s="50"/>
    </row>
    <row r="5" spans="2:10" ht="15" customHeight="1">
      <c r="B5" s="36" t="s">
        <v>208</v>
      </c>
      <c r="C5" s="33">
        <f>图示!H13</f>
        <v>62</v>
      </c>
      <c r="D5" s="35" t="s">
        <v>199</v>
      </c>
      <c r="E5" s="33">
        <f>图示!H5</f>
        <v>24</v>
      </c>
      <c r="F5" s="35" t="s">
        <v>200</v>
      </c>
      <c r="G5" s="33">
        <f>图示!H6</f>
        <v>1</v>
      </c>
      <c r="H5" s="35" t="s">
        <v>209</v>
      </c>
      <c r="I5" s="49">
        <f>图示!H7</f>
        <v>0</v>
      </c>
      <c r="J5" s="49"/>
    </row>
    <row r="6" spans="2:10" ht="15">
      <c r="B6" s="20" t="s">
        <v>210</v>
      </c>
      <c r="C6" s="33">
        <f>图示!H8</f>
        <v>9</v>
      </c>
      <c r="D6" s="20" t="s">
        <v>211</v>
      </c>
      <c r="E6" s="33">
        <f>图示!H9</f>
        <v>3</v>
      </c>
      <c r="F6" s="35" t="s">
        <v>212</v>
      </c>
      <c r="G6" s="33">
        <f>图示!H12</f>
        <v>15</v>
      </c>
      <c r="H6" s="51" t="s">
        <v>213</v>
      </c>
      <c r="I6" s="51"/>
      <c r="J6" s="33">
        <v>15</v>
      </c>
    </row>
    <row r="7" spans="2:10" s="21" customFormat="1" ht="195" customHeight="1">
      <c r="B7" s="20" t="s">
        <v>214</v>
      </c>
      <c r="C7" s="56"/>
      <c r="D7" s="56"/>
      <c r="E7" s="56"/>
      <c r="F7" s="56"/>
      <c r="G7" s="56"/>
      <c r="H7" s="56"/>
      <c r="I7" s="56"/>
      <c r="J7" s="56"/>
    </row>
    <row r="8" spans="2:10" ht="15">
      <c r="B8" s="55" t="s">
        <v>215</v>
      </c>
      <c r="C8" s="51" t="s">
        <v>216</v>
      </c>
      <c r="D8" s="51" t="s">
        <v>217</v>
      </c>
      <c r="E8" s="51" t="s">
        <v>218</v>
      </c>
      <c r="F8" s="51"/>
      <c r="G8" s="51" t="s">
        <v>219</v>
      </c>
      <c r="H8" s="51"/>
      <c r="I8" s="51" t="s">
        <v>220</v>
      </c>
      <c r="J8" s="51" t="s">
        <v>221</v>
      </c>
    </row>
    <row r="9" spans="2:10" ht="15">
      <c r="B9" s="55"/>
      <c r="C9" s="51"/>
      <c r="D9" s="51"/>
      <c r="E9" s="35" t="s">
        <v>222</v>
      </c>
      <c r="F9" s="35" t="s">
        <v>223</v>
      </c>
      <c r="G9" s="35" t="s">
        <v>222</v>
      </c>
      <c r="H9" s="35" t="s">
        <v>223</v>
      </c>
      <c r="I9" s="51"/>
      <c r="J9" s="51"/>
    </row>
    <row r="10" spans="2:10" ht="15">
      <c r="B10" s="36">
        <v>1</v>
      </c>
      <c r="C10" s="46" t="s">
        <v>198</v>
      </c>
      <c r="D10" s="34" t="s">
        <v>224</v>
      </c>
      <c r="E10" s="25"/>
      <c r="F10" s="25"/>
      <c r="G10" s="25"/>
      <c r="H10" s="25"/>
      <c r="I10" s="34"/>
      <c r="J10" s="34"/>
    </row>
    <row r="11" spans="2:10" ht="36">
      <c r="B11" s="42">
        <v>2</v>
      </c>
      <c r="C11" s="43" t="s">
        <v>225</v>
      </c>
      <c r="D11" s="45" t="s">
        <v>231</v>
      </c>
      <c r="E11" s="44"/>
      <c r="F11" s="44"/>
      <c r="G11" s="44"/>
      <c r="H11" s="44"/>
      <c r="I11" s="43"/>
      <c r="J11" s="43"/>
    </row>
    <row r="12" spans="2:10">
      <c r="B12" s="42">
        <v>3</v>
      </c>
      <c r="C12" s="43" t="s">
        <v>226</v>
      </c>
      <c r="D12" s="43" t="s">
        <v>227</v>
      </c>
      <c r="E12" s="44"/>
      <c r="F12" s="44"/>
      <c r="G12" s="44"/>
      <c r="H12" s="44"/>
      <c r="I12" s="43"/>
      <c r="J12" s="43"/>
    </row>
    <row r="13" spans="2:10" ht="30">
      <c r="B13" s="36">
        <v>4</v>
      </c>
      <c r="C13" s="34" t="s">
        <v>228</v>
      </c>
      <c r="D13" s="34" t="s">
        <v>229</v>
      </c>
      <c r="E13" s="25"/>
      <c r="F13" s="25"/>
      <c r="G13" s="25"/>
      <c r="H13" s="25"/>
      <c r="I13" s="34"/>
      <c r="J13" s="34"/>
    </row>
  </sheetData>
  <mergeCells count="14">
    <mergeCell ref="I5:J5"/>
    <mergeCell ref="E4:G4"/>
    <mergeCell ref="D8:D9"/>
    <mergeCell ref="B2:J2"/>
    <mergeCell ref="I4:J4"/>
    <mergeCell ref="G3:H3"/>
    <mergeCell ref="B8:B9"/>
    <mergeCell ref="I8:I9"/>
    <mergeCell ref="J8:J9"/>
    <mergeCell ref="E8:F8"/>
    <mergeCell ref="G8:H8"/>
    <mergeCell ref="C8:C9"/>
    <mergeCell ref="C7:J7"/>
    <mergeCell ref="H6:I6"/>
  </mergeCells>
  <phoneticPr fontId="3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O41"/>
  <sheetViews>
    <sheetView workbookViewId="0">
      <selection activeCell="L37" sqref="L37"/>
    </sheetView>
  </sheetViews>
  <sheetFormatPr defaultRowHeight="12.6" customHeight="1"/>
  <cols>
    <col min="1" max="1" width="4.5" style="4" customWidth="1" collapsed="1"/>
    <col min="2" max="2" width="15.125" style="4" customWidth="1" collapsed="1"/>
    <col min="3" max="9" width="5.75" style="4" customWidth="1" collapsed="1"/>
    <col min="10" max="10" width="17.375" style="4" bestFit="1" customWidth="1" collapsed="1"/>
    <col min="11" max="11" width="4.5" style="4" customWidth="1" collapsed="1"/>
    <col min="12" max="12" width="15.375" style="4" customWidth="1" collapsed="1"/>
    <col min="13" max="16" width="5.5" style="4" customWidth="1" collapsed="1"/>
    <col min="17" max="17" width="4.5" style="4" customWidth="1" collapsed="1"/>
    <col min="18" max="21" width="5.5" style="4" customWidth="1" collapsed="1"/>
    <col min="22" max="16384" width="9" style="4" collapsed="1"/>
  </cols>
  <sheetData>
    <row r="2" spans="2:15" ht="12.6" customHeight="1">
      <c r="B2" s="57" t="s">
        <v>14</v>
      </c>
      <c r="C2" s="57"/>
      <c r="D2" s="57"/>
      <c r="E2" s="57"/>
      <c r="F2" s="57"/>
      <c r="G2" s="57"/>
      <c r="J2" s="57" t="s">
        <v>15</v>
      </c>
      <c r="K2" s="57"/>
      <c r="L2" s="57"/>
      <c r="M2" s="57"/>
    </row>
    <row r="3" spans="2:15" ht="12.6" customHeight="1">
      <c r="B3" s="58"/>
      <c r="C3" s="58"/>
      <c r="D3" s="58"/>
      <c r="E3" s="58"/>
      <c r="F3" s="58"/>
      <c r="G3" s="58"/>
      <c r="J3" s="58"/>
      <c r="K3" s="58"/>
      <c r="L3" s="58"/>
      <c r="M3" s="58"/>
    </row>
    <row r="4" spans="2:15" ht="12.6" customHeight="1">
      <c r="B4" s="5"/>
      <c r="C4" s="6" t="s">
        <v>32</v>
      </c>
      <c r="D4" s="6" t="s">
        <v>33</v>
      </c>
      <c r="E4" s="6" t="s">
        <v>34</v>
      </c>
      <c r="F4" s="6" t="s">
        <v>35</v>
      </c>
      <c r="G4" s="6" t="s">
        <v>36</v>
      </c>
      <c r="H4" s="6" t="s">
        <v>16</v>
      </c>
      <c r="J4" s="6" t="s">
        <v>17</v>
      </c>
      <c r="K4" s="7" t="s">
        <v>18</v>
      </c>
      <c r="L4" s="6" t="s">
        <v>17</v>
      </c>
      <c r="M4" s="7" t="s">
        <v>18</v>
      </c>
      <c r="O4" s="8"/>
    </row>
    <row r="5" spans="2:15" ht="12.6" customHeight="1">
      <c r="B5" s="6" t="s">
        <v>1</v>
      </c>
      <c r="C5" s="9">
        <f>SUMPRODUCT((总的buglist!$H$4:$H$3000="Open")*(总的buglist!$G$4:$G$3000=图示!C4))</f>
        <v>0</v>
      </c>
      <c r="D5" s="9">
        <f>SUMPRODUCT((总的buglist!$H$4:$H$3000="Open")*(总的buglist!$G$4:$G$3000=图示!D4))</f>
        <v>1</v>
      </c>
      <c r="E5" s="9">
        <f>SUMPRODUCT((总的buglist!$H$4:$H$3000="Open")*(总的buglist!$G$4:$G$3000=图示!E4))</f>
        <v>15</v>
      </c>
      <c r="F5" s="9">
        <f>SUMPRODUCT((总的buglist!$H$4:$H$3000="Open")*(总的buglist!$G$4:$G$3000=图示!F4))</f>
        <v>8</v>
      </c>
      <c r="G5" s="9">
        <f>SUMPRODUCT((总的buglist!$H$4:$H$3000="Open")*(总的buglist!$G$4:$G$3000=图示!G4))</f>
        <v>0</v>
      </c>
      <c r="H5" s="10">
        <f>SUM(C5:G5)</f>
        <v>24</v>
      </c>
      <c r="J5" s="39" t="s">
        <v>56</v>
      </c>
      <c r="K5" s="40">
        <f>SUMPRODUCT((总的buglist!$J$4:$J$1511=图示!$J$5)*(总的buglist!$H$4:$H$1511=图示!B5))+SUMPRODUCT((总的buglist!$J$4:$J$1511=图示!$J$5)*(总的buglist!$H$4:$H$1511=图示!B6))+SUMPRODUCT((总的buglist!$J$4:$J$1511=图示!$J$5)*(总的buglist!$H$4:$H$1511=图示!B7))</f>
        <v>20</v>
      </c>
      <c r="L5" s="39" t="s">
        <v>53</v>
      </c>
      <c r="M5" s="40">
        <f>SUMPRODUCT((总的buglist!$J$4:$J$1511=图示!$L$5)*(总的buglist!$H$4:$H$1511=图示!B5))+SUMPRODUCT((总的buglist!$J$4:$J$1511=图示!$L$5)*(总的buglist!$H$4:$H$1511=图示!B6))+SUMPRODUCT((总的buglist!$J$4:$J$1511=图示!$L$5)*(总的buglist!$H$4:$H$1511=图示!B7))</f>
        <v>0</v>
      </c>
    </row>
    <row r="6" spans="2:15" ht="12.6" customHeight="1">
      <c r="B6" s="6" t="s">
        <v>29</v>
      </c>
      <c r="C6" s="9">
        <f>SUMPRODUCT((总的buglist!$H$4:$H$3000="Reopened")*(总的buglist!$G$4:$G$3000=图示!C4))</f>
        <v>0</v>
      </c>
      <c r="D6" s="9">
        <f>SUMPRODUCT((总的buglist!$H$4:$H$3000="Reopened")*(总的buglist!$G$4:$G$3000=图示!D4))</f>
        <v>0</v>
      </c>
      <c r="E6" s="9">
        <f>SUMPRODUCT((总的buglist!$H$4:$H$3000="Reopened")*(总的buglist!$G$4:$G$3000=图示!E4))</f>
        <v>0</v>
      </c>
      <c r="F6" s="9">
        <f>SUMPRODUCT((总的buglist!$H$4:$H$3000="Reopened")*(总的buglist!$G$4:$G$3000=图示!F4))</f>
        <v>1</v>
      </c>
      <c r="G6" s="9">
        <f>SUMPRODUCT((总的buglist!$H$4:$H$3000="Reopened")*(总的buglist!$G$4:$G$3000=图示!G4))</f>
        <v>0</v>
      </c>
      <c r="H6" s="10">
        <f t="shared" ref="H6:H12" si="0">SUM(C6:G6)</f>
        <v>1</v>
      </c>
      <c r="J6" s="39" t="s">
        <v>51</v>
      </c>
      <c r="K6" s="40">
        <f>SUMPRODUCT((总的buglist!$J$4:$J$1511=图示!$J$6)*(总的buglist!$H$4:$H$1511=图示!B5))+SUMPRODUCT((总的buglist!$J$4:$J$1511=图示!$J$6)*(总的buglist!$H$4:$H$1511=图示!B6))+SUMPRODUCT((总的buglist!$J$4:$J$1511=图示!$J$6)*(总的buglist!$H$4:$H$1511=图示!B7))</f>
        <v>3</v>
      </c>
      <c r="L6" s="39" t="s">
        <v>48</v>
      </c>
      <c r="M6" s="40">
        <f>SUMPRODUCT((总的buglist!$J$4:$J$1511=图示!$L$6)*(总的buglist!$H$4:$H$1511=图示!B5))+SUMPRODUCT((总的buglist!$J$4:$J$1511=图示!$L$6)*(总的buglist!$H$4:$H$1511=图示!B6))+SUMPRODUCT((总的buglist!$J$4:$J$1511=图示!$L$6)*(总的buglist!$H$4:$H$1511=图示!B7))</f>
        <v>0</v>
      </c>
    </row>
    <row r="7" spans="2:15" ht="12.6" customHeight="1">
      <c r="B7" s="6" t="s">
        <v>10</v>
      </c>
      <c r="C7" s="9">
        <f>SUMPRODUCT((总的buglist!$H$4:$H$3000="In Progress")*(总的buglist!$G$4:$G$3000=图示!C4))</f>
        <v>0</v>
      </c>
      <c r="D7" s="9">
        <f>SUMPRODUCT((总的buglist!$H$4:$H$3000="In Progress")*(总的buglist!$G$4:$G$3000=图示!D4))</f>
        <v>0</v>
      </c>
      <c r="E7" s="9">
        <f>SUMPRODUCT((总的buglist!$H$4:$H$3000="In Progress")*(总的buglist!$G$4:$G$3000=图示!E4))</f>
        <v>0</v>
      </c>
      <c r="F7" s="9">
        <f>SUMPRODUCT((总的buglist!$H$4:$H$3000="In Progress")*(总的buglist!$G$4:$G$3000=图示!F4))</f>
        <v>0</v>
      </c>
      <c r="G7" s="9">
        <f>SUMPRODUCT((总的buglist!$H$4:$H$3000="In Progress")*(总的buglist!$G$4:$G$3000=图示!G4))</f>
        <v>0</v>
      </c>
      <c r="H7" s="10">
        <f t="shared" si="0"/>
        <v>0</v>
      </c>
      <c r="J7" s="39" t="s">
        <v>49</v>
      </c>
      <c r="K7" s="40">
        <f>SUMPRODUCT((总的buglist!$J$4:$J$1511=图示!$J$7)*(总的buglist!$H$4:$H$1511=图示!B5))+SUMPRODUCT((总的buglist!$J$4:$J$1511=图示!$J$7)*(总的buglist!$H$4:$H$1511=图示!B6))+SUMPRODUCT((总的buglist!$J$4:$J$1511=图示!$J$7)*(总的buglist!$H$4:$H$1511=图示!B7))</f>
        <v>1</v>
      </c>
      <c r="L7" s="39" t="s">
        <v>54</v>
      </c>
      <c r="M7" s="40">
        <f>SUMPRODUCT((总的buglist!$J$4:$J$1511=图示!$L$7)*(总的buglist!$H$4:$H$1511=图示!B5))+SUMPRODUCT((总的buglist!$J$4:$J$1511=图示!$L$7)*(总的buglist!$H$4:$H$1511=图示!B6))+SUMPRODUCT((总的buglist!$J$4:$J$1511=图示!$L$7)*(总的buglist!$H$4:$H$1511=图示!B7))</f>
        <v>0</v>
      </c>
    </row>
    <row r="8" spans="2:15" ht="12.6" customHeight="1">
      <c r="B8" s="6" t="s">
        <v>25</v>
      </c>
      <c r="C8" s="9">
        <f>SUMPRODUCT(((总的buglist!$H$4:$H$3000="Resolved")*(总的buglist!$G$4:$G$3000=图示!C4))*(总的buglist!$I$4:$I$3000="Fixed"))</f>
        <v>0</v>
      </c>
      <c r="D8" s="9">
        <f>SUMPRODUCT(((总的buglist!$H$4:$H$3000="Resolved")*(总的buglist!$G$4:$G$3000=图示!D4))*(总的buglist!$I$4:$I$3000="Fixed"))</f>
        <v>0</v>
      </c>
      <c r="E8" s="9">
        <f>SUMPRODUCT(((总的buglist!$H$4:$H$3000="Resolved")*(总的buglist!$G$4:$G$3000=图示!E4))*(总的buglist!$I$4:$I$3000="Fixed"))</f>
        <v>8</v>
      </c>
      <c r="F8" s="9">
        <f>SUMPRODUCT(((总的buglist!$H$4:$H$3000="Resolved")*(总的buglist!$G$4:$G$3000=图示!F4))*(总的buglist!$I$4:$I$3000="Fixed"))</f>
        <v>1</v>
      </c>
      <c r="G8" s="9">
        <f>SUMPRODUCT(((总的buglist!$H$4:$H$3000="Resolved")*(总的buglist!$G$4:$G$3000=图示!G4))*(总的buglist!$I$4:$I$3000="Fixed"))</f>
        <v>0</v>
      </c>
      <c r="H8" s="10">
        <f t="shared" si="0"/>
        <v>9</v>
      </c>
      <c r="J8" s="39" t="s">
        <v>113</v>
      </c>
      <c r="K8" s="40">
        <f>SUMPRODUCT((总的buglist!$J$4:$J$1511=图示!$J$8)*(总的buglist!$H$4:$H$1511=图示!B5))+SUMPRODUCT((总的buglist!$J$4:$J$1511=图示!$J$8)*(总的buglist!$H$4:$H$1511=图示!B6))+SUMPRODUCT((总的buglist!$J$4:$J$1511=图示!$J$8)*(总的buglist!$H$4:$H$1511=图示!B7))</f>
        <v>0</v>
      </c>
      <c r="L8" s="38" t="s">
        <v>44</v>
      </c>
      <c r="M8" s="38" t="s">
        <v>44</v>
      </c>
    </row>
    <row r="9" spans="2:15" ht="12.6" customHeight="1">
      <c r="B9" s="6" t="s">
        <v>19</v>
      </c>
      <c r="C9" s="9">
        <f>SUMPRODUCT(((总的buglist!$G$4:$G$3000=图示!C4))*(总的buglist!$I$4:$I$3000="Postponed"))+SUMPRODUCT(((总的buglist!$G$4:$G$3000=图示!C4))*(总的buglist!$I$4:$I$3000="External"))</f>
        <v>0</v>
      </c>
      <c r="D9" s="9">
        <f>SUMPRODUCT(((总的buglist!$G$4:$G$3000=图示!D4))*(总的buglist!$I$4:$I$3000="Postponed"))+SUMPRODUCT(((总的buglist!$G$4:$G$3000=图示!D4))*(总的buglist!$I$4:$I$3000="External"))</f>
        <v>0</v>
      </c>
      <c r="E9" s="9">
        <f>SUMPRODUCT(((总的buglist!$G$4:$G$3000=图示!E4))*(总的buglist!$I$4:$I$3000="Postponed"))+SUMPRODUCT(((总的buglist!$G$4:$G$3000=图示!E4))*(总的buglist!$I$4:$I$3000="External"))</f>
        <v>2</v>
      </c>
      <c r="F9" s="9">
        <f>SUMPRODUCT(((总的buglist!$G$4:$G$3000=图示!F4))*(总的buglist!$I$4:$I$3000="Postponed"))+SUMPRODUCT(((总的buglist!$G$4:$G$3000=图示!F4))*(总的buglist!$I$4:$I$3000="External"))</f>
        <v>1</v>
      </c>
      <c r="G9" s="9">
        <f>SUMPRODUCT(((总的buglist!$G$4:$G$3000=图示!G4))*(总的buglist!$I$4:$I$3000="Postponed"))+SUMPRODUCT(((总的buglist!$G$4:$G$3000=图示!G4))*(总的buglist!$I$4:$I$3000="External"))</f>
        <v>0</v>
      </c>
      <c r="H9" s="10">
        <f t="shared" si="0"/>
        <v>3</v>
      </c>
      <c r="J9" s="38" t="s">
        <v>53</v>
      </c>
      <c r="K9" s="38">
        <f>SUMPRODUCT((总的buglist!$J$4:$J$1511=图示!$J$9)*(总的buglist!$H$4:$H$1511=图示!B5))+SUMPRODUCT((总的buglist!$J$4:$J$1511=图示!$J$9)*(总的buglist!$H$4:$H$1511=图示!B6))+SUMPRODUCT((总的buglist!$J$4:$J$1511=图示!$J$9)*(总的buglist!$H$4:$H$1511=图示!B7))</f>
        <v>0</v>
      </c>
      <c r="L9" s="32"/>
      <c r="M9" s="32"/>
    </row>
    <row r="10" spans="2:15" ht="12.6" customHeight="1">
      <c r="B10" s="6" t="s">
        <v>20</v>
      </c>
      <c r="C10" s="9">
        <f>SUMPRODUCT(((总的buglist!$G$4:$G$3000=图示!C4))*(总的buglist!$I$4:$I$3000="Duplicate"))+SUMPRODUCT(((总的buglist!$G$4:$G$3000=图示!C4))*(总的buglist!$I$4:$I$3000="By Design"))+SUMPRODUCT(((总的buglist!$G$4:$G$3000=图示!C4))*(总的buglist!$I$4:$I$3000="Not Repro"))</f>
        <v>0</v>
      </c>
      <c r="D10" s="9">
        <f>SUMPRODUCT(((总的buglist!$G$4:$G$3000=图示!D4))*(总的buglist!$I$4:$I$3000="Duplicate"))+SUMPRODUCT(((总的buglist!$G$4:$G$3000=图示!D4))*(总的buglist!$I$4:$I$3000="By Design"))+SUMPRODUCT(((总的buglist!$G$4:$G$3000=图示!D4))*(总的buglist!$I$4:$I$3000="Not Repro"))</f>
        <v>0</v>
      </c>
      <c r="E10" s="9">
        <f>SUMPRODUCT(((总的buglist!$G$4:$G$3000=图示!E4))*(总的buglist!$I$4:$I$3000="Duplicate"))+SUMPRODUCT(((总的buglist!$G$4:$G$3000=图示!E4))*(总的buglist!$I$4:$I$3000="By Design"))+SUMPRODUCT(((总的buglist!$G$4:$G$3000=图示!E4))*(总的buglist!$I$4:$I$3000="Not Repro"))</f>
        <v>1</v>
      </c>
      <c r="F10" s="9">
        <f>SUMPRODUCT(((总的buglist!$G$4:$G$3000=图示!F4))*(总的buglist!$I$4:$I$3000="Duplicate"))+SUMPRODUCT(((总的buglist!$G$4:$G$3000=图示!F4))*(总的buglist!$I$4:$I$3000="By Design"))+SUMPRODUCT(((总的buglist!$G$4:$G$3000=图示!F4))*(总的buglist!$I$4:$I$3000="Not Repro"))</f>
        <v>4</v>
      </c>
      <c r="G10" s="9">
        <f>SUMPRODUCT(((总的buglist!$G$4:$G$3000=图示!G4))*(总的buglist!$I$4:$I$3000="Duplicate"))+SUMPRODUCT(((总的buglist!$G$4:$G$3000=图示!G4))*(总的buglist!$I$4:$I$3000="By Design"))+SUMPRODUCT(((总的buglist!$G$4:$G$3000=图示!G4))*(总的buglist!$I$4:$I$3000="Not Repro"))</f>
        <v>0</v>
      </c>
      <c r="H10" s="10">
        <f t="shared" si="0"/>
        <v>5</v>
      </c>
      <c r="J10" s="38" t="s">
        <v>48</v>
      </c>
      <c r="K10" s="38">
        <f>SUMPRODUCT((总的buglist!$J$4:$J$1511=图示!$J$10)*(总的buglist!$H$4:$H$1511=图示!B5))+SUMPRODUCT((总的buglist!$J$4:$J$1511=图示!$J$10)*(总的buglist!$H$4:$H$1511=图示!B6))+SUMPRODUCT((总的buglist!$J$4:$J$1511=图示!$J$10)*(总的buglist!$H$4:$H$1511=图示!B7))</f>
        <v>0</v>
      </c>
      <c r="L10" s="26"/>
      <c r="M10" s="26"/>
    </row>
    <row r="11" spans="2:15" ht="12.6" customHeight="1">
      <c r="B11" s="27" t="s">
        <v>45</v>
      </c>
      <c r="C11" s="28">
        <f>SUMPRODUCT(((总的buglist!$G$4:$G$3000=图示!C4))*(总的buglist!$I$4:$I$3000="Won't Fix"))</f>
        <v>0</v>
      </c>
      <c r="D11" s="28">
        <f>+SUMPRODUCT(((总的buglist!$G$4:$G$3000=图示!D4))*(总的buglist!$I$4:$I$3000="Won't Fix"))</f>
        <v>0</v>
      </c>
      <c r="E11" s="28">
        <f>+SUMPRODUCT(((总的buglist!$G$4:$G$3000=图示!E4))*(总的buglist!$I$4:$I$3000="Won't Fix"))</f>
        <v>2</v>
      </c>
      <c r="F11" s="28">
        <f>+SUMPRODUCT(((总的buglist!$G$4:$G$3000=图示!F4))*(总的buglist!$I$4:$I$3000="Won't Fix"))</f>
        <v>3</v>
      </c>
      <c r="G11" s="28">
        <f>+SUMPRODUCT(((总的buglist!$G$4:$G$3000=图示!G4))*(总的buglist!$I$4:$I$3000="Won't Fix"))</f>
        <v>0</v>
      </c>
      <c r="H11" s="29">
        <f>SUM(C11:G11)</f>
        <v>5</v>
      </c>
      <c r="J11" s="38" t="s">
        <v>54</v>
      </c>
      <c r="K11" s="38">
        <f>SUMPRODUCT((总的buglist!$J$4:$J$1511=图示!$J$11)*(总的buglist!$H$4:$H$1511=图示!B5))+SUMPRODUCT((总的buglist!$J$4:$J$1511=图示!$J$11)*(总的buglist!$H$4:$H$1511=图示!B6))+SUMPRODUCT((总的buglist!$J$4:$J$1511=图示!$J$11)*(总的buglist!$H$4:$H$1511=图示!B7))</f>
        <v>0</v>
      </c>
      <c r="L11" s="30"/>
      <c r="M11" s="30"/>
    </row>
    <row r="12" spans="2:15" ht="12.6" customHeight="1">
      <c r="B12" s="6" t="s">
        <v>21</v>
      </c>
      <c r="C12" s="9">
        <f>SUMPRODUCT(((总的buglist!$H$4:$H$3000="Closed")*(总的buglist!$G$4:$G$3000=图示!C4))*(总的buglist!$I$4:$I$3000="Fixed"))</f>
        <v>2</v>
      </c>
      <c r="D12" s="9">
        <f>SUMPRODUCT(((总的buglist!$H$4:$H$3000="Closed")*(总的buglist!$G$4:$G$3000=图示!D4))*(总的buglist!$I$4:$I$3000="Fixed"))</f>
        <v>3</v>
      </c>
      <c r="E12" s="9">
        <f>SUMPRODUCT(((总的buglist!$H$4:$H$3000="Closed")*(总的buglist!$G$4:$G$3000=图示!E4))*(总的buglist!$I$4:$I$3000="Fixed"))</f>
        <v>7</v>
      </c>
      <c r="F12" s="9">
        <f>SUMPRODUCT(((总的buglist!$H$4:$H$3000="Closed")*(总的buglist!$G$4:$G$3000=图示!F4))*(总的buglist!$I$4:$I$3000="Fixed"))</f>
        <v>3</v>
      </c>
      <c r="G12" s="9">
        <f>SUMPRODUCT(((总的buglist!$H$4:$H$3000="Closed")*(总的buglist!$G$4:$G$3000=图示!G4))*(总的buglist!$I$4:$I$3000="Fixed"))</f>
        <v>0</v>
      </c>
      <c r="H12" s="10">
        <f t="shared" si="0"/>
        <v>15</v>
      </c>
      <c r="J12" s="26"/>
      <c r="K12" s="26">
        <f>SUMPRODUCT((总的buglist!$J$4:$J$1511=图示!$J$12)*(总的buglist!$H$4:$H$1511=图示!B5))+SUMPRODUCT((总的buglist!$J$4:$J$1511=图示!$J$12)*(总的buglist!$H$4:$H$1511=图示!B6))+SUMPRODUCT((总的buglist!$J$4:$J$1511=图示!$J$12)*(总的buglist!$H$4:$H$1511=图示!B7))</f>
        <v>1</v>
      </c>
    </row>
    <row r="13" spans="2:15" ht="12.6" customHeight="1">
      <c r="B13" s="12" t="s">
        <v>16</v>
      </c>
      <c r="C13" s="10">
        <f t="shared" ref="C13:G13" si="1">SUM(C5:C12)</f>
        <v>2</v>
      </c>
      <c r="D13" s="10">
        <f t="shared" si="1"/>
        <v>4</v>
      </c>
      <c r="E13" s="10">
        <f t="shared" si="1"/>
        <v>35</v>
      </c>
      <c r="F13" s="10">
        <f t="shared" si="1"/>
        <v>21</v>
      </c>
      <c r="G13" s="10">
        <f t="shared" si="1"/>
        <v>0</v>
      </c>
      <c r="H13" s="13">
        <f>SUM(H5:H12)</f>
        <v>62</v>
      </c>
      <c r="I13" s="11"/>
      <c r="J13" s="26"/>
      <c r="K13" s="26" t="s">
        <v>44</v>
      </c>
    </row>
    <row r="14" spans="2:15" ht="12.6" customHeight="1">
      <c r="I14" s="11"/>
      <c r="J14" s="26" t="s">
        <v>44</v>
      </c>
      <c r="K14" s="26" t="s">
        <v>44</v>
      </c>
    </row>
    <row r="15" spans="2:15" ht="12.6" customHeight="1">
      <c r="I15" s="11"/>
      <c r="J15" s="26" t="s">
        <v>44</v>
      </c>
      <c r="K15" s="26" t="s">
        <v>44</v>
      </c>
    </row>
    <row r="16" spans="2:15" ht="12.6" customHeight="1">
      <c r="I16" s="11"/>
      <c r="J16" s="26" t="s">
        <v>44</v>
      </c>
      <c r="K16" s="26" t="s">
        <v>44</v>
      </c>
    </row>
    <row r="17" spans="2:11" ht="12.6" customHeight="1">
      <c r="I17" s="11"/>
      <c r="J17" s="26" t="s">
        <v>44</v>
      </c>
      <c r="K17" s="26" t="s">
        <v>44</v>
      </c>
    </row>
    <row r="18" spans="2:11" ht="12.6" customHeight="1">
      <c r="J18" s="15"/>
      <c r="K18" s="16"/>
    </row>
    <row r="19" spans="2:11" ht="12.6" customHeight="1">
      <c r="I19" s="14"/>
      <c r="J19" s="15"/>
      <c r="K19" s="16"/>
    </row>
    <row r="20" spans="2:11" ht="12.6" customHeight="1">
      <c r="I20" s="14"/>
      <c r="J20" s="15"/>
      <c r="K20" s="16"/>
    </row>
    <row r="21" spans="2:11" ht="12.6" customHeight="1">
      <c r="I21" s="14"/>
      <c r="J21" s="14"/>
      <c r="K21" s="14"/>
    </row>
    <row r="22" spans="2:11" ht="12.6" customHeight="1">
      <c r="I22" s="14"/>
    </row>
    <row r="31" spans="2:11" ht="12.6" customHeight="1">
      <c r="B31" s="57" t="s">
        <v>22</v>
      </c>
      <c r="C31" s="57"/>
      <c r="D31" s="57"/>
      <c r="E31" s="57"/>
      <c r="F31" s="57"/>
      <c r="G31" s="57"/>
      <c r="H31" s="57"/>
    </row>
    <row r="32" spans="2:11" ht="12.6" customHeight="1">
      <c r="B32" s="57"/>
      <c r="C32" s="57"/>
      <c r="D32" s="57" t="s">
        <v>197</v>
      </c>
      <c r="E32" s="57"/>
      <c r="F32" s="57"/>
      <c r="G32" s="57"/>
      <c r="H32" s="57"/>
    </row>
    <row r="33" spans="2:9" ht="12.6" customHeight="1">
      <c r="B33" s="5"/>
      <c r="C33" s="17" t="s">
        <v>57</v>
      </c>
      <c r="D33" s="48" t="s">
        <v>230</v>
      </c>
      <c r="E33" s="17" t="s">
        <v>58</v>
      </c>
      <c r="F33" s="17" t="s">
        <v>59</v>
      </c>
      <c r="G33" s="17" t="s">
        <v>60</v>
      </c>
      <c r="H33" s="17" t="s">
        <v>23</v>
      </c>
      <c r="I33" s="17" t="s">
        <v>24</v>
      </c>
    </row>
    <row r="34" spans="2:9" ht="12.6" customHeight="1">
      <c r="B34" s="18" t="s">
        <v>12</v>
      </c>
      <c r="C34" s="10"/>
      <c r="D34" s="10"/>
      <c r="E34" s="10"/>
      <c r="F34" s="10"/>
      <c r="G34" s="10"/>
      <c r="H34" s="10"/>
      <c r="I34" s="10"/>
    </row>
    <row r="35" spans="2:9" ht="12.6" customHeight="1">
      <c r="B35" s="22" t="s">
        <v>26</v>
      </c>
      <c r="C35" s="10"/>
      <c r="D35" s="10"/>
      <c r="E35" s="9"/>
      <c r="F35" s="9"/>
      <c r="G35" s="9"/>
      <c r="H35" s="9"/>
      <c r="I35" s="9"/>
    </row>
    <row r="36" spans="2:9" ht="12.6" customHeight="1">
      <c r="B36" s="22" t="s">
        <v>25</v>
      </c>
      <c r="C36" s="10"/>
      <c r="D36" s="10"/>
      <c r="E36" s="9"/>
      <c r="F36" s="9"/>
      <c r="G36" s="9"/>
      <c r="H36" s="9"/>
      <c r="I36" s="9"/>
    </row>
    <row r="37" spans="2:9" ht="12.6" customHeight="1">
      <c r="B37" s="22" t="s">
        <v>27</v>
      </c>
      <c r="C37" s="10"/>
      <c r="D37" s="10"/>
      <c r="E37" s="9"/>
      <c r="F37" s="9"/>
      <c r="G37" s="9"/>
      <c r="H37" s="9"/>
      <c r="I37" s="9"/>
    </row>
    <row r="38" spans="2:9" ht="12.6" customHeight="1">
      <c r="B38" s="22" t="s">
        <v>28</v>
      </c>
      <c r="C38" s="10"/>
      <c r="D38" s="10"/>
      <c r="E38" s="9"/>
      <c r="F38" s="9"/>
      <c r="G38" s="9"/>
      <c r="H38" s="9"/>
      <c r="I38" s="9"/>
    </row>
    <row r="39" spans="2:9" ht="12.6" customHeight="1">
      <c r="B39" s="31" t="s">
        <v>46</v>
      </c>
      <c r="C39" s="29"/>
      <c r="D39" s="10"/>
      <c r="E39" s="28"/>
      <c r="F39" s="28"/>
      <c r="G39" s="28"/>
      <c r="H39" s="28"/>
      <c r="I39" s="28"/>
    </row>
    <row r="40" spans="2:9" ht="12.6" customHeight="1">
      <c r="B40" s="22" t="s">
        <v>13</v>
      </c>
      <c r="C40" s="10"/>
      <c r="D40" s="10"/>
      <c r="E40" s="9"/>
      <c r="F40" s="9"/>
      <c r="G40" s="9"/>
      <c r="H40" s="9"/>
      <c r="I40" s="9"/>
    </row>
    <row r="41" spans="2:9" ht="12.6" customHeight="1">
      <c r="B41" s="22" t="s">
        <v>11</v>
      </c>
      <c r="C41" s="10"/>
      <c r="D41" s="9"/>
      <c r="E41" s="9"/>
      <c r="F41" s="9"/>
      <c r="G41" s="9"/>
      <c r="H41" s="9"/>
      <c r="I41" s="9"/>
    </row>
  </sheetData>
  <mergeCells count="3">
    <mergeCell ref="J2:M3"/>
    <mergeCell ref="B2:G3"/>
    <mergeCell ref="B31:H32"/>
  </mergeCells>
  <phoneticPr fontId="6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1:J65"/>
  <sheetViews>
    <sheetView tabSelected="1" workbookViewId="0">
      <selection activeCell="F10" sqref="F10"/>
    </sheetView>
  </sheetViews>
  <sheetFormatPr defaultRowHeight="15" customHeight="1"/>
  <cols>
    <col min="1" max="1" width="7.625" style="1" customWidth="1" collapsed="1"/>
    <col min="2" max="2" width="6" style="1" customWidth="1" collapsed="1"/>
    <col min="3" max="3" width="9.375" style="1" bestFit="1" customWidth="1" collapsed="1"/>
    <col min="4" max="4" width="43" style="1" customWidth="1" collapsed="1"/>
    <col min="5" max="5" width="9.625" style="1" customWidth="1" collapsed="1"/>
    <col min="6" max="6" width="8.75" style="1" bestFit="1" customWidth="1" collapsed="1"/>
    <col min="7" max="7" width="14.75" style="1" customWidth="1" collapsed="1"/>
    <col min="8" max="8" width="12.25" style="1" customWidth="1" collapsed="1"/>
    <col min="9" max="9" width="11.125" style="1" customWidth="1" collapsed="1"/>
    <col min="10" max="10" width="10.75" style="1" customWidth="1" collapsed="1"/>
    <col min="11" max="11" width="9" style="1" collapsed="1"/>
    <col min="12" max="12" width="9.125" style="1" bestFit="1" customWidth="1" collapsed="1"/>
    <col min="13" max="16384" width="9" style="1" collapsed="1"/>
  </cols>
  <sheetData>
    <row r="1" spans="2:10" ht="17.25" customHeight="1"/>
    <row r="2" spans="2:10" ht="22.5" customHeight="1">
      <c r="B2" s="59" t="s">
        <v>233</v>
      </c>
      <c r="C2" s="59"/>
      <c r="D2" s="59"/>
      <c r="E2" s="59"/>
      <c r="F2" s="59"/>
      <c r="G2" s="59"/>
      <c r="H2" s="59"/>
      <c r="I2" s="59"/>
      <c r="J2" s="59"/>
    </row>
    <row r="3" spans="2:10" ht="15" customHeight="1">
      <c r="B3" s="2" t="s">
        <v>3</v>
      </c>
      <c r="C3" s="2" t="s">
        <v>0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164</v>
      </c>
    </row>
    <row r="4" spans="2:10" ht="15" customHeight="1">
      <c r="B4" s="3">
        <v>1</v>
      </c>
      <c r="C4" s="37" t="s">
        <v>165</v>
      </c>
      <c r="D4" s="23" t="s">
        <v>166</v>
      </c>
      <c r="E4" s="23" t="s">
        <v>167</v>
      </c>
      <c r="F4" s="23" t="s">
        <v>41</v>
      </c>
      <c r="G4" s="23" t="s">
        <v>38</v>
      </c>
      <c r="H4" s="23" t="s">
        <v>1</v>
      </c>
      <c r="I4" s="24" t="s">
        <v>30</v>
      </c>
      <c r="J4" s="23" t="s">
        <v>56</v>
      </c>
    </row>
    <row r="5" spans="2:10" ht="15" customHeight="1">
      <c r="B5" s="3">
        <v>2</v>
      </c>
      <c r="C5" s="37" t="s">
        <v>168</v>
      </c>
      <c r="D5" s="23" t="s">
        <v>169</v>
      </c>
      <c r="E5" s="23" t="s">
        <v>37</v>
      </c>
      <c r="F5" s="23" t="s">
        <v>42</v>
      </c>
      <c r="G5" s="23" t="s">
        <v>40</v>
      </c>
      <c r="H5" s="23" t="s">
        <v>1</v>
      </c>
      <c r="I5" s="24" t="s">
        <v>30</v>
      </c>
      <c r="J5" s="23" t="s">
        <v>51</v>
      </c>
    </row>
    <row r="6" spans="2:10" ht="15" customHeight="1">
      <c r="B6" s="3">
        <v>3</v>
      </c>
      <c r="C6" s="37" t="s">
        <v>170</v>
      </c>
      <c r="D6" s="23" t="s">
        <v>171</v>
      </c>
      <c r="E6" s="23" t="s">
        <v>63</v>
      </c>
      <c r="F6" s="23" t="s">
        <v>41</v>
      </c>
      <c r="G6" s="23" t="s">
        <v>40</v>
      </c>
      <c r="H6" s="23" t="s">
        <v>1</v>
      </c>
      <c r="I6" s="24" t="s">
        <v>30</v>
      </c>
      <c r="J6" s="23" t="s">
        <v>56</v>
      </c>
    </row>
    <row r="7" spans="2:10" ht="15" customHeight="1">
      <c r="B7" s="3">
        <v>4</v>
      </c>
      <c r="C7" s="37" t="s">
        <v>172</v>
      </c>
      <c r="D7" s="23" t="s">
        <v>173</v>
      </c>
      <c r="E7" s="23" t="s">
        <v>63</v>
      </c>
      <c r="F7" s="23" t="s">
        <v>41</v>
      </c>
      <c r="G7" s="23" t="s">
        <v>40</v>
      </c>
      <c r="H7" s="23" t="s">
        <v>1</v>
      </c>
      <c r="I7" s="24" t="s">
        <v>30</v>
      </c>
      <c r="J7" s="23" t="s">
        <v>56</v>
      </c>
    </row>
    <row r="8" spans="2:10" ht="15" customHeight="1">
      <c r="B8" s="3">
        <v>5</v>
      </c>
      <c r="C8" s="37" t="s">
        <v>174</v>
      </c>
      <c r="D8" s="23" t="s">
        <v>175</v>
      </c>
      <c r="E8" s="23" t="s">
        <v>63</v>
      </c>
      <c r="F8" s="23" t="s">
        <v>41</v>
      </c>
      <c r="G8" s="23" t="s">
        <v>40</v>
      </c>
      <c r="H8" s="23" t="s">
        <v>1</v>
      </c>
      <c r="I8" s="24" t="s">
        <v>30</v>
      </c>
      <c r="J8" s="23" t="s">
        <v>56</v>
      </c>
    </row>
    <row r="9" spans="2:10" ht="15.75" customHeight="1">
      <c r="B9" s="3">
        <v>6</v>
      </c>
      <c r="C9" s="37" t="s">
        <v>176</v>
      </c>
      <c r="D9" s="23" t="s">
        <v>177</v>
      </c>
      <c r="E9" s="23" t="s">
        <v>43</v>
      </c>
      <c r="F9" s="23" t="s">
        <v>42</v>
      </c>
      <c r="G9" s="23" t="s">
        <v>40</v>
      </c>
      <c r="H9" s="23" t="s">
        <v>2</v>
      </c>
      <c r="I9" s="24" t="s">
        <v>31</v>
      </c>
      <c r="J9" s="23" t="s">
        <v>113</v>
      </c>
    </row>
    <row r="10" spans="2:10" ht="15" customHeight="1">
      <c r="B10" s="3">
        <v>7</v>
      </c>
      <c r="C10" s="37" t="s">
        <v>178</v>
      </c>
      <c r="D10" s="23" t="s">
        <v>179</v>
      </c>
      <c r="E10" s="23" t="s">
        <v>37</v>
      </c>
      <c r="F10" s="23" t="s">
        <v>42</v>
      </c>
      <c r="G10" s="23" t="s">
        <v>39</v>
      </c>
      <c r="H10" s="23" t="s">
        <v>1</v>
      </c>
      <c r="I10" s="24" t="s">
        <v>30</v>
      </c>
      <c r="J10" s="23" t="s">
        <v>51</v>
      </c>
    </row>
    <row r="11" spans="2:10" ht="15" customHeight="1">
      <c r="B11" s="3">
        <v>8</v>
      </c>
      <c r="C11" s="37" t="s">
        <v>180</v>
      </c>
      <c r="D11" s="23" t="s">
        <v>181</v>
      </c>
      <c r="E11" s="23" t="s">
        <v>50</v>
      </c>
      <c r="F11" s="23" t="s">
        <v>42</v>
      </c>
      <c r="G11" s="23" t="s">
        <v>39</v>
      </c>
      <c r="H11" s="23" t="s">
        <v>131</v>
      </c>
      <c r="I11" s="24" t="s">
        <v>31</v>
      </c>
      <c r="J11" s="23" t="s">
        <v>53</v>
      </c>
    </row>
    <row r="12" spans="2:10" ht="15" customHeight="1">
      <c r="B12" s="3">
        <v>9</v>
      </c>
      <c r="C12" s="37" t="s">
        <v>182</v>
      </c>
      <c r="D12" s="23" t="s">
        <v>183</v>
      </c>
      <c r="E12" s="23" t="s">
        <v>63</v>
      </c>
      <c r="F12" s="23" t="s">
        <v>41</v>
      </c>
      <c r="G12" s="23" t="s">
        <v>40</v>
      </c>
      <c r="H12" s="23" t="s">
        <v>1</v>
      </c>
      <c r="I12" s="24" t="s">
        <v>30</v>
      </c>
      <c r="J12" s="23" t="s">
        <v>56</v>
      </c>
    </row>
    <row r="13" spans="2:10" ht="15" customHeight="1">
      <c r="B13" s="3">
        <v>10</v>
      </c>
      <c r="C13" s="37" t="s">
        <v>184</v>
      </c>
      <c r="D13" s="23" t="s">
        <v>185</v>
      </c>
      <c r="E13" s="23" t="s">
        <v>63</v>
      </c>
      <c r="F13" s="23" t="s">
        <v>42</v>
      </c>
      <c r="G13" s="23" t="s">
        <v>40</v>
      </c>
      <c r="H13" s="23" t="s">
        <v>1</v>
      </c>
      <c r="I13" s="24" t="s">
        <v>30</v>
      </c>
      <c r="J13" s="23" t="s">
        <v>56</v>
      </c>
    </row>
    <row r="14" spans="2:10" ht="15" customHeight="1">
      <c r="B14" s="3">
        <v>11</v>
      </c>
      <c r="C14" s="37" t="s">
        <v>186</v>
      </c>
      <c r="D14" s="23" t="s">
        <v>187</v>
      </c>
      <c r="E14" s="23" t="s">
        <v>63</v>
      </c>
      <c r="F14" s="23" t="s">
        <v>41</v>
      </c>
      <c r="G14" s="23" t="s">
        <v>38</v>
      </c>
      <c r="H14" s="23" t="s">
        <v>1</v>
      </c>
      <c r="I14" s="24" t="s">
        <v>30</v>
      </c>
      <c r="J14" s="23" t="s">
        <v>56</v>
      </c>
    </row>
    <row r="15" spans="2:10" ht="15" customHeight="1">
      <c r="B15" s="3">
        <v>12</v>
      </c>
      <c r="C15" s="37" t="s">
        <v>188</v>
      </c>
      <c r="D15" s="23" t="s">
        <v>189</v>
      </c>
      <c r="E15" s="23" t="s">
        <v>63</v>
      </c>
      <c r="F15" s="23" t="s">
        <v>42</v>
      </c>
      <c r="G15" s="23" t="s">
        <v>40</v>
      </c>
      <c r="H15" s="23" t="s">
        <v>1</v>
      </c>
      <c r="I15" s="24" t="s">
        <v>30</v>
      </c>
      <c r="J15" s="23" t="s">
        <v>56</v>
      </c>
    </row>
    <row r="16" spans="2:10" ht="15" customHeight="1">
      <c r="B16" s="3">
        <v>13</v>
      </c>
      <c r="C16" s="37" t="s">
        <v>190</v>
      </c>
      <c r="D16" s="23" t="s">
        <v>191</v>
      </c>
      <c r="E16" s="23" t="s">
        <v>63</v>
      </c>
      <c r="F16" s="23" t="s">
        <v>41</v>
      </c>
      <c r="G16" s="23" t="s">
        <v>38</v>
      </c>
      <c r="H16" s="23" t="s">
        <v>1</v>
      </c>
      <c r="I16" s="24" t="s">
        <v>30</v>
      </c>
      <c r="J16" s="23" t="s">
        <v>56</v>
      </c>
    </row>
    <row r="17" spans="2:10" ht="15" customHeight="1">
      <c r="B17" s="3">
        <v>14</v>
      </c>
      <c r="C17" s="37" t="s">
        <v>192</v>
      </c>
      <c r="D17" s="23" t="s">
        <v>193</v>
      </c>
      <c r="E17" s="23" t="s">
        <v>63</v>
      </c>
      <c r="F17" s="23" t="s">
        <v>42</v>
      </c>
      <c r="G17" s="23" t="s">
        <v>40</v>
      </c>
      <c r="H17" s="23" t="s">
        <v>1</v>
      </c>
      <c r="I17" s="24" t="s">
        <v>30</v>
      </c>
      <c r="J17" s="23" t="s">
        <v>56</v>
      </c>
    </row>
    <row r="18" spans="2:10" ht="15" customHeight="1">
      <c r="B18" s="3">
        <v>15</v>
      </c>
      <c r="C18" s="37" t="s">
        <v>194</v>
      </c>
      <c r="D18" s="23" t="s">
        <v>195</v>
      </c>
      <c r="E18" s="23" t="s">
        <v>63</v>
      </c>
      <c r="F18" s="23" t="s">
        <v>64</v>
      </c>
      <c r="G18" s="23" t="s">
        <v>40</v>
      </c>
      <c r="H18" s="23" t="s">
        <v>1</v>
      </c>
      <c r="I18" s="24" t="s">
        <v>30</v>
      </c>
      <c r="J18" s="23" t="s">
        <v>56</v>
      </c>
    </row>
    <row r="19" spans="2:10" ht="15" customHeight="1">
      <c r="B19" s="3">
        <v>16</v>
      </c>
      <c r="C19" s="37" t="s">
        <v>61</v>
      </c>
      <c r="D19" s="23" t="s">
        <v>62</v>
      </c>
      <c r="E19" s="23" t="s">
        <v>63</v>
      </c>
      <c r="F19" s="23" t="s">
        <v>64</v>
      </c>
      <c r="G19" s="23" t="s">
        <v>38</v>
      </c>
      <c r="H19" s="23" t="s">
        <v>2</v>
      </c>
      <c r="I19" s="24" t="s">
        <v>116</v>
      </c>
      <c r="J19" s="23" t="s">
        <v>56</v>
      </c>
    </row>
    <row r="20" spans="2:10" ht="15" customHeight="1">
      <c r="B20" s="3">
        <v>17</v>
      </c>
      <c r="C20" s="37" t="s">
        <v>65</v>
      </c>
      <c r="D20" s="23" t="s">
        <v>66</v>
      </c>
      <c r="E20" s="23" t="s">
        <v>63</v>
      </c>
      <c r="F20" s="23" t="s">
        <v>41</v>
      </c>
      <c r="G20" s="23" t="s">
        <v>40</v>
      </c>
      <c r="H20" s="23" t="s">
        <v>1</v>
      </c>
      <c r="I20" s="24" t="s">
        <v>30</v>
      </c>
      <c r="J20" s="23" t="s">
        <v>56</v>
      </c>
    </row>
    <row r="21" spans="2:10" ht="15" customHeight="1">
      <c r="B21" s="3">
        <v>18</v>
      </c>
      <c r="C21" s="37" t="s">
        <v>67</v>
      </c>
      <c r="D21" s="23" t="s">
        <v>68</v>
      </c>
      <c r="E21" s="23" t="s">
        <v>63</v>
      </c>
      <c r="F21" s="23" t="s">
        <v>41</v>
      </c>
      <c r="G21" s="23" t="s">
        <v>40</v>
      </c>
      <c r="H21" s="23" t="s">
        <v>131</v>
      </c>
      <c r="I21" s="24" t="s">
        <v>31</v>
      </c>
      <c r="J21" s="23" t="s">
        <v>56</v>
      </c>
    </row>
    <row r="22" spans="2:10" ht="15" customHeight="1">
      <c r="B22" s="3">
        <v>19</v>
      </c>
      <c r="C22" s="37" t="s">
        <v>69</v>
      </c>
      <c r="D22" s="23" t="s">
        <v>70</v>
      </c>
      <c r="E22" s="23" t="s">
        <v>71</v>
      </c>
      <c r="F22" s="23" t="s">
        <v>64</v>
      </c>
      <c r="G22" s="23" t="s">
        <v>40</v>
      </c>
      <c r="H22" s="23" t="s">
        <v>1</v>
      </c>
      <c r="I22" s="24" t="s">
        <v>30</v>
      </c>
      <c r="J22" s="23" t="s">
        <v>44</v>
      </c>
    </row>
    <row r="23" spans="2:10" ht="15" customHeight="1">
      <c r="B23" s="3">
        <v>20</v>
      </c>
      <c r="C23" s="37" t="s">
        <v>72</v>
      </c>
      <c r="D23" s="23" t="s">
        <v>73</v>
      </c>
      <c r="E23" s="23" t="s">
        <v>63</v>
      </c>
      <c r="F23" s="23" t="s">
        <v>74</v>
      </c>
      <c r="G23" s="23" t="s">
        <v>40</v>
      </c>
      <c r="H23" s="23" t="s">
        <v>131</v>
      </c>
      <c r="I23" s="24" t="s">
        <v>31</v>
      </c>
      <c r="J23" s="23" t="s">
        <v>56</v>
      </c>
    </row>
    <row r="24" spans="2:10" ht="15" customHeight="1">
      <c r="B24" s="3">
        <v>21</v>
      </c>
      <c r="C24" s="37" t="s">
        <v>75</v>
      </c>
      <c r="D24" s="23" t="s">
        <v>76</v>
      </c>
      <c r="E24" s="23" t="s">
        <v>63</v>
      </c>
      <c r="F24" s="23" t="s">
        <v>41</v>
      </c>
      <c r="G24" s="23" t="s">
        <v>40</v>
      </c>
      <c r="H24" s="23" t="s">
        <v>1</v>
      </c>
      <c r="I24" s="24" t="s">
        <v>30</v>
      </c>
      <c r="J24" s="23" t="s">
        <v>56</v>
      </c>
    </row>
    <row r="25" spans="2:10" ht="15" customHeight="1">
      <c r="B25" s="3">
        <v>22</v>
      </c>
      <c r="C25" s="37" t="s">
        <v>77</v>
      </c>
      <c r="D25" s="23" t="s">
        <v>78</v>
      </c>
      <c r="E25" s="23" t="s">
        <v>63</v>
      </c>
      <c r="F25" s="23" t="s">
        <v>64</v>
      </c>
      <c r="G25" s="23" t="s">
        <v>40</v>
      </c>
      <c r="H25" s="23" t="s">
        <v>2</v>
      </c>
      <c r="I25" s="24" t="s">
        <v>55</v>
      </c>
      <c r="J25" s="23" t="s">
        <v>56</v>
      </c>
    </row>
    <row r="26" spans="2:10" ht="15" customHeight="1">
      <c r="B26" s="3">
        <v>23</v>
      </c>
      <c r="C26" s="37" t="s">
        <v>79</v>
      </c>
      <c r="D26" s="23" t="s">
        <v>80</v>
      </c>
      <c r="E26" s="23" t="s">
        <v>63</v>
      </c>
      <c r="F26" s="23" t="s">
        <v>41</v>
      </c>
      <c r="G26" s="23" t="s">
        <v>38</v>
      </c>
      <c r="H26" s="23" t="s">
        <v>131</v>
      </c>
      <c r="I26" s="24" t="s">
        <v>31</v>
      </c>
      <c r="J26" s="23" t="s">
        <v>56</v>
      </c>
    </row>
    <row r="27" spans="2:10" ht="15" customHeight="1">
      <c r="B27" s="3">
        <v>24</v>
      </c>
      <c r="C27" s="37" t="s">
        <v>81</v>
      </c>
      <c r="D27" s="23" t="s">
        <v>82</v>
      </c>
      <c r="E27" s="23" t="s">
        <v>63</v>
      </c>
      <c r="F27" s="23" t="s">
        <v>41</v>
      </c>
      <c r="G27" s="23" t="s">
        <v>38</v>
      </c>
      <c r="H27" s="23" t="s">
        <v>1</v>
      </c>
      <c r="I27" s="24" t="s">
        <v>30</v>
      </c>
      <c r="J27" s="23" t="s">
        <v>56</v>
      </c>
    </row>
    <row r="28" spans="2:10" ht="15" customHeight="1">
      <c r="B28" s="3">
        <v>25</v>
      </c>
      <c r="C28" s="37" t="s">
        <v>83</v>
      </c>
      <c r="D28" s="23" t="s">
        <v>84</v>
      </c>
      <c r="E28" s="23" t="s">
        <v>47</v>
      </c>
      <c r="F28" s="23" t="s">
        <v>42</v>
      </c>
      <c r="G28" s="23" t="s">
        <v>85</v>
      </c>
      <c r="H28" s="23" t="s">
        <v>131</v>
      </c>
      <c r="I28" s="23" t="s">
        <v>31</v>
      </c>
      <c r="J28" s="23" t="s">
        <v>54</v>
      </c>
    </row>
    <row r="29" spans="2:10" ht="15" customHeight="1">
      <c r="B29" s="3">
        <v>26</v>
      </c>
      <c r="C29" s="37" t="s">
        <v>86</v>
      </c>
      <c r="D29" s="23" t="s">
        <v>87</v>
      </c>
      <c r="E29" s="23" t="s">
        <v>63</v>
      </c>
      <c r="F29" s="23" t="s">
        <v>41</v>
      </c>
      <c r="G29" s="23" t="s">
        <v>38</v>
      </c>
      <c r="H29" s="23" t="s">
        <v>131</v>
      </c>
      <c r="I29" s="23" t="s">
        <v>31</v>
      </c>
      <c r="J29" s="23" t="s">
        <v>56</v>
      </c>
    </row>
    <row r="30" spans="2:10" ht="15" customHeight="1">
      <c r="B30" s="3">
        <v>27</v>
      </c>
      <c r="C30" s="37" t="s">
        <v>88</v>
      </c>
      <c r="D30" s="23" t="s">
        <v>89</v>
      </c>
      <c r="E30" s="23" t="s">
        <v>63</v>
      </c>
      <c r="F30" s="23" t="s">
        <v>64</v>
      </c>
      <c r="G30" s="23" t="s">
        <v>40</v>
      </c>
      <c r="H30" s="23" t="s">
        <v>2</v>
      </c>
      <c r="I30" s="24" t="s">
        <v>31</v>
      </c>
      <c r="J30" s="23" t="s">
        <v>56</v>
      </c>
    </row>
    <row r="31" spans="2:10" ht="15" customHeight="1">
      <c r="B31" s="3">
        <v>28</v>
      </c>
      <c r="C31" s="37" t="s">
        <v>90</v>
      </c>
      <c r="D31" s="23" t="s">
        <v>91</v>
      </c>
      <c r="E31" s="23" t="s">
        <v>63</v>
      </c>
      <c r="F31" s="23" t="s">
        <v>64</v>
      </c>
      <c r="G31" s="23" t="s">
        <v>38</v>
      </c>
      <c r="H31" s="23" t="s">
        <v>2</v>
      </c>
      <c r="I31" s="24" t="s">
        <v>108</v>
      </c>
      <c r="J31" s="23" t="s">
        <v>56</v>
      </c>
    </row>
    <row r="32" spans="2:10" ht="15" customHeight="1">
      <c r="B32" s="3">
        <v>29</v>
      </c>
      <c r="C32" s="37" t="s">
        <v>92</v>
      </c>
      <c r="D32" s="23" t="s">
        <v>93</v>
      </c>
      <c r="E32" s="23" t="s">
        <v>63</v>
      </c>
      <c r="F32" s="23" t="s">
        <v>64</v>
      </c>
      <c r="G32" s="23" t="s">
        <v>40</v>
      </c>
      <c r="H32" s="23" t="s">
        <v>2</v>
      </c>
      <c r="I32" s="24" t="s">
        <v>108</v>
      </c>
      <c r="J32" s="23" t="s">
        <v>56</v>
      </c>
    </row>
    <row r="33" spans="2:10" ht="15" customHeight="1">
      <c r="B33" s="3">
        <v>30</v>
      </c>
      <c r="C33" s="37" t="s">
        <v>94</v>
      </c>
      <c r="D33" s="23" t="s">
        <v>95</v>
      </c>
      <c r="E33" s="23" t="s">
        <v>63</v>
      </c>
      <c r="F33" s="23" t="s">
        <v>64</v>
      </c>
      <c r="G33" s="23" t="s">
        <v>38</v>
      </c>
      <c r="H33" s="23" t="s">
        <v>2</v>
      </c>
      <c r="I33" s="24" t="s">
        <v>31</v>
      </c>
      <c r="J33" s="23" t="s">
        <v>56</v>
      </c>
    </row>
    <row r="34" spans="2:10" ht="15" customHeight="1">
      <c r="B34" s="3">
        <v>31</v>
      </c>
      <c r="C34" s="37" t="s">
        <v>96</v>
      </c>
      <c r="D34" s="23" t="s">
        <v>97</v>
      </c>
      <c r="E34" s="23" t="s">
        <v>63</v>
      </c>
      <c r="F34" s="23" t="s">
        <v>64</v>
      </c>
      <c r="G34" s="23" t="s">
        <v>40</v>
      </c>
      <c r="H34" s="23" t="s">
        <v>2</v>
      </c>
      <c r="I34" s="24" t="s">
        <v>31</v>
      </c>
      <c r="J34" s="23" t="s">
        <v>56</v>
      </c>
    </row>
    <row r="35" spans="2:10" ht="15" customHeight="1">
      <c r="B35" s="3">
        <v>32</v>
      </c>
      <c r="C35" s="37" t="s">
        <v>98</v>
      </c>
      <c r="D35" s="23" t="s">
        <v>99</v>
      </c>
      <c r="E35" s="23" t="s">
        <v>37</v>
      </c>
      <c r="F35" s="23" t="s">
        <v>41</v>
      </c>
      <c r="G35" s="23" t="s">
        <v>40</v>
      </c>
      <c r="H35" s="23" t="s">
        <v>131</v>
      </c>
      <c r="I35" s="24" t="s">
        <v>31</v>
      </c>
      <c r="J35" s="23" t="s">
        <v>56</v>
      </c>
    </row>
    <row r="36" spans="2:10">
      <c r="B36" s="3">
        <v>33</v>
      </c>
      <c r="C36" s="37" t="s">
        <v>100</v>
      </c>
      <c r="D36" s="23" t="s">
        <v>101</v>
      </c>
      <c r="E36" s="23" t="s">
        <v>63</v>
      </c>
      <c r="F36" s="23" t="s">
        <v>42</v>
      </c>
      <c r="G36" s="23" t="s">
        <v>38</v>
      </c>
      <c r="H36" s="23" t="s">
        <v>1</v>
      </c>
      <c r="I36" s="24" t="s">
        <v>30</v>
      </c>
      <c r="J36" s="23" t="s">
        <v>56</v>
      </c>
    </row>
    <row r="37" spans="2:10">
      <c r="B37" s="3">
        <v>34</v>
      </c>
      <c r="C37" s="37" t="s">
        <v>102</v>
      </c>
      <c r="D37" s="23" t="s">
        <v>103</v>
      </c>
      <c r="E37" s="23" t="s">
        <v>63</v>
      </c>
      <c r="F37" s="23" t="s">
        <v>42</v>
      </c>
      <c r="G37" s="23" t="s">
        <v>38</v>
      </c>
      <c r="H37" s="23" t="s">
        <v>1</v>
      </c>
      <c r="I37" s="24" t="s">
        <v>30</v>
      </c>
      <c r="J37" s="23" t="s">
        <v>56</v>
      </c>
    </row>
    <row r="38" spans="2:10">
      <c r="B38" s="3">
        <v>35</v>
      </c>
      <c r="C38" s="37" t="s">
        <v>104</v>
      </c>
      <c r="D38" s="23" t="s">
        <v>105</v>
      </c>
      <c r="E38" s="23" t="s">
        <v>63</v>
      </c>
      <c r="F38" s="23" t="s">
        <v>42</v>
      </c>
      <c r="G38" s="23" t="s">
        <v>40</v>
      </c>
      <c r="H38" s="23" t="s">
        <v>1</v>
      </c>
      <c r="I38" s="24" t="s">
        <v>30</v>
      </c>
      <c r="J38" s="23" t="s">
        <v>56</v>
      </c>
    </row>
    <row r="39" spans="2:10">
      <c r="B39" s="3">
        <v>36</v>
      </c>
      <c r="C39" s="37" t="s">
        <v>106</v>
      </c>
      <c r="D39" s="23" t="s">
        <v>107</v>
      </c>
      <c r="E39" s="23" t="s">
        <v>43</v>
      </c>
      <c r="F39" s="23" t="s">
        <v>64</v>
      </c>
      <c r="G39" s="23" t="s">
        <v>40</v>
      </c>
      <c r="H39" s="23" t="s">
        <v>2</v>
      </c>
      <c r="I39" s="24" t="s">
        <v>108</v>
      </c>
      <c r="J39" s="23" t="s">
        <v>44</v>
      </c>
    </row>
    <row r="40" spans="2:10">
      <c r="B40" s="3">
        <v>37</v>
      </c>
      <c r="C40" s="37" t="s">
        <v>109</v>
      </c>
      <c r="D40" s="23" t="s">
        <v>110</v>
      </c>
      <c r="E40" s="23" t="s">
        <v>52</v>
      </c>
      <c r="F40" s="23" t="s">
        <v>42</v>
      </c>
      <c r="G40" s="23" t="s">
        <v>38</v>
      </c>
      <c r="H40" s="23" t="s">
        <v>1</v>
      </c>
      <c r="I40" s="24" t="s">
        <v>30</v>
      </c>
      <c r="J40" s="23" t="s">
        <v>51</v>
      </c>
    </row>
    <row r="41" spans="2:10">
      <c r="B41" s="3">
        <v>38</v>
      </c>
      <c r="C41" s="37" t="s">
        <v>111</v>
      </c>
      <c r="D41" s="23" t="s">
        <v>112</v>
      </c>
      <c r="E41" s="23" t="s">
        <v>52</v>
      </c>
      <c r="F41" s="23" t="s">
        <v>42</v>
      </c>
      <c r="G41" s="23" t="s">
        <v>38</v>
      </c>
      <c r="H41" s="23" t="s">
        <v>2</v>
      </c>
      <c r="I41" s="24" t="s">
        <v>55</v>
      </c>
      <c r="J41" s="23" t="s">
        <v>113</v>
      </c>
    </row>
    <row r="42" spans="2:10">
      <c r="B42" s="3">
        <v>39</v>
      </c>
      <c r="C42" s="37" t="s">
        <v>114</v>
      </c>
      <c r="D42" s="23" t="s">
        <v>115</v>
      </c>
      <c r="E42" s="23" t="s">
        <v>63</v>
      </c>
      <c r="F42" s="23" t="s">
        <v>42</v>
      </c>
      <c r="G42" s="23" t="s">
        <v>40</v>
      </c>
      <c r="H42" s="23" t="s">
        <v>2</v>
      </c>
      <c r="I42" s="24" t="s">
        <v>116</v>
      </c>
      <c r="J42" s="23" t="s">
        <v>56</v>
      </c>
    </row>
    <row r="43" spans="2:10">
      <c r="B43" s="3">
        <v>40</v>
      </c>
      <c r="C43" s="37" t="s">
        <v>117</v>
      </c>
      <c r="D43" s="23" t="s">
        <v>118</v>
      </c>
      <c r="E43" s="23" t="s">
        <v>52</v>
      </c>
      <c r="F43" s="23" t="s">
        <v>42</v>
      </c>
      <c r="G43" s="23" t="s">
        <v>38</v>
      </c>
      <c r="H43" s="23" t="s">
        <v>2</v>
      </c>
      <c r="I43" s="24" t="s">
        <v>55</v>
      </c>
      <c r="J43" s="23" t="s">
        <v>53</v>
      </c>
    </row>
    <row r="44" spans="2:10">
      <c r="B44" s="3">
        <v>41</v>
      </c>
      <c r="C44" s="37" t="s">
        <v>119</v>
      </c>
      <c r="D44" s="23" t="s">
        <v>120</v>
      </c>
      <c r="E44" s="23" t="s">
        <v>63</v>
      </c>
      <c r="F44" s="23" t="s">
        <v>64</v>
      </c>
      <c r="G44" s="23" t="s">
        <v>40</v>
      </c>
      <c r="H44" s="23" t="s">
        <v>2</v>
      </c>
      <c r="I44" s="24" t="s">
        <v>31</v>
      </c>
      <c r="J44" s="23" t="s">
        <v>56</v>
      </c>
    </row>
    <row r="45" spans="2:10">
      <c r="B45" s="3">
        <v>42</v>
      </c>
      <c r="C45" s="37" t="s">
        <v>121</v>
      </c>
      <c r="D45" s="23" t="s">
        <v>122</v>
      </c>
      <c r="E45" s="23" t="s">
        <v>63</v>
      </c>
      <c r="F45" s="23" t="s">
        <v>64</v>
      </c>
      <c r="G45" s="23" t="s">
        <v>40</v>
      </c>
      <c r="H45" s="23" t="s">
        <v>1</v>
      </c>
      <c r="I45" s="24" t="s">
        <v>30</v>
      </c>
      <c r="J45" s="23" t="s">
        <v>56</v>
      </c>
    </row>
    <row r="46" spans="2:10">
      <c r="B46" s="3">
        <v>43</v>
      </c>
      <c r="C46" s="37" t="s">
        <v>123</v>
      </c>
      <c r="D46" s="23" t="s">
        <v>124</v>
      </c>
      <c r="E46" s="23" t="s">
        <v>63</v>
      </c>
      <c r="F46" s="23" t="s">
        <v>64</v>
      </c>
      <c r="G46" s="23" t="s">
        <v>40</v>
      </c>
      <c r="H46" s="23" t="s">
        <v>1</v>
      </c>
      <c r="I46" s="24" t="s">
        <v>30</v>
      </c>
      <c r="J46" s="23" t="s">
        <v>56</v>
      </c>
    </row>
    <row r="47" spans="2:10">
      <c r="B47" s="3">
        <v>44</v>
      </c>
      <c r="C47" s="37" t="s">
        <v>125</v>
      </c>
      <c r="D47" s="23" t="s">
        <v>126</v>
      </c>
      <c r="E47" s="23" t="s">
        <v>63</v>
      </c>
      <c r="F47" s="23" t="s">
        <v>74</v>
      </c>
      <c r="G47" s="23" t="s">
        <v>40</v>
      </c>
      <c r="H47" s="23" t="s">
        <v>131</v>
      </c>
      <c r="I47" s="24" t="s">
        <v>31</v>
      </c>
      <c r="J47" s="23" t="s">
        <v>56</v>
      </c>
    </row>
    <row r="48" spans="2:10">
      <c r="B48" s="3">
        <v>45</v>
      </c>
      <c r="C48" s="37" t="s">
        <v>127</v>
      </c>
      <c r="D48" s="23" t="s">
        <v>128</v>
      </c>
      <c r="E48" s="23" t="s">
        <v>63</v>
      </c>
      <c r="F48" s="23" t="s">
        <v>64</v>
      </c>
      <c r="G48" s="23" t="s">
        <v>38</v>
      </c>
      <c r="H48" s="23" t="s">
        <v>1</v>
      </c>
      <c r="I48" s="24" t="s">
        <v>30</v>
      </c>
      <c r="J48" s="23" t="s">
        <v>56</v>
      </c>
    </row>
    <row r="49" spans="2:10">
      <c r="B49" s="3">
        <v>46</v>
      </c>
      <c r="C49" s="37" t="s">
        <v>129</v>
      </c>
      <c r="D49" s="23" t="s">
        <v>130</v>
      </c>
      <c r="E49" s="23" t="s">
        <v>63</v>
      </c>
      <c r="F49" s="23" t="s">
        <v>74</v>
      </c>
      <c r="G49" s="23" t="s">
        <v>39</v>
      </c>
      <c r="H49" s="23" t="s">
        <v>131</v>
      </c>
      <c r="I49" s="24" t="s">
        <v>31</v>
      </c>
      <c r="J49" s="23" t="s">
        <v>48</v>
      </c>
    </row>
    <row r="50" spans="2:10">
      <c r="B50" s="3">
        <v>47</v>
      </c>
      <c r="C50" s="37" t="s">
        <v>132</v>
      </c>
      <c r="D50" s="23" t="s">
        <v>133</v>
      </c>
      <c r="E50" s="23" t="s">
        <v>63</v>
      </c>
      <c r="F50" s="23" t="s">
        <v>42</v>
      </c>
      <c r="G50" s="23" t="s">
        <v>40</v>
      </c>
      <c r="H50" s="23" t="s">
        <v>2</v>
      </c>
      <c r="I50" s="24" t="s">
        <v>116</v>
      </c>
      <c r="J50" s="23" t="s">
        <v>56</v>
      </c>
    </row>
    <row r="51" spans="2:10">
      <c r="B51" s="3">
        <v>48</v>
      </c>
      <c r="C51" s="37" t="s">
        <v>134</v>
      </c>
      <c r="D51" s="23" t="s">
        <v>135</v>
      </c>
      <c r="E51" s="23" t="s">
        <v>52</v>
      </c>
      <c r="F51" s="23" t="s">
        <v>42</v>
      </c>
      <c r="G51" s="23" t="s">
        <v>38</v>
      </c>
      <c r="H51" s="23" t="s">
        <v>196</v>
      </c>
      <c r="I51" s="24" t="s">
        <v>30</v>
      </c>
      <c r="J51" s="23" t="s">
        <v>49</v>
      </c>
    </row>
    <row r="52" spans="2:10">
      <c r="B52" s="3">
        <v>49</v>
      </c>
      <c r="C52" s="37" t="s">
        <v>136</v>
      </c>
      <c r="D52" s="23" t="s">
        <v>137</v>
      </c>
      <c r="E52" s="23" t="s">
        <v>63</v>
      </c>
      <c r="F52" s="23" t="s">
        <v>42</v>
      </c>
      <c r="G52" s="23" t="s">
        <v>38</v>
      </c>
      <c r="H52" s="23" t="s">
        <v>2</v>
      </c>
      <c r="I52" s="24" t="s">
        <v>55</v>
      </c>
      <c r="J52" s="23" t="s">
        <v>56</v>
      </c>
    </row>
    <row r="53" spans="2:10">
      <c r="B53" s="3">
        <v>50</v>
      </c>
      <c r="C53" s="37" t="s">
        <v>138</v>
      </c>
      <c r="D53" s="23" t="s">
        <v>139</v>
      </c>
      <c r="E53" s="23" t="s">
        <v>37</v>
      </c>
      <c r="F53" s="23" t="s">
        <v>42</v>
      </c>
      <c r="G53" s="23" t="s">
        <v>85</v>
      </c>
      <c r="H53" s="23" t="s">
        <v>131</v>
      </c>
      <c r="I53" s="24" t="s">
        <v>31</v>
      </c>
      <c r="J53" s="23" t="s">
        <v>56</v>
      </c>
    </row>
    <row r="54" spans="2:10">
      <c r="B54" s="3">
        <v>51</v>
      </c>
      <c r="C54" s="37" t="s">
        <v>140</v>
      </c>
      <c r="D54" s="23" t="s">
        <v>141</v>
      </c>
      <c r="E54" s="23" t="s">
        <v>50</v>
      </c>
      <c r="F54" s="23" t="s">
        <v>41</v>
      </c>
      <c r="G54" s="23" t="s">
        <v>40</v>
      </c>
      <c r="H54" s="23" t="s">
        <v>131</v>
      </c>
      <c r="I54" s="24" t="s">
        <v>31</v>
      </c>
      <c r="J54" s="23" t="s">
        <v>51</v>
      </c>
    </row>
    <row r="55" spans="2:10">
      <c r="B55" s="3">
        <v>52</v>
      </c>
      <c r="C55" s="37" t="s">
        <v>142</v>
      </c>
      <c r="D55" s="23" t="s">
        <v>143</v>
      </c>
      <c r="E55" s="23" t="s">
        <v>63</v>
      </c>
      <c r="F55" s="23" t="s">
        <v>64</v>
      </c>
      <c r="G55" s="23" t="s">
        <v>40</v>
      </c>
      <c r="H55" s="23" t="s">
        <v>2</v>
      </c>
      <c r="I55" s="24" t="s">
        <v>31</v>
      </c>
      <c r="J55" s="23" t="s">
        <v>56</v>
      </c>
    </row>
    <row r="56" spans="2:10">
      <c r="B56" s="3">
        <v>53</v>
      </c>
      <c r="C56" s="37" t="s">
        <v>144</v>
      </c>
      <c r="D56" s="23" t="s">
        <v>145</v>
      </c>
      <c r="E56" s="23" t="s">
        <v>63</v>
      </c>
      <c r="F56" s="23" t="s">
        <v>64</v>
      </c>
      <c r="G56" s="23" t="s">
        <v>38</v>
      </c>
      <c r="H56" s="23" t="s">
        <v>131</v>
      </c>
      <c r="I56" s="24" t="s">
        <v>31</v>
      </c>
      <c r="J56" s="23" t="s">
        <v>56</v>
      </c>
    </row>
    <row r="57" spans="2:10">
      <c r="B57" s="3">
        <v>54</v>
      </c>
      <c r="C57" s="37" t="s">
        <v>146</v>
      </c>
      <c r="D57" s="23" t="s">
        <v>147</v>
      </c>
      <c r="E57" s="23" t="s">
        <v>63</v>
      </c>
      <c r="F57" s="23" t="s">
        <v>64</v>
      </c>
      <c r="G57" s="23" t="s">
        <v>38</v>
      </c>
      <c r="H57" s="23" t="s">
        <v>2</v>
      </c>
      <c r="I57" s="24" t="s">
        <v>55</v>
      </c>
      <c r="J57" s="23" t="s">
        <v>44</v>
      </c>
    </row>
    <row r="58" spans="2:10">
      <c r="B58" s="3">
        <v>55</v>
      </c>
      <c r="C58" s="37" t="s">
        <v>148</v>
      </c>
      <c r="D58" s="23" t="s">
        <v>149</v>
      </c>
      <c r="E58" s="23" t="s">
        <v>63</v>
      </c>
      <c r="F58" s="23" t="s">
        <v>64</v>
      </c>
      <c r="G58" s="23" t="s">
        <v>40</v>
      </c>
      <c r="H58" s="23" t="s">
        <v>131</v>
      </c>
      <c r="I58" s="24" t="s">
        <v>31</v>
      </c>
      <c r="J58" s="23" t="s">
        <v>56</v>
      </c>
    </row>
    <row r="59" spans="2:10">
      <c r="B59" s="3">
        <v>56</v>
      </c>
      <c r="C59" s="37" t="s">
        <v>150</v>
      </c>
      <c r="D59" s="23" t="s">
        <v>151</v>
      </c>
      <c r="E59" s="23" t="s">
        <v>63</v>
      </c>
      <c r="F59" s="23" t="s">
        <v>64</v>
      </c>
      <c r="G59" s="23" t="s">
        <v>40</v>
      </c>
      <c r="H59" s="23" t="s">
        <v>2</v>
      </c>
      <c r="I59" s="24" t="s">
        <v>31</v>
      </c>
      <c r="J59" s="23" t="s">
        <v>56</v>
      </c>
    </row>
    <row r="60" spans="2:10">
      <c r="B60" s="3">
        <v>57</v>
      </c>
      <c r="C60" s="37" t="s">
        <v>152</v>
      </c>
      <c r="D60" s="23" t="s">
        <v>153</v>
      </c>
      <c r="E60" s="23" t="s">
        <v>63</v>
      </c>
      <c r="F60" s="23" t="s">
        <v>64</v>
      </c>
      <c r="G60" s="23" t="s">
        <v>40</v>
      </c>
      <c r="H60" s="23" t="s">
        <v>2</v>
      </c>
      <c r="I60" s="24" t="s">
        <v>31</v>
      </c>
      <c r="J60" s="23" t="s">
        <v>56</v>
      </c>
    </row>
    <row r="61" spans="2:10">
      <c r="B61" s="3">
        <v>58</v>
      </c>
      <c r="C61" s="37" t="s">
        <v>154</v>
      </c>
      <c r="D61" s="23" t="s">
        <v>155</v>
      </c>
      <c r="E61" s="23" t="s">
        <v>63</v>
      </c>
      <c r="F61" s="23" t="s">
        <v>64</v>
      </c>
      <c r="G61" s="23" t="s">
        <v>40</v>
      </c>
      <c r="H61" s="23" t="s">
        <v>2</v>
      </c>
      <c r="I61" s="24" t="s">
        <v>31</v>
      </c>
      <c r="J61" s="23" t="s">
        <v>56</v>
      </c>
    </row>
    <row r="62" spans="2:10">
      <c r="B62" s="3">
        <v>59</v>
      </c>
      <c r="C62" s="37" t="s">
        <v>156</v>
      </c>
      <c r="D62" s="23" t="s">
        <v>157</v>
      </c>
      <c r="E62" s="23" t="s">
        <v>63</v>
      </c>
      <c r="F62" s="23" t="s">
        <v>41</v>
      </c>
      <c r="G62" s="23" t="s">
        <v>39</v>
      </c>
      <c r="H62" s="23" t="s">
        <v>131</v>
      </c>
      <c r="I62" s="24" t="s">
        <v>31</v>
      </c>
      <c r="J62" s="23" t="s">
        <v>56</v>
      </c>
    </row>
    <row r="63" spans="2:10">
      <c r="B63" s="3">
        <v>60</v>
      </c>
      <c r="C63" s="37" t="s">
        <v>158</v>
      </c>
      <c r="D63" s="23" t="s">
        <v>159</v>
      </c>
      <c r="E63" s="23" t="s">
        <v>63</v>
      </c>
      <c r="F63" s="23" t="s">
        <v>64</v>
      </c>
      <c r="G63" s="23" t="s">
        <v>40</v>
      </c>
      <c r="H63" s="23" t="s">
        <v>131</v>
      </c>
      <c r="I63" s="24" t="s">
        <v>31</v>
      </c>
      <c r="J63" s="23" t="s">
        <v>56</v>
      </c>
    </row>
    <row r="64" spans="2:10">
      <c r="B64" s="3">
        <v>61</v>
      </c>
      <c r="C64" s="37" t="s">
        <v>160</v>
      </c>
      <c r="D64" s="23" t="s">
        <v>161</v>
      </c>
      <c r="E64" s="23" t="s">
        <v>63</v>
      </c>
      <c r="F64" s="23" t="s">
        <v>64</v>
      </c>
      <c r="G64" s="23" t="s">
        <v>38</v>
      </c>
      <c r="H64" s="23" t="s">
        <v>2</v>
      </c>
      <c r="I64" s="24" t="s">
        <v>108</v>
      </c>
      <c r="J64" s="23" t="s">
        <v>56</v>
      </c>
    </row>
    <row r="65" spans="2:10">
      <c r="B65" s="3">
        <v>62</v>
      </c>
      <c r="C65" s="37" t="s">
        <v>162</v>
      </c>
      <c r="D65" s="23" t="s">
        <v>163</v>
      </c>
      <c r="E65" s="23" t="s">
        <v>63</v>
      </c>
      <c r="F65" s="23" t="s">
        <v>64</v>
      </c>
      <c r="G65" s="23" t="s">
        <v>38</v>
      </c>
      <c r="H65" s="23" t="s">
        <v>2</v>
      </c>
      <c r="I65" s="24" t="s">
        <v>108</v>
      </c>
      <c r="J65" s="23" t="s">
        <v>56</v>
      </c>
    </row>
  </sheetData>
  <autoFilter ref="B3:J186">
    <filterColumn colId="6"/>
    <sortState ref="B4:J19">
      <sortCondition ref="B3:B19"/>
    </sortState>
  </autoFilter>
  <mergeCells count="1">
    <mergeCell ref="B2:J2"/>
  </mergeCells>
  <phoneticPr fontId="6" type="noConversion"/>
  <hyperlinks>
    <hyperlink ref="C4" r:id="rId1"/>
    <hyperlink ref="C5" r:id="rId2"/>
    <hyperlink ref="C6" r:id="rId3"/>
    <hyperlink ref="C7" r:id="rId4"/>
    <hyperlink ref="C8" r:id="rId5"/>
    <hyperlink ref="C9" r:id="rId6"/>
    <hyperlink ref="C10" r:id="rId7"/>
    <hyperlink ref="C11" r:id="rId8"/>
    <hyperlink ref="C12" r:id="rId9"/>
    <hyperlink ref="C13" r:id="rId10"/>
    <hyperlink ref="C14" r:id="rId11"/>
    <hyperlink ref="C15" r:id="rId12"/>
    <hyperlink ref="C16" r:id="rId13"/>
    <hyperlink ref="C17" r:id="rId14"/>
    <hyperlink ref="C18" r:id="rId15"/>
    <hyperlink ref="C19" r:id="rId16"/>
    <hyperlink ref="C20" r:id="rId17"/>
    <hyperlink ref="C21" r:id="rId18"/>
    <hyperlink ref="C22" r:id="rId19"/>
    <hyperlink ref="C23" r:id="rId20"/>
    <hyperlink ref="C24" r:id="rId21"/>
    <hyperlink ref="C25" r:id="rId22"/>
    <hyperlink ref="C26" r:id="rId23"/>
    <hyperlink ref="C27" r:id="rId24"/>
    <hyperlink ref="C28" r:id="rId25"/>
    <hyperlink ref="C29" r:id="rId26"/>
    <hyperlink ref="C30" r:id="rId27"/>
    <hyperlink ref="C31" r:id="rId28"/>
    <hyperlink ref="C32" r:id="rId29"/>
    <hyperlink ref="C33" r:id="rId30"/>
    <hyperlink ref="C34" r:id="rId31"/>
    <hyperlink ref="C35" r:id="rId32"/>
    <hyperlink ref="C36" r:id="rId33"/>
    <hyperlink ref="C37" r:id="rId34"/>
    <hyperlink ref="C38" r:id="rId35"/>
    <hyperlink ref="C39" r:id="rId36"/>
    <hyperlink ref="C40" r:id="rId37"/>
    <hyperlink ref="C41" r:id="rId38"/>
    <hyperlink ref="C42" r:id="rId39"/>
    <hyperlink ref="C43" r:id="rId40"/>
    <hyperlink ref="C44" r:id="rId41"/>
    <hyperlink ref="C45" r:id="rId42"/>
    <hyperlink ref="C46" r:id="rId43"/>
    <hyperlink ref="C47" r:id="rId44"/>
    <hyperlink ref="C48" r:id="rId45"/>
    <hyperlink ref="C49" r:id="rId46"/>
    <hyperlink ref="C50" r:id="rId47"/>
    <hyperlink ref="C51" r:id="rId48"/>
    <hyperlink ref="C52" r:id="rId49"/>
    <hyperlink ref="C53" r:id="rId50"/>
    <hyperlink ref="C54" r:id="rId51"/>
    <hyperlink ref="C55" r:id="rId52"/>
    <hyperlink ref="C56" r:id="rId53"/>
    <hyperlink ref="C57" r:id="rId54"/>
    <hyperlink ref="C58" r:id="rId55"/>
    <hyperlink ref="C59" r:id="rId56"/>
    <hyperlink ref="C60" r:id="rId57"/>
    <hyperlink ref="C61" r:id="rId58"/>
    <hyperlink ref="C62" r:id="rId59"/>
    <hyperlink ref="C63" r:id="rId60"/>
    <hyperlink ref="C64" r:id="rId61"/>
    <hyperlink ref="C65" r:id="rId62"/>
    <hyperlink ref="C66" r:id="rId63" display="http://jira.lab.jingwei.com/browse/JWCI-46"/>
    <hyperlink ref="C67" r:id="rId64" display="http://jira.lab.jingwei.com/browse/JWCI-45"/>
    <hyperlink ref="C68" r:id="rId65" display="http://jira.lab.jingwei.com/browse/JWCI-44"/>
    <hyperlink ref="C69" r:id="rId66" display="http://jira.lab.jingwei.com/browse/JWCI-43"/>
    <hyperlink ref="C70" r:id="rId67" display="http://jira.lab.jingwei.com/browse/JWCI-42"/>
    <hyperlink ref="C71" r:id="rId68" display="http://jira.lab.jingwei.com/browse/JWCI-41"/>
    <hyperlink ref="C72" r:id="rId69" display="http://jira.lab.jingwei.com/browse/JWCI-40"/>
    <hyperlink ref="C73" r:id="rId70" display="http://jira.lab.jingwei.com/browse/JWCI-39"/>
    <hyperlink ref="C74" r:id="rId71" display="http://jira.lab.jingwei.com/browse/JWCI-38"/>
    <hyperlink ref="C75" r:id="rId72" display="http://jira.lab.jingwei.com/browse/JWCI-37"/>
    <hyperlink ref="C76" r:id="rId73" display="http://jira.lab.jingwei.com/browse/JWCI-36"/>
    <hyperlink ref="C77" r:id="rId74" display="http://jira.lab.jingwei.com/browse/JWCI-35"/>
    <hyperlink ref="C78" r:id="rId75" display="http://jira.lab.jingwei.com/browse/JWCI-34"/>
    <hyperlink ref="C79" r:id="rId76" display="http://jira.lab.jingwei.com/browse/JWCI-33"/>
    <hyperlink ref="C80" r:id="rId77" display="http://jira.lab.jingwei.com/browse/JWCI-32"/>
    <hyperlink ref="C81" r:id="rId78" display="http://jira.lab.jingwei.com/browse/JWCI-31"/>
    <hyperlink ref="C82" r:id="rId79" display="http://jira.lab.jingwei.com/browse/JWCI-30"/>
    <hyperlink ref="C83" r:id="rId80" display="http://jira.lab.jingwei.com/browse/JWCI-29"/>
    <hyperlink ref="C84" r:id="rId81" display="http://jira.lab.jingwei.com/browse/JWCI-28"/>
    <hyperlink ref="C85" r:id="rId82" display="http://jira.lab.jingwei.com/browse/JWCI-27"/>
    <hyperlink ref="C86" r:id="rId83" display="http://jira.lab.jingwei.com/browse/JWCI-26"/>
    <hyperlink ref="C87" r:id="rId84" display="http://jira.lab.jingwei.com/browse/JWCI-25"/>
    <hyperlink ref="C88" r:id="rId85" display="http://jira.lab.jingwei.com/browse/JWCI-24"/>
    <hyperlink ref="C89" r:id="rId86" display="http://jira.lab.jingwei.com/browse/JWCI-23"/>
    <hyperlink ref="C90" r:id="rId87" display="http://jira.lab.jingwei.com/browse/JWCI-22"/>
    <hyperlink ref="C91" r:id="rId88" display="http://jira.lab.jingwei.com/browse/JWCI-21"/>
    <hyperlink ref="C92" r:id="rId89" display="http://jira.lab.jingwei.com/browse/JWCI-20"/>
    <hyperlink ref="C93" r:id="rId90" display="http://jira.lab.jingwei.com/browse/JWCI-19"/>
    <hyperlink ref="C94" r:id="rId91" display="http://jira.lab.jingwei.com/browse/JWCI-18"/>
    <hyperlink ref="C95" r:id="rId92" display="http://jira.lab.jingwei.com/browse/JWCI-17"/>
    <hyperlink ref="C96" r:id="rId93" display="http://jira.lab.jingwei.com/browse/JWCI-16"/>
    <hyperlink ref="C97" r:id="rId94" display="http://jira.lab.jingwei.com/browse/JWCI-15"/>
    <hyperlink ref="C98" r:id="rId95" display="http://jira.lab.jingwei.com/browse/JWCI-14"/>
    <hyperlink ref="C99" r:id="rId96" display="http://jira.lab.jingwei.com/browse/JWCI-13"/>
    <hyperlink ref="C100" r:id="rId97" display="http://jira.lab.jingwei.com/browse/JWCI-12"/>
    <hyperlink ref="C101" r:id="rId98" display="http://jira.lab.jingwei.com/browse/JWCI-11"/>
    <hyperlink ref="C102" r:id="rId99" display="http://jira.lab.jingwei.com/browse/JWCI-10"/>
    <hyperlink ref="C103" r:id="rId100" display="http://jira.lab.jingwei.com/browse/JWCI-9"/>
    <hyperlink ref="C104" r:id="rId101" display="http://jira.lab.jingwei.com/browse/JWCI-8"/>
    <hyperlink ref="C105" r:id="rId102" display="http://jira.lab.jingwei.com/browse/JWCI-7"/>
    <hyperlink ref="C106" r:id="rId103" display="http://jira.lab.jingwei.com/browse/JWCI-6"/>
    <hyperlink ref="C107" r:id="rId104" display="http://jira.lab.jingwei.com/browse/JWCI-5"/>
    <hyperlink ref="C108" r:id="rId105" display="http://jira.lab.jingwei.com/browse/JWCI-4"/>
    <hyperlink ref="C109" r:id="rId106" display="http://jira.lab.jingwei.com/browse/JWCI-3"/>
    <hyperlink ref="C110" r:id="rId107" display="http://jira.lab.jingwei.com/browse/JWCI-2"/>
    <hyperlink ref="C111" r:id="rId108" display="http://jira.lab.jingwei.com/browse/JWCI-1"/>
    <hyperlink ref="C112" r:id="rId109" display="http://scm.3g.d.xiaonei.com/jira/browse/PFA-75"/>
    <hyperlink ref="C113" r:id="rId110" display="http://scm.3g.d.xiaonei.com/jira/browse/PFA-74"/>
    <hyperlink ref="C114" r:id="rId111" display="http://scm.3g.d.xiaonei.com/jira/browse/PFA-73"/>
    <hyperlink ref="C115" r:id="rId112" display="http://scm.3g.d.xiaonei.com/jira/browse/PFA-72"/>
    <hyperlink ref="C116" r:id="rId113" display="http://scm.3g.d.xiaonei.com/jira/browse/PFA-71"/>
    <hyperlink ref="C117" r:id="rId114" display="http://scm.3g.d.xiaonei.com/jira/browse/PFA-70"/>
    <hyperlink ref="C118" r:id="rId115" display="http://scm.3g.d.xiaonei.com/jira/browse/PFA-69"/>
    <hyperlink ref="C119" r:id="rId116" display="http://scm.3g.d.xiaonei.com/jira/browse/PFA-68"/>
    <hyperlink ref="C120" r:id="rId117" display="http://scm.3g.d.xiaonei.com/jira/browse/PFA-67"/>
    <hyperlink ref="C121" r:id="rId118" display="http://scm.3g.d.xiaonei.com/jira/browse/PFA-66"/>
    <hyperlink ref="C122" r:id="rId119" display="http://scm.3g.d.xiaonei.com/jira/browse/PFA-65"/>
    <hyperlink ref="C123" r:id="rId120" display="http://scm.3g.d.xiaonei.com/jira/browse/PFA-64"/>
    <hyperlink ref="C124" r:id="rId121" display="http://scm.3g.d.xiaonei.com/jira/browse/PFA-63"/>
    <hyperlink ref="C125" r:id="rId122" display="http://scm.3g.d.xiaonei.com/jira/browse/PFA-62"/>
    <hyperlink ref="C126" r:id="rId123" display="http://scm.3g.d.xiaonei.com/jira/browse/PFA-61"/>
    <hyperlink ref="C127" r:id="rId124" display="http://scm.3g.d.xiaonei.com/jira/browse/PFA-60"/>
    <hyperlink ref="C128" r:id="rId125" display="http://scm.3g.d.xiaonei.com/jira/browse/PFA-59"/>
    <hyperlink ref="C129" r:id="rId126" display="http://scm.3g.d.xiaonei.com/jira/browse/PFA-58"/>
    <hyperlink ref="C130" r:id="rId127" display="http://scm.3g.d.xiaonei.com/jira/browse/PFA-57"/>
    <hyperlink ref="C131" r:id="rId128" display="http://scm.3g.d.xiaonei.com/jira/browse/PFA-56"/>
    <hyperlink ref="C132" r:id="rId129" display="http://scm.3g.d.xiaonei.com/jira/browse/PFA-55"/>
    <hyperlink ref="C133" r:id="rId130" display="http://scm.3g.d.xiaonei.com/jira/browse/PFA-54"/>
    <hyperlink ref="C134" r:id="rId131" display="http://scm.3g.d.xiaonei.com/jira/browse/PFA-53"/>
    <hyperlink ref="C135" r:id="rId132" display="http://scm.3g.d.xiaonei.com/jira/browse/PFA-52"/>
    <hyperlink ref="C136" r:id="rId133" display="http://scm.3g.d.xiaonei.com/jira/browse/PFA-51"/>
    <hyperlink ref="C137" r:id="rId134" display="http://scm.3g.d.xiaonei.com/jira/browse/PFA-50"/>
    <hyperlink ref="C138" r:id="rId135" display="http://scm.3g.d.xiaonei.com/jira/browse/PFA-49"/>
    <hyperlink ref="C139" r:id="rId136" display="http://scm.3g.d.xiaonei.com/jira/browse/PFA-48"/>
    <hyperlink ref="C140" r:id="rId137" display="http://scm.3g.d.xiaonei.com/jira/browse/PFA-47"/>
    <hyperlink ref="C141" r:id="rId138" display="http://scm.3g.d.xiaonei.com/jira/browse/PFA-46"/>
    <hyperlink ref="C142" r:id="rId139" display="http://scm.3g.d.xiaonei.com/jira/browse/PFA-45"/>
    <hyperlink ref="C143" r:id="rId140" display="http://scm.3g.d.xiaonei.com/jira/browse/PFA-44"/>
    <hyperlink ref="C144" r:id="rId141" display="http://scm.3g.d.xiaonei.com/jira/browse/PFA-43"/>
    <hyperlink ref="C145" r:id="rId142" display="http://scm.3g.d.xiaonei.com/jira/browse/PFA-42"/>
    <hyperlink ref="C146" r:id="rId143" display="http://scm.3g.d.xiaonei.com/jira/browse/PFA-41"/>
    <hyperlink ref="C147" r:id="rId144" display="http://scm.3g.d.xiaonei.com/jira/browse/PFA-40"/>
    <hyperlink ref="C148" r:id="rId145" display="http://scm.3g.d.xiaonei.com/jira/browse/PFA-39"/>
    <hyperlink ref="C149" r:id="rId146" display="http://scm.3g.d.xiaonei.com/jira/browse/PFA-38"/>
    <hyperlink ref="C150" r:id="rId147" display="http://scm.3g.d.xiaonei.com/jira/browse/PFA-37"/>
    <hyperlink ref="C151" r:id="rId148" display="http://scm.3g.d.xiaonei.com/jira/browse/PFA-36"/>
    <hyperlink ref="C152" r:id="rId149" display="http://scm.3g.d.xiaonei.com/jira/browse/PFA-35"/>
    <hyperlink ref="C153" r:id="rId150" display="http://scm.3g.d.xiaonei.com/jira/browse/PFA-34"/>
    <hyperlink ref="C154" r:id="rId151" display="http://scm.3g.d.xiaonei.com/jira/browse/PFA-33"/>
    <hyperlink ref="C155" r:id="rId152" display="http://scm.3g.d.xiaonei.com/jira/browse/PFA-32"/>
    <hyperlink ref="C156" r:id="rId153" display="http://scm.3g.d.xiaonei.com/jira/browse/PFA-31"/>
    <hyperlink ref="C157" r:id="rId154" display="http://scm.3g.d.xiaonei.com/jira/browse/PFA-30"/>
    <hyperlink ref="C158" r:id="rId155" display="http://scm.3g.d.xiaonei.com/jira/browse/PFA-29"/>
    <hyperlink ref="C159" r:id="rId156" display="http://scm.3g.d.xiaonei.com/jira/browse/PFA-28"/>
    <hyperlink ref="C160" r:id="rId157" display="http://scm.3g.d.xiaonei.com/jira/browse/PFA-27"/>
    <hyperlink ref="C161" r:id="rId158" display="http://scm.3g.d.xiaonei.com/jira/browse/PFA-26"/>
    <hyperlink ref="C162" r:id="rId159" display="http://scm.3g.d.xiaonei.com/jira/browse/PFA-25"/>
    <hyperlink ref="C163" r:id="rId160" display="http://scm.3g.d.xiaonei.com/jira/browse/PFA-24"/>
    <hyperlink ref="C164" r:id="rId161" display="http://scm.3g.d.xiaonei.com/jira/browse/PFA-23"/>
    <hyperlink ref="C165" r:id="rId162" display="http://scm.3g.d.xiaonei.com/jira/browse/PFA-22"/>
    <hyperlink ref="C166" r:id="rId163" display="http://scm.3g.d.xiaonei.com/jira/browse/PFA-21"/>
    <hyperlink ref="C167" r:id="rId164" display="http://scm.3g.d.xiaonei.com/jira/browse/PFA-20"/>
    <hyperlink ref="C168" r:id="rId165" display="http://scm.3g.d.xiaonei.com/jira/browse/PFA-19"/>
    <hyperlink ref="C169" r:id="rId166" display="http://scm.3g.d.xiaonei.com/jira/browse/PFA-18"/>
    <hyperlink ref="C170" r:id="rId167" display="http://scm.3g.d.xiaonei.com/jira/browse/PFA-17"/>
    <hyperlink ref="C171" r:id="rId168" display="http://scm.3g.d.xiaonei.com/jira/browse/PFA-16"/>
    <hyperlink ref="C172" r:id="rId169" display="http://scm.3g.d.xiaonei.com/jira/browse/PFA-15"/>
    <hyperlink ref="C173" r:id="rId170" display="http://scm.3g.d.xiaonei.com/jira/browse/PFA-14"/>
    <hyperlink ref="C174" r:id="rId171" display="http://scm.3g.d.xiaonei.com/jira/browse/PFA-13"/>
    <hyperlink ref="C175" r:id="rId172" display="http://scm.3g.d.xiaonei.com/jira/browse/PFA-12"/>
    <hyperlink ref="C176" r:id="rId173" display="http://scm.3g.d.xiaonei.com/jira/browse/PFA-11"/>
    <hyperlink ref="C177" r:id="rId174" display="http://scm.3g.d.xiaonei.com/jira/browse/PFA-10"/>
    <hyperlink ref="C178" r:id="rId175" display="http://scm.3g.d.xiaonei.com/jira/browse/PFA-9"/>
    <hyperlink ref="C179" r:id="rId176" display="http://scm.3g.d.xiaonei.com/jira/browse/PFA-8"/>
    <hyperlink ref="C180" r:id="rId177" display="http://scm.3g.d.xiaonei.com/jira/browse/PFA-7"/>
    <hyperlink ref="C181" r:id="rId178" display="http://scm.3g.d.xiaonei.com/jira/browse/PFA-6"/>
    <hyperlink ref="C182" r:id="rId179" display="http://scm.3g.d.xiaonei.com/jira/browse/PFA-5"/>
    <hyperlink ref="C183" r:id="rId180" display="http://scm.3g.d.xiaonei.com/jira/browse/PFA-4"/>
    <hyperlink ref="C184" r:id="rId181" display="http://scm.3g.d.xiaonei.com/jira/browse/PFA-3"/>
    <hyperlink ref="C185" r:id="rId182" display="http://scm.3g.d.xiaonei.com/jira/browse/PFA-2"/>
    <hyperlink ref="C186" r:id="rId183" display="http://scm.3g.d.xiaonei.com/jira/browse/PFA-1"/>
  </hyperlinks>
  <pageMargins left="0.7" right="0.7" top="0.75" bottom="0.75" header="0.3" footer="0.3"/>
  <pageSetup paperSize="9" orientation="portrait" horizontalDpi="300" verticalDpi="300" r:id="rId18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图示</vt:lpstr>
      <vt:lpstr>总的buglist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语音SNS for Android功能测试报告</dc:title>
  <dc:description>语音SNS for Android功能测试报告</dc:description>
  <dcterms:created xsi:type="dcterms:W3CDTF">2006-09-13T11:21:51Z</dcterms:created>
  <dcterms:modified xsi:type="dcterms:W3CDTF">2014-04-14T07:53:12Z</dcterms:modified>
  <cp:category>3G</cp:category>
</cp:coreProperties>
</file>