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lender\Camera Stage\Camera Stage V2.1\"/>
    </mc:Choice>
  </mc:AlternateContent>
  <xr:revisionPtr revIDLastSave="0" documentId="13_ncr:1_{D35B0541-51CD-4459-8A8F-868F94BA06AC}" xr6:coauthVersionLast="43" xr6:coauthVersionMax="44" xr10:uidLastSave="{00000000-0000-0000-0000-000000000000}"/>
  <bookViews>
    <workbookView xWindow="-120" yWindow="-120" windowWidth="38640" windowHeight="24240" activeTab="1" xr2:uid="{C37908A8-A352-4985-87F1-E918CC87A731}"/>
  </bookViews>
  <sheets>
    <sheet name="Complete" sheetId="1" r:id="rId1"/>
    <sheet name="Save" sheetId="2" r:id="rId2"/>
    <sheet name="Existing 80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C29" i="3" l="1"/>
  <c r="D29" i="3"/>
  <c r="C28" i="3"/>
  <c r="D28" i="3"/>
  <c r="C32" i="3"/>
  <c r="D32" i="3"/>
  <c r="C31" i="3"/>
  <c r="D31" i="3"/>
  <c r="D24" i="3"/>
  <c r="D25" i="3"/>
  <c r="D26" i="3"/>
  <c r="D27" i="3"/>
  <c r="D30" i="3"/>
  <c r="D23" i="3"/>
  <c r="C30" i="3"/>
  <c r="C24" i="3"/>
  <c r="C25" i="3"/>
  <c r="C26" i="3"/>
  <c r="C27" i="3"/>
  <c r="C23" i="3"/>
  <c r="D3" i="3"/>
  <c r="D4" i="3"/>
  <c r="D5" i="3"/>
  <c r="D6" i="3"/>
  <c r="D7" i="3"/>
  <c r="D14" i="3"/>
  <c r="D8" i="3"/>
  <c r="D9" i="3"/>
  <c r="D10" i="3"/>
  <c r="D11" i="3"/>
  <c r="D12" i="3"/>
  <c r="D13" i="3"/>
  <c r="D15" i="3"/>
  <c r="D16" i="3"/>
  <c r="D17" i="3"/>
  <c r="D18" i="3"/>
  <c r="D19" i="3"/>
  <c r="D20" i="3"/>
  <c r="D2" i="3"/>
  <c r="C3" i="3"/>
  <c r="C4" i="3"/>
  <c r="C5" i="3"/>
  <c r="C6" i="3"/>
  <c r="C7" i="3"/>
  <c r="C14" i="3"/>
  <c r="C8" i="3"/>
  <c r="C9" i="3"/>
  <c r="C10" i="3"/>
  <c r="C11" i="3"/>
  <c r="C12" i="3"/>
  <c r="C13" i="3"/>
  <c r="C15" i="3"/>
  <c r="C16" i="3"/>
  <c r="C17" i="3"/>
  <c r="C18" i="3"/>
  <c r="C19" i="3"/>
  <c r="C20" i="3"/>
  <c r="C2" i="3"/>
  <c r="E32" i="3" l="1"/>
  <c r="E27" i="3"/>
  <c r="L11" i="2"/>
  <c r="H13" i="2"/>
  <c r="H12" i="2"/>
  <c r="J12" i="2" s="1"/>
  <c r="L12" i="2" s="1"/>
  <c r="H11" i="2"/>
  <c r="H10" i="2"/>
  <c r="J10" i="2" s="1"/>
  <c r="L10" i="2" s="1"/>
  <c r="H9" i="2"/>
  <c r="J9" i="2" s="1"/>
  <c r="L9" i="2" s="1"/>
  <c r="H8" i="2"/>
  <c r="J8" i="2" s="1"/>
  <c r="L8" i="2" s="1"/>
  <c r="H7" i="2"/>
  <c r="J7" i="2" s="1"/>
  <c r="L7" i="2" s="1"/>
  <c r="H6" i="2"/>
  <c r="J6" i="2" s="1"/>
  <c r="L6" i="2" s="1"/>
  <c r="H5" i="2"/>
  <c r="J5" i="2" s="1"/>
  <c r="L5" i="2" s="1"/>
  <c r="H4" i="2"/>
  <c r="J4" i="2" s="1"/>
  <c r="L4" i="2" s="1"/>
  <c r="H3" i="2"/>
  <c r="J3" i="2" s="1"/>
  <c r="L3" i="2" s="1"/>
  <c r="H2" i="2"/>
  <c r="J2" i="2" s="1"/>
  <c r="L2" i="2" s="1"/>
  <c r="J13" i="2" l="1"/>
  <c r="L13" i="2" s="1"/>
  <c r="L14" i="2" s="1"/>
  <c r="H13" i="1"/>
  <c r="J13" i="1" s="1"/>
  <c r="H12" i="1"/>
  <c r="J1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2" i="1"/>
  <c r="J2" i="1" s="1"/>
  <c r="J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0439C496-6936-4618-80FE-4A64848549E5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E23DCFD0-9ED1-4EF5-83BD-1FF8F58AB363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A1FE58E5-C5C7-4253-8236-C32B10CEDC24}">
      <text>
        <r>
          <rPr>
            <b/>
            <sz val="9"/>
            <color indexed="81"/>
            <rFont val="Tahoma"/>
            <charset val="1"/>
          </rPr>
          <t>Jing Yang: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" authorId="0" shapeId="0" xr:uid="{D5D9DE08-2794-40C5-83D6-AB7A6EDA856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416F058D-3026-446F-BE89-B12156D5940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1E405E11-8B1A-437E-B9A9-2946B9B504E4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33541B3E-4227-443E-B88C-AB83343DD2EB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C3236F-31D7-445E-935C-5A6046914578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1C8DE4F-C9D5-4E5E-A91E-A32637B2BC49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FC763AB-5189-436A-81F0-258237862EF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7BB4721-7DD3-4C1C-9AC3-DBE9C261273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11CF86FB-6406-407A-8B25-FC66FF075B4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18073C86-67F0-4A08-876B-0CEBFE1FCC69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3" authorId="0" shapeId="0" xr:uid="{10455E86-478E-4C1F-8EE4-1D0B68BCD2B4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4" authorId="0" shapeId="0" xr:uid="{7AA73BC9-2CA8-4E35-A0BF-53A1BE6B9892}">
      <text>
        <r>
          <rPr>
            <b/>
            <sz val="9"/>
            <color rgb="FF000000"/>
            <rFont val="Tahoma"/>
            <charset val="1"/>
          </rPr>
          <t>Jing Yang:</t>
        </r>
        <r>
          <rPr>
            <sz val="9"/>
            <color rgb="FF000000"/>
            <rFont val="Tahoma"/>
            <charset val="1"/>
          </rPr>
          <t xml:space="preserve">
</t>
        </r>
      </text>
    </comment>
    <comment ref="C5" authorId="0" shapeId="0" xr:uid="{EDA46487-B8B8-401B-B7EC-24F44F4656D5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6" authorId="0" shapeId="0" xr:uid="{A01562A5-1577-480F-AAD6-90AE7B4563D6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7" authorId="0" shapeId="0" xr:uid="{0125FB93-414E-4AE6-BB30-3A3507B402B7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8" authorId="0" shapeId="0" xr:uid="{B029D6F0-86B5-4202-A530-35402F497406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9" authorId="0" shapeId="0" xr:uid="{58FC9203-0B1D-4655-A87A-8014B8E30AB6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0" authorId="0" shapeId="0" xr:uid="{F3A1006E-C038-4BB0-B2D0-DEE5077A4505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1" authorId="0" shapeId="0" xr:uid="{40000718-8895-4BCB-B125-2380D78B7ADB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2" authorId="0" shapeId="0" xr:uid="{A2B28574-271B-4A5F-9574-16ED9B299449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3" authorId="0" shapeId="0" xr:uid="{4A2D48F2-5E36-4B0B-BCF3-5DD45116EBB8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<sst xmlns="http://schemas.openxmlformats.org/spreadsheetml/2006/main" count="96" uniqueCount="50">
  <si>
    <t>Item</t>
  </si>
  <si>
    <t>Part No.</t>
  </si>
  <si>
    <t>Link</t>
  </si>
  <si>
    <t>Image</t>
  </si>
  <si>
    <t>Price</t>
  </si>
  <si>
    <t>Total Amount</t>
  </si>
  <si>
    <t>10 Series Flange Mount Caster Base Plate</t>
  </si>
  <si>
    <t>https://8020.net/2418.html</t>
  </si>
  <si>
    <t>1/4-20 x .500" Socket Head Cap Screw (SHCS)</t>
  </si>
  <si>
    <t>https://8020.net/3062.html</t>
  </si>
  <si>
    <t>Description</t>
  </si>
  <si>
    <t>1/4-20 Double Slide-in Economy T-Nut</t>
  </si>
  <si>
    <t>https://8020.net/3280.html</t>
  </si>
  <si>
    <t>This T-Nut is the most common one used to build up the layout</t>
  </si>
  <si>
    <t>This FBHSCS is used to fasten wheels on "10 Series Flange Mount Caster Base Plate"</t>
  </si>
  <si>
    <t>https://8020.net/3330.html</t>
  </si>
  <si>
    <t>5/16-18 x .687" Flanged Button Head Socket Cap Screw (FBHSCS)</t>
  </si>
  <si>
    <t>1/4-20 x .500" Flanged Button Head Socket Cap Screw (FBHSCS)</t>
  </si>
  <si>
    <t>This FBHSCS is the most common one used to build up the layout</t>
  </si>
  <si>
    <t>https://8020.net/3342.html</t>
  </si>
  <si>
    <t>10 Series 8 Hole - Inside Corner Bracket</t>
  </si>
  <si>
    <t>https://8020.net/4114.html</t>
  </si>
  <si>
    <t>10 Series 12 Hole - 90 Degree Angled Flat Plate</t>
  </si>
  <si>
    <t>https://8020.net/4128.html</t>
  </si>
  <si>
    <t>10 Series 8 Hole - Rectangular Flat Plate</t>
  </si>
  <si>
    <t>https://8020.net/4165.html</t>
  </si>
  <si>
    <t>This SHCS is used to fasten "10 Series Flange Mount Caster Base Plate" on pillars</t>
  </si>
  <si>
    <t>10 Series Standard Captive Lift-Off Hinge Assembly</t>
  </si>
  <si>
    <t>Flanged Mount Swivel Caster: 5.00"</t>
  </si>
  <si>
    <t>https://8020.net/2323.html</t>
  </si>
  <si>
    <t>https://8020.net/2066.html</t>
  </si>
  <si>
    <t>Total Price</t>
  </si>
  <si>
    <t>Total</t>
  </si>
  <si>
    <t>25-5050</t>
  </si>
  <si>
    <t>50mm X 50mm T-Slotted Profile - Eight Open T-Slots</t>
  </si>
  <si>
    <t>https://8020.net/25-5050.html</t>
  </si>
  <si>
    <t>Faces</t>
  </si>
  <si>
    <t>Amount Per Face</t>
  </si>
  <si>
    <t>Length 1144.5 mm</t>
  </si>
  <si>
    <t>Length 84 inches (7 foot, which is the previous length)</t>
  </si>
  <si>
    <t>Existed</t>
  </si>
  <si>
    <t>Needed</t>
  </si>
  <si>
    <t>Lengh</t>
  </si>
  <si>
    <t>Amount</t>
  </si>
  <si>
    <t>Difference To 84</t>
  </si>
  <si>
    <t>Difference To 45</t>
  </si>
  <si>
    <t>Option1</t>
  </si>
  <si>
    <t>Option2</t>
  </si>
  <si>
    <t>Sum</t>
  </si>
  <si>
    <t>Available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</si>
</sst>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ill="1"/>
    <xf numFmtId="0" fontId="1" fillId="0" borderId="0" xfId="1" applyFill="1"/>
    <xf numFmtId="164" fontId="0" fillId="0" borderId="0" xfId="0" applyNumberFormat="1" applyFill="1"/>
    <xf numFmtId="0" fontId="10" fillId="0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4.png"/><Relationship Id="rId11" Type="http://schemas.openxmlformats.org/officeDocument/2006/relationships/image" Target="../media/image11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hyperlink" Target="https://8020.net/25-5050.html" TargetMode="Externa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hyperlink" Target="https://8020.net/25-5050.html" TargetMode="Externa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Relationship Id="rId1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0C58-C8CD-4FE8-871D-6FA6388C0DDA}">
  <dimension ref="A1:J14"/>
  <sheetViews>
    <sheetView workbookViewId="0">
      <selection activeCell="I11" sqref="I11"/>
    </sheetView>
  </sheetViews>
  <sheetFormatPr defaultColWidth="8.85546875" defaultRowHeight="15" x14ac:dyDescent="0.25"/>
  <cols>
    <col min="1" max="1" width="8.140625" bestFit="1" customWidth="1"/>
    <col min="2" max="2" width="58.42578125" bestFit="1" customWidth="1"/>
    <col min="3" max="3" width="6.42578125" bestFit="1" customWidth="1"/>
    <col min="4" max="4" width="76.42578125" bestFit="1" customWidth="1"/>
    <col min="5" max="5" width="28.28515625" bestFit="1" customWidth="1"/>
    <col min="6" max="6" width="17" bestFit="1" customWidth="1"/>
    <col min="7" max="7" width="5.85546875" bestFit="1" customWidth="1"/>
    <col min="8" max="8" width="13.140625" bestFit="1" customWidth="1"/>
    <col min="9" max="9" width="9.140625" style="2"/>
    <col min="10" max="10" width="10.28515625" style="2" bestFit="1" customWidth="1"/>
  </cols>
  <sheetData>
    <row r="1" spans="1:10" x14ac:dyDescent="0.25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s="2" t="s">
        <v>4</v>
      </c>
      <c r="J1" s="2" t="s">
        <v>31</v>
      </c>
    </row>
    <row r="2" spans="1:10" x14ac:dyDescent="0.25">
      <c r="A2">
        <v>2066</v>
      </c>
      <c r="B2" t="s">
        <v>27</v>
      </c>
      <c r="E2" s="1" t="s">
        <v>30</v>
      </c>
      <c r="F2">
        <v>3</v>
      </c>
      <c r="G2">
        <v>8</v>
      </c>
      <c r="H2">
        <f>F2*G2</f>
        <v>24</v>
      </c>
      <c r="I2" s="2">
        <v>20.8</v>
      </c>
      <c r="J2" s="2">
        <f>H2*I2</f>
        <v>499.20000000000005</v>
      </c>
    </row>
    <row r="3" spans="1:10" x14ac:dyDescent="0.25">
      <c r="A3">
        <v>2323</v>
      </c>
      <c r="B3" t="s">
        <v>28</v>
      </c>
      <c r="E3" s="1" t="s">
        <v>29</v>
      </c>
      <c r="F3">
        <v>2</v>
      </c>
      <c r="G3">
        <v>6</v>
      </c>
      <c r="H3">
        <f t="shared" ref="H3:H13" si="0">F3*G3</f>
        <v>12</v>
      </c>
      <c r="I3" s="2">
        <v>25.8</v>
      </c>
      <c r="J3" s="2">
        <f t="shared" ref="J3:J10" si="1">H3*I3</f>
        <v>309.60000000000002</v>
      </c>
    </row>
    <row r="4" spans="1:10" x14ac:dyDescent="0.25">
      <c r="A4">
        <v>2418</v>
      </c>
      <c r="B4" t="s">
        <v>6</v>
      </c>
      <c r="E4" s="1" t="s">
        <v>7</v>
      </c>
      <c r="F4">
        <v>2</v>
      </c>
      <c r="G4">
        <v>6</v>
      </c>
      <c r="H4">
        <f t="shared" si="0"/>
        <v>12</v>
      </c>
      <c r="I4" s="2">
        <v>15.75</v>
      </c>
      <c r="J4" s="2">
        <f t="shared" si="1"/>
        <v>189</v>
      </c>
    </row>
    <row r="5" spans="1:10" x14ac:dyDescent="0.25">
      <c r="A5">
        <v>3062</v>
      </c>
      <c r="B5" t="s">
        <v>8</v>
      </c>
      <c r="D5" t="s">
        <v>26</v>
      </c>
      <c r="E5" s="1" t="s">
        <v>9</v>
      </c>
      <c r="F5">
        <v>8</v>
      </c>
      <c r="G5">
        <v>8</v>
      </c>
      <c r="H5">
        <f t="shared" si="0"/>
        <v>64</v>
      </c>
      <c r="I5" s="2">
        <v>0.19</v>
      </c>
      <c r="J5" s="2">
        <f t="shared" si="1"/>
        <v>12.16</v>
      </c>
    </row>
    <row r="6" spans="1:10" x14ac:dyDescent="0.25">
      <c r="A6">
        <v>3280</v>
      </c>
      <c r="B6" t="s">
        <v>11</v>
      </c>
      <c r="D6" t="s">
        <v>13</v>
      </c>
      <c r="E6" s="1" t="s">
        <v>12</v>
      </c>
      <c r="F6">
        <v>120</v>
      </c>
      <c r="G6">
        <v>7</v>
      </c>
      <c r="H6">
        <f t="shared" si="0"/>
        <v>840</v>
      </c>
      <c r="I6" s="2">
        <v>0.69</v>
      </c>
      <c r="J6" s="2">
        <f t="shared" si="1"/>
        <v>579.59999999999991</v>
      </c>
    </row>
    <row r="7" spans="1:10" x14ac:dyDescent="0.25">
      <c r="A7">
        <v>3330</v>
      </c>
      <c r="B7" t="s">
        <v>16</v>
      </c>
      <c r="D7" t="s">
        <v>14</v>
      </c>
      <c r="E7" s="1" t="s">
        <v>15</v>
      </c>
      <c r="F7">
        <v>8</v>
      </c>
      <c r="G7">
        <v>7</v>
      </c>
      <c r="H7">
        <f t="shared" si="0"/>
        <v>56</v>
      </c>
      <c r="I7" s="2">
        <v>0.36</v>
      </c>
      <c r="J7" s="2">
        <f t="shared" si="1"/>
        <v>20.16</v>
      </c>
    </row>
    <row r="8" spans="1:10" x14ac:dyDescent="0.25">
      <c r="A8">
        <v>3342</v>
      </c>
      <c r="B8" t="s">
        <v>17</v>
      </c>
      <c r="D8" t="s">
        <v>18</v>
      </c>
      <c r="E8" s="1" t="s">
        <v>19</v>
      </c>
      <c r="F8">
        <v>200</v>
      </c>
      <c r="G8">
        <v>6</v>
      </c>
      <c r="H8">
        <f t="shared" si="0"/>
        <v>1200</v>
      </c>
      <c r="I8" s="2">
        <v>0.3</v>
      </c>
      <c r="J8" s="2">
        <f t="shared" si="1"/>
        <v>360</v>
      </c>
    </row>
    <row r="9" spans="1:10" x14ac:dyDescent="0.25">
      <c r="A9">
        <v>4114</v>
      </c>
      <c r="B9" t="s">
        <v>20</v>
      </c>
      <c r="E9" s="1" t="s">
        <v>21</v>
      </c>
      <c r="F9">
        <v>10</v>
      </c>
      <c r="G9">
        <v>7</v>
      </c>
      <c r="H9">
        <f t="shared" si="0"/>
        <v>70</v>
      </c>
      <c r="I9" s="2">
        <v>5.35</v>
      </c>
      <c r="J9" s="2">
        <f t="shared" si="1"/>
        <v>374.5</v>
      </c>
    </row>
    <row r="10" spans="1:10" x14ac:dyDescent="0.25">
      <c r="A10">
        <v>4128</v>
      </c>
      <c r="B10" t="s">
        <v>22</v>
      </c>
      <c r="E10" s="1" t="s">
        <v>23</v>
      </c>
      <c r="F10">
        <v>6</v>
      </c>
      <c r="G10">
        <v>7</v>
      </c>
      <c r="H10">
        <f t="shared" si="0"/>
        <v>42</v>
      </c>
      <c r="I10" s="2">
        <v>10.8</v>
      </c>
      <c r="J10" s="2">
        <f t="shared" si="1"/>
        <v>453.6</v>
      </c>
    </row>
    <row r="11" spans="1:10" x14ac:dyDescent="0.25">
      <c r="A11">
        <v>4165</v>
      </c>
      <c r="B11" t="s">
        <v>24</v>
      </c>
      <c r="E11" s="1" t="s">
        <v>25</v>
      </c>
      <c r="F11">
        <v>6</v>
      </c>
      <c r="G11">
        <v>6</v>
      </c>
      <c r="H11">
        <f t="shared" si="0"/>
        <v>36</v>
      </c>
      <c r="I11" s="2">
        <v>5.95</v>
      </c>
      <c r="J11" s="2">
        <f>H11*I11</f>
        <v>214.20000000000002</v>
      </c>
    </row>
    <row r="12" spans="1:10" x14ac:dyDescent="0.25">
      <c r="A12" t="s">
        <v>33</v>
      </c>
      <c r="B12" t="s">
        <v>34</v>
      </c>
      <c r="D12" t="s">
        <v>38</v>
      </c>
      <c r="E12" s="1" t="s">
        <v>35</v>
      </c>
      <c r="F12">
        <v>3</v>
      </c>
      <c r="G12">
        <v>8</v>
      </c>
      <c r="H12">
        <f t="shared" si="0"/>
        <v>24</v>
      </c>
      <c r="I12" s="2">
        <v>27.28</v>
      </c>
      <c r="J12" s="2">
        <f>H12*I12</f>
        <v>654.72</v>
      </c>
    </row>
    <row r="13" spans="1:10" x14ac:dyDescent="0.25">
      <c r="A13" t="s">
        <v>33</v>
      </c>
      <c r="B13" t="s">
        <v>34</v>
      </c>
      <c r="D13" t="s">
        <v>39</v>
      </c>
      <c r="E13" s="1" t="s">
        <v>35</v>
      </c>
      <c r="F13">
        <v>2</v>
      </c>
      <c r="G13">
        <v>6</v>
      </c>
      <c r="H13">
        <f t="shared" si="0"/>
        <v>12</v>
      </c>
      <c r="I13" s="2">
        <v>49.9</v>
      </c>
      <c r="J13" s="2">
        <f>H13*I13</f>
        <v>598.79999999999995</v>
      </c>
    </row>
    <row r="14" spans="1:10" x14ac:dyDescent="0.25">
      <c r="I14" s="2" t="s">
        <v>32</v>
      </c>
      <c r="J14" s="2">
        <f>SUM(J2:J13)</f>
        <v>4265.54</v>
      </c>
    </row>
  </sheetData>
  <conditionalFormatting sqref="J2:J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{A635E59E-9BFB-41E2-9282-471FA109853E}</x14:id>
        </ext>
      </extLst>
    </cfRule>
  </conditionalFormatting>
  <hyperlinks>
    <hyperlink ref="E4" r:id="rId1" xr:uid="{CA36BACA-7990-44AE-A17C-6649BDE7C314}"/>
    <hyperlink ref="E5" r:id="rId2" xr:uid="{D0165BEA-4780-4C80-B92E-ED7D17BC5831}"/>
    <hyperlink ref="E6" r:id="rId3" xr:uid="{17B3E3B0-423C-45AE-9C1A-556D0AE532EF}"/>
    <hyperlink ref="E7" r:id="rId4" xr:uid="{B1D22873-E286-4023-8CEA-85BAF4C3A31C}"/>
    <hyperlink ref="E8" r:id="rId5" xr:uid="{9E924CCC-5347-4F68-9F95-CF8400915983}"/>
    <hyperlink ref="E9" r:id="rId6" xr:uid="{82C66193-0D91-4C21-A1F1-1A35948D4D1B}"/>
    <hyperlink ref="E10" r:id="rId7" xr:uid="{0A51D118-1AB3-4C29-B182-2F155936FB10}"/>
    <hyperlink ref="E11" r:id="rId8" xr:uid="{F5726999-0377-43F2-B30D-6C7D7BF9F771}"/>
    <hyperlink ref="E3" r:id="rId9" xr:uid="{4C5559E4-A5F0-4C06-9783-C75DBCAF0992}"/>
    <hyperlink ref="E2" r:id="rId10" xr:uid="{A8D0549A-00B7-4B93-BD5E-040AD926726B}"/>
    <hyperlink ref="E12" r:id="rId11" xr:uid="{25A013D5-433B-4480-8B62-EFD463CC15C9}"/>
    <hyperlink ref="E13" r:id="rId12" xr:uid="{55234B07-8E48-4B1E-9304-AF159D93A21B}"/>
  </hyperlinks>
  <pageMargins left="0.7" right="0.7" top="0.75" bottom="0.75" header="0.3" footer="0.3"/>
  <pageSetup orientation="portrait" r:id="rId13"/>
  <legacyDrawing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35E59E-9BFB-41E2-9282-471FA109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3E69-C550-4AC3-B67F-7CD9E2476428}">
  <dimension ref="A1:L14"/>
  <sheetViews>
    <sheetView tabSelected="1" workbookViewId="0">
      <selection activeCell="H14" sqref="H14"/>
    </sheetView>
  </sheetViews>
  <sheetFormatPr defaultColWidth="8.85546875" defaultRowHeight="15" x14ac:dyDescent="0.25"/>
  <cols>
    <col min="1" max="1" width="8.140625" bestFit="1" customWidth="1"/>
    <col min="2" max="2" width="58.42578125" bestFit="1" customWidth="1"/>
    <col min="3" max="3" width="6.42578125" bestFit="1" customWidth="1"/>
    <col min="4" max="4" width="76.42578125" bestFit="1" customWidth="1"/>
    <col min="5" max="5" width="28.28515625" bestFit="1" customWidth="1"/>
    <col min="6" max="6" width="16.140625" bestFit="1" customWidth="1"/>
    <col min="7" max="7" width="5.85546875" bestFit="1" customWidth="1"/>
    <col min="8" max="8" width="13.140625" bestFit="1" customWidth="1"/>
    <col min="9" max="9" width="7.42578125" bestFit="1" customWidth="1"/>
    <col min="10" max="10" width="7.42578125" customWidth="1"/>
    <col min="11" max="11" width="6.42578125" bestFit="1" customWidth="1"/>
    <col min="12" max="12" width="10.28515625" bestFit="1" customWidth="1"/>
  </cols>
  <sheetData>
    <row r="1" spans="1:12" x14ac:dyDescent="0.25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t="s">
        <v>40</v>
      </c>
      <c r="J1" t="s">
        <v>41</v>
      </c>
      <c r="K1" s="2" t="s">
        <v>4</v>
      </c>
      <c r="L1" s="2" t="s">
        <v>31</v>
      </c>
    </row>
    <row r="2" spans="1:12" s="3" customFormat="1" x14ac:dyDescent="0.25">
      <c r="A2" s="3">
        <v>2066</v>
      </c>
      <c r="B2" s="3" t="s">
        <v>27</v>
      </c>
      <c r="E2" s="4" t="s">
        <v>30</v>
      </c>
      <c r="F2" s="3">
        <v>2</v>
      </c>
      <c r="G2" s="3">
        <v>8</v>
      </c>
      <c r="H2" s="3">
        <f>F2*G2</f>
        <v>16</v>
      </c>
      <c r="I2" s="3">
        <v>0</v>
      </c>
      <c r="J2" s="3">
        <f>H2-I2</f>
        <v>16</v>
      </c>
      <c r="K2" s="5">
        <v>20.8</v>
      </c>
      <c r="L2" s="5">
        <f>J2*K2</f>
        <v>332.8</v>
      </c>
    </row>
    <row r="3" spans="1:12" s="3" customFormat="1" x14ac:dyDescent="0.25">
      <c r="A3" s="3">
        <v>2323</v>
      </c>
      <c r="B3" s="3" t="s">
        <v>28</v>
      </c>
      <c r="E3" s="4" t="s">
        <v>29</v>
      </c>
      <c r="F3" s="3">
        <v>2</v>
      </c>
      <c r="G3" s="3">
        <v>8</v>
      </c>
      <c r="H3" s="3">
        <f t="shared" ref="H3:H13" si="0">F3*G3</f>
        <v>16</v>
      </c>
      <c r="I3" s="3">
        <v>10</v>
      </c>
      <c r="J3" s="3">
        <f t="shared" ref="J3:J10" si="1">H3-I3</f>
        <v>6</v>
      </c>
      <c r="K3" s="5">
        <v>25.8</v>
      </c>
      <c r="L3" s="5">
        <f t="shared" ref="L3:L13" si="2">J3*K3</f>
        <v>154.80000000000001</v>
      </c>
    </row>
    <row r="4" spans="1:12" s="3" customFormat="1" x14ac:dyDescent="0.25">
      <c r="A4" s="3">
        <v>2418</v>
      </c>
      <c r="B4" s="3" t="s">
        <v>6</v>
      </c>
      <c r="E4" s="4" t="s">
        <v>7</v>
      </c>
      <c r="F4" s="3">
        <v>2</v>
      </c>
      <c r="G4" s="3">
        <v>8</v>
      </c>
      <c r="H4" s="3">
        <f t="shared" si="0"/>
        <v>16</v>
      </c>
      <c r="I4" s="3">
        <v>14</v>
      </c>
      <c r="J4" s="3">
        <f t="shared" si="1"/>
        <v>2</v>
      </c>
      <c r="K4" s="5">
        <v>15.75</v>
      </c>
      <c r="L4" s="5">
        <f t="shared" si="2"/>
        <v>31.5</v>
      </c>
    </row>
    <row r="5" spans="1:12" x14ac:dyDescent="0.25">
      <c r="A5">
        <v>3062</v>
      </c>
      <c r="B5" t="s">
        <v>8</v>
      </c>
      <c r="D5" t="s">
        <v>26</v>
      </c>
      <c r="E5" s="1" t="s">
        <v>9</v>
      </c>
      <c r="F5">
        <v>8</v>
      </c>
      <c r="G5" s="3">
        <v>8</v>
      </c>
      <c r="H5">
        <f t="shared" si="0"/>
        <v>64</v>
      </c>
      <c r="I5" s="3">
        <v>14</v>
      </c>
      <c r="J5" s="3">
        <f t="shared" si="1"/>
        <v>50</v>
      </c>
      <c r="K5" s="2">
        <v>0.19</v>
      </c>
      <c r="L5" s="5">
        <f t="shared" si="2"/>
        <v>9.5</v>
      </c>
    </row>
    <row r="6" spans="1:12" x14ac:dyDescent="0.25">
      <c r="A6">
        <v>3280</v>
      </c>
      <c r="B6" t="s">
        <v>11</v>
      </c>
      <c r="D6" t="s">
        <v>13</v>
      </c>
      <c r="E6" s="1" t="s">
        <v>12</v>
      </c>
      <c r="F6">
        <v>80</v>
      </c>
      <c r="G6" s="3">
        <v>8</v>
      </c>
      <c r="H6">
        <f t="shared" si="0"/>
        <v>640</v>
      </c>
      <c r="I6" s="3">
        <v>300</v>
      </c>
      <c r="J6" s="3">
        <f t="shared" si="1"/>
        <v>340</v>
      </c>
      <c r="K6" s="2">
        <v>0.69</v>
      </c>
      <c r="L6" s="5">
        <f t="shared" si="2"/>
        <v>234.6</v>
      </c>
    </row>
    <row r="7" spans="1:12" x14ac:dyDescent="0.25">
      <c r="A7">
        <v>3330</v>
      </c>
      <c r="B7" t="s">
        <v>16</v>
      </c>
      <c r="D7" t="s">
        <v>14</v>
      </c>
      <c r="E7" s="1" t="s">
        <v>15</v>
      </c>
      <c r="F7">
        <v>8</v>
      </c>
      <c r="G7" s="3">
        <v>8</v>
      </c>
      <c r="H7">
        <f t="shared" si="0"/>
        <v>64</v>
      </c>
      <c r="I7">
        <v>64</v>
      </c>
      <c r="J7" s="3">
        <f t="shared" si="1"/>
        <v>0</v>
      </c>
      <c r="K7" s="2">
        <v>0.36</v>
      </c>
      <c r="L7" s="5">
        <f t="shared" si="2"/>
        <v>0</v>
      </c>
    </row>
    <row r="8" spans="1:12" x14ac:dyDescent="0.25">
      <c r="A8">
        <v>3342</v>
      </c>
      <c r="B8" t="s">
        <v>17</v>
      </c>
      <c r="D8" t="s">
        <v>18</v>
      </c>
      <c r="E8" s="1" t="s">
        <v>19</v>
      </c>
      <c r="F8">
        <v>146</v>
      </c>
      <c r="G8" s="3">
        <v>8</v>
      </c>
      <c r="H8">
        <f t="shared" si="0"/>
        <v>1168</v>
      </c>
      <c r="I8">
        <v>348</v>
      </c>
      <c r="J8" s="3">
        <f t="shared" si="1"/>
        <v>820</v>
      </c>
      <c r="K8" s="2">
        <v>0.3</v>
      </c>
      <c r="L8" s="5">
        <f t="shared" si="2"/>
        <v>246</v>
      </c>
    </row>
    <row r="9" spans="1:12" x14ac:dyDescent="0.25">
      <c r="A9">
        <v>4114</v>
      </c>
      <c r="B9" t="s">
        <v>20</v>
      </c>
      <c r="E9" s="1" t="s">
        <v>21</v>
      </c>
      <c r="F9">
        <v>6</v>
      </c>
      <c r="G9" s="3">
        <v>8</v>
      </c>
      <c r="H9">
        <f t="shared" si="0"/>
        <v>48</v>
      </c>
      <c r="I9">
        <v>48</v>
      </c>
      <c r="J9" s="3">
        <f t="shared" si="1"/>
        <v>0</v>
      </c>
      <c r="K9" s="2">
        <v>5.35</v>
      </c>
      <c r="L9" s="5">
        <f t="shared" si="2"/>
        <v>0</v>
      </c>
    </row>
    <row r="10" spans="1:12" x14ac:dyDescent="0.25">
      <c r="A10">
        <v>4128</v>
      </c>
      <c r="B10" t="s">
        <v>22</v>
      </c>
      <c r="E10" s="1" t="s">
        <v>23</v>
      </c>
      <c r="F10">
        <v>4</v>
      </c>
      <c r="G10" s="3">
        <v>8</v>
      </c>
      <c r="H10">
        <f t="shared" si="0"/>
        <v>32</v>
      </c>
      <c r="I10">
        <v>10</v>
      </c>
      <c r="J10" s="3">
        <f t="shared" si="1"/>
        <v>22</v>
      </c>
      <c r="K10" s="2">
        <v>10.8</v>
      </c>
      <c r="L10" s="5">
        <f t="shared" si="2"/>
        <v>237.60000000000002</v>
      </c>
    </row>
    <row r="11" spans="1:12" x14ac:dyDescent="0.25">
      <c r="A11">
        <v>4165</v>
      </c>
      <c r="B11" t="s">
        <v>24</v>
      </c>
      <c r="E11" s="1" t="s">
        <v>25</v>
      </c>
      <c r="F11">
        <v>10</v>
      </c>
      <c r="G11" s="3">
        <v>8</v>
      </c>
      <c r="H11">
        <f t="shared" si="0"/>
        <v>80</v>
      </c>
      <c r="I11">
        <v>16</v>
      </c>
      <c r="J11" s="3">
        <f>H11-I11</f>
        <v>64</v>
      </c>
      <c r="K11" s="2">
        <v>5.95</v>
      </c>
      <c r="L11" s="5">
        <f t="shared" si="2"/>
        <v>380.8</v>
      </c>
    </row>
    <row r="12" spans="1:12" x14ac:dyDescent="0.25">
      <c r="A12" t="s">
        <v>33</v>
      </c>
      <c r="B12" t="s">
        <v>34</v>
      </c>
      <c r="D12" t="s">
        <v>38</v>
      </c>
      <c r="E12" s="1" t="s">
        <v>35</v>
      </c>
      <c r="F12">
        <v>3</v>
      </c>
      <c r="G12" s="3">
        <v>8</v>
      </c>
      <c r="H12">
        <f t="shared" si="0"/>
        <v>24</v>
      </c>
      <c r="I12">
        <v>14</v>
      </c>
      <c r="J12" s="3">
        <f>H12-I12</f>
        <v>10</v>
      </c>
      <c r="K12" s="2">
        <v>27.28</v>
      </c>
      <c r="L12" s="5">
        <f t="shared" si="2"/>
        <v>272.8</v>
      </c>
    </row>
    <row r="13" spans="1:12" x14ac:dyDescent="0.25">
      <c r="A13" t="s">
        <v>33</v>
      </c>
      <c r="B13" t="s">
        <v>34</v>
      </c>
      <c r="D13" t="s">
        <v>39</v>
      </c>
      <c r="E13" s="1" t="s">
        <v>35</v>
      </c>
      <c r="F13">
        <v>2</v>
      </c>
      <c r="G13" s="3">
        <v>8</v>
      </c>
      <c r="H13">
        <f t="shared" si="0"/>
        <v>16</v>
      </c>
      <c r="I13">
        <v>16</v>
      </c>
      <c r="J13" s="3">
        <f>H13-I13</f>
        <v>0</v>
      </c>
      <c r="K13" s="2">
        <v>49.9</v>
      </c>
      <c r="L13" s="5">
        <f t="shared" si="2"/>
        <v>0</v>
      </c>
    </row>
    <row r="14" spans="1:12" x14ac:dyDescent="0.25">
      <c r="K14" s="2" t="s">
        <v>32</v>
      </c>
      <c r="L14" s="2">
        <f>SUM(L2:L13)</f>
        <v>1900.4</v>
      </c>
    </row>
  </sheetData>
  <conditionalFormatting sqref="L2:L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{2652F3B5-2E86-42A9-B966-E27751C90E41}</x14:id>
        </ext>
      </extLst>
    </cfRule>
  </conditionalFormatting>
  <hyperlinks>
    <hyperlink ref="E4" r:id="rId1" xr:uid="{A315C9D7-93DA-45C4-92BF-D56BA570335E}"/>
    <hyperlink ref="E5" r:id="rId2" xr:uid="{546DACE5-3371-4DD1-BF06-C4DBA8A7962B}"/>
    <hyperlink ref="E6" r:id="rId3" xr:uid="{6AAA4B23-7B10-423F-89FD-F20FF3A73E50}"/>
    <hyperlink ref="E7" r:id="rId4" xr:uid="{0DEC386B-8BCD-4E90-BC3C-6AB0B0E4F829}"/>
    <hyperlink ref="E8" r:id="rId5" xr:uid="{3E0C56FA-ACE7-4372-A36F-B4D8989A3556}"/>
    <hyperlink ref="E9" r:id="rId6" xr:uid="{ECA0C162-B822-4FDD-A169-E70566567AD5}"/>
    <hyperlink ref="E10" r:id="rId7" xr:uid="{C65870D3-A2B1-4016-93C9-51388289A1C5}"/>
    <hyperlink ref="E11" r:id="rId8" xr:uid="{BBA9198E-071A-4CFA-916E-E8EE8783FBE9}"/>
    <hyperlink ref="E3" r:id="rId9" xr:uid="{084BB165-99C8-4DFF-BBAD-940FFBC17636}"/>
    <hyperlink ref="E2" r:id="rId10" xr:uid="{98B5B689-122A-495C-99D6-B85AD4EE2ABD}"/>
    <hyperlink ref="E12" r:id="rId11" xr:uid="{5556F4FA-ACF3-4CE4-A2A3-21C5BEA36395}"/>
    <hyperlink ref="E13" r:id="rId12" xr:uid="{F25396E8-F777-4A67-9DE3-A2EAE1874252}"/>
  </hyperlinks>
  <pageMargins left="0.7" right="0.7" top="0.75" bottom="0.75" header="0.3" footer="0.3"/>
  <legacyDrawing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52F3B5-2E86-42A9-B966-E27751C90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7629-DBE7-F847-812F-96EA33825930}">
  <dimension ref="A1:E32"/>
  <sheetViews>
    <sheetView workbookViewId="0">
      <selection activeCell="H26" sqref="H26"/>
    </sheetView>
  </sheetViews>
  <sheetFormatPr defaultColWidth="11.42578125" defaultRowHeight="15" x14ac:dyDescent="0.25"/>
  <cols>
    <col min="3" max="4" width="15.42578125" bestFit="1" customWidth="1"/>
  </cols>
  <sheetData>
    <row r="1" spans="1:4" x14ac:dyDescent="0.25">
      <c r="A1" t="s">
        <v>42</v>
      </c>
      <c r="B1" t="s">
        <v>43</v>
      </c>
      <c r="C1" t="s">
        <v>44</v>
      </c>
      <c r="D1" t="s">
        <v>45</v>
      </c>
    </row>
    <row r="2" spans="1:4" x14ac:dyDescent="0.25">
      <c r="A2">
        <v>72</v>
      </c>
      <c r="B2">
        <v>2</v>
      </c>
      <c r="C2">
        <f>84-A2</f>
        <v>12</v>
      </c>
      <c r="D2">
        <f>45-A2</f>
        <v>-27</v>
      </c>
    </row>
    <row r="3" spans="1:4" x14ac:dyDescent="0.25">
      <c r="A3">
        <v>67</v>
      </c>
      <c r="B3">
        <v>4</v>
      </c>
      <c r="C3">
        <f t="shared" ref="C3:C20" si="0">84-A3</f>
        <v>17</v>
      </c>
      <c r="D3">
        <f t="shared" ref="D3:D20" si="1">45-A3</f>
        <v>-22</v>
      </c>
    </row>
    <row r="4" spans="1:4" x14ac:dyDescent="0.25">
      <c r="A4">
        <v>55</v>
      </c>
      <c r="B4">
        <v>9</v>
      </c>
      <c r="C4">
        <f t="shared" si="0"/>
        <v>29</v>
      </c>
      <c r="D4">
        <f t="shared" si="1"/>
        <v>-10</v>
      </c>
    </row>
    <row r="5" spans="1:4" x14ac:dyDescent="0.25">
      <c r="A5">
        <v>54</v>
      </c>
      <c r="B5">
        <v>2</v>
      </c>
      <c r="C5">
        <f t="shared" si="0"/>
        <v>30</v>
      </c>
      <c r="D5">
        <f t="shared" si="1"/>
        <v>-9</v>
      </c>
    </row>
    <row r="6" spans="1:4" x14ac:dyDescent="0.25">
      <c r="A6">
        <v>50</v>
      </c>
      <c r="B6">
        <v>4</v>
      </c>
      <c r="C6">
        <f t="shared" si="0"/>
        <v>34</v>
      </c>
      <c r="D6">
        <f t="shared" si="1"/>
        <v>-5</v>
      </c>
    </row>
    <row r="7" spans="1:4" x14ac:dyDescent="0.25">
      <c r="A7">
        <v>48</v>
      </c>
      <c r="B7">
        <v>17</v>
      </c>
      <c r="C7">
        <f t="shared" si="0"/>
        <v>36</v>
      </c>
      <c r="D7">
        <f t="shared" si="1"/>
        <v>-3</v>
      </c>
    </row>
    <row r="8" spans="1:4" x14ac:dyDescent="0.25">
      <c r="A8" s="3">
        <v>44</v>
      </c>
      <c r="B8" s="3">
        <v>4</v>
      </c>
      <c r="C8">
        <f t="shared" si="0"/>
        <v>40</v>
      </c>
      <c r="D8" s="6">
        <f t="shared" si="1"/>
        <v>1</v>
      </c>
    </row>
    <row r="9" spans="1:4" x14ac:dyDescent="0.25">
      <c r="A9" s="3">
        <v>36</v>
      </c>
      <c r="B9" s="3">
        <v>3</v>
      </c>
      <c r="C9">
        <f t="shared" si="0"/>
        <v>48</v>
      </c>
      <c r="D9">
        <f t="shared" si="1"/>
        <v>9</v>
      </c>
    </row>
    <row r="10" spans="1:4" x14ac:dyDescent="0.25">
      <c r="A10" s="3">
        <v>32</v>
      </c>
      <c r="B10" s="3">
        <v>3</v>
      </c>
      <c r="C10">
        <f t="shared" si="0"/>
        <v>52</v>
      </c>
      <c r="D10">
        <f t="shared" si="1"/>
        <v>13</v>
      </c>
    </row>
    <row r="11" spans="1:4" x14ac:dyDescent="0.25">
      <c r="A11" s="3">
        <v>30</v>
      </c>
      <c r="B11" s="3">
        <v>7</v>
      </c>
      <c r="C11">
        <f t="shared" si="0"/>
        <v>54</v>
      </c>
      <c r="D11">
        <f t="shared" si="1"/>
        <v>15</v>
      </c>
    </row>
    <row r="12" spans="1:4" x14ac:dyDescent="0.25">
      <c r="A12" s="3">
        <v>28</v>
      </c>
      <c r="B12" s="3">
        <v>1</v>
      </c>
      <c r="C12">
        <f t="shared" si="0"/>
        <v>56</v>
      </c>
      <c r="D12">
        <f t="shared" si="1"/>
        <v>17</v>
      </c>
    </row>
    <row r="13" spans="1:4" x14ac:dyDescent="0.25">
      <c r="A13" s="3">
        <v>26</v>
      </c>
      <c r="B13" s="3">
        <v>2</v>
      </c>
      <c r="C13">
        <f t="shared" si="0"/>
        <v>58</v>
      </c>
      <c r="D13">
        <f t="shared" si="1"/>
        <v>19</v>
      </c>
    </row>
    <row r="14" spans="1:4" x14ac:dyDescent="0.25">
      <c r="A14" s="3">
        <v>24</v>
      </c>
      <c r="B14" s="3">
        <v>10</v>
      </c>
      <c r="C14">
        <f>84-A14</f>
        <v>60</v>
      </c>
      <c r="D14">
        <f>45-A14</f>
        <v>21</v>
      </c>
    </row>
    <row r="15" spans="1:4" x14ac:dyDescent="0.25">
      <c r="A15" s="3">
        <v>22</v>
      </c>
      <c r="B15" s="3">
        <v>2</v>
      </c>
      <c r="C15">
        <f t="shared" si="0"/>
        <v>62</v>
      </c>
      <c r="D15">
        <f t="shared" si="1"/>
        <v>23</v>
      </c>
    </row>
    <row r="16" spans="1:4" x14ac:dyDescent="0.25">
      <c r="A16" s="3">
        <v>21.5</v>
      </c>
      <c r="B16" s="3">
        <v>2</v>
      </c>
      <c r="C16">
        <f t="shared" si="0"/>
        <v>62.5</v>
      </c>
      <c r="D16">
        <f t="shared" si="1"/>
        <v>23.5</v>
      </c>
    </row>
    <row r="17" spans="1:5" x14ac:dyDescent="0.25">
      <c r="A17" s="3">
        <v>20</v>
      </c>
      <c r="B17" s="3">
        <v>1</v>
      </c>
      <c r="C17">
        <f t="shared" si="0"/>
        <v>64</v>
      </c>
      <c r="D17">
        <f t="shared" si="1"/>
        <v>25</v>
      </c>
    </row>
    <row r="18" spans="1:5" x14ac:dyDescent="0.25">
      <c r="A18" s="3">
        <v>18</v>
      </c>
      <c r="B18" s="3">
        <v>1</v>
      </c>
      <c r="C18">
        <f t="shared" si="0"/>
        <v>66</v>
      </c>
      <c r="D18">
        <f t="shared" si="1"/>
        <v>27</v>
      </c>
    </row>
    <row r="19" spans="1:5" x14ac:dyDescent="0.25">
      <c r="A19" s="3">
        <v>16</v>
      </c>
      <c r="B19" s="3">
        <v>1</v>
      </c>
      <c r="C19">
        <f t="shared" si="0"/>
        <v>68</v>
      </c>
      <c r="D19">
        <f t="shared" si="1"/>
        <v>29</v>
      </c>
    </row>
    <row r="20" spans="1:5" x14ac:dyDescent="0.25">
      <c r="A20" s="3">
        <v>12</v>
      </c>
      <c r="B20" s="3">
        <v>1</v>
      </c>
      <c r="C20">
        <f t="shared" si="0"/>
        <v>72</v>
      </c>
      <c r="D20">
        <f t="shared" si="1"/>
        <v>33</v>
      </c>
    </row>
    <row r="22" spans="1:5" x14ac:dyDescent="0.25">
      <c r="A22" t="s">
        <v>46</v>
      </c>
      <c r="B22" t="s">
        <v>47</v>
      </c>
      <c r="C22" t="s">
        <v>48</v>
      </c>
      <c r="D22" t="s">
        <v>49</v>
      </c>
    </row>
    <row r="23" spans="1:5" x14ac:dyDescent="0.25">
      <c r="A23">
        <v>12</v>
      </c>
      <c r="B23" s="3">
        <v>32</v>
      </c>
      <c r="C23">
        <f>SUM(A23:B23)</f>
        <v>44</v>
      </c>
      <c r="D23">
        <f>MIN(SUMIF($A$2:$A$20, A23, $B$2:$B$20), SUMIF($A$2:$A$20, B23, $B$2:$B$20))</f>
        <v>1</v>
      </c>
    </row>
    <row r="24" spans="1:5" x14ac:dyDescent="0.25">
      <c r="A24">
        <v>16</v>
      </c>
      <c r="B24" s="3">
        <v>28</v>
      </c>
      <c r="C24">
        <f t="shared" ref="C24:C32" si="2">SUM(A24:B24)</f>
        <v>44</v>
      </c>
      <c r="D24">
        <f t="shared" ref="D24:D32" si="3">MIN(SUMIF($A$2:$A$20, A24, $B$2:$B$20), SUMIF($A$2:$A$20, B24, $B$2:$B$20))</f>
        <v>1</v>
      </c>
    </row>
    <row r="25" spans="1:5" x14ac:dyDescent="0.25">
      <c r="A25">
        <v>18</v>
      </c>
      <c r="B25" s="3">
        <v>26</v>
      </c>
      <c r="C25">
        <f t="shared" si="2"/>
        <v>44</v>
      </c>
      <c r="D25">
        <f t="shared" si="3"/>
        <v>1</v>
      </c>
    </row>
    <row r="26" spans="1:5" x14ac:dyDescent="0.25">
      <c r="A26">
        <v>20</v>
      </c>
      <c r="B26" s="3">
        <v>24</v>
      </c>
      <c r="C26">
        <f t="shared" si="2"/>
        <v>44</v>
      </c>
      <c r="D26">
        <f t="shared" si="3"/>
        <v>1</v>
      </c>
    </row>
    <row r="27" spans="1:5" x14ac:dyDescent="0.25">
      <c r="A27">
        <v>21.5</v>
      </c>
      <c r="B27" s="3">
        <v>22</v>
      </c>
      <c r="C27">
        <f t="shared" si="2"/>
        <v>43.5</v>
      </c>
      <c r="D27">
        <f t="shared" si="3"/>
        <v>2</v>
      </c>
      <c r="E27">
        <f>SUM(D23:D27)</f>
        <v>6</v>
      </c>
    </row>
    <row r="28" spans="1:5" x14ac:dyDescent="0.25">
      <c r="A28">
        <v>26</v>
      </c>
      <c r="B28" s="3">
        <v>55</v>
      </c>
      <c r="C28">
        <f t="shared" si="2"/>
        <v>81</v>
      </c>
      <c r="D28">
        <f t="shared" si="3"/>
        <v>2</v>
      </c>
    </row>
    <row r="29" spans="1:5" x14ac:dyDescent="0.25">
      <c r="A29">
        <v>28</v>
      </c>
      <c r="B29" s="3">
        <v>55</v>
      </c>
      <c r="C29">
        <f t="shared" si="2"/>
        <v>83</v>
      </c>
      <c r="D29">
        <f t="shared" si="3"/>
        <v>1</v>
      </c>
    </row>
    <row r="30" spans="1:5" x14ac:dyDescent="0.25">
      <c r="A30">
        <v>30</v>
      </c>
      <c r="B30" s="3">
        <v>54</v>
      </c>
      <c r="C30">
        <f t="shared" si="2"/>
        <v>84</v>
      </c>
      <c r="D30">
        <f t="shared" si="3"/>
        <v>2</v>
      </c>
    </row>
    <row r="31" spans="1:5" x14ac:dyDescent="0.25">
      <c r="A31">
        <v>32</v>
      </c>
      <c r="B31" s="3">
        <v>50</v>
      </c>
      <c r="C31">
        <f t="shared" si="2"/>
        <v>82</v>
      </c>
      <c r="D31">
        <f t="shared" si="3"/>
        <v>3</v>
      </c>
    </row>
    <row r="32" spans="1:5" x14ac:dyDescent="0.25">
      <c r="A32">
        <v>36</v>
      </c>
      <c r="B32" s="3">
        <v>48</v>
      </c>
      <c r="C32">
        <f t="shared" si="2"/>
        <v>84</v>
      </c>
      <c r="D32">
        <f t="shared" si="3"/>
        <v>3</v>
      </c>
      <c r="E32">
        <f>SUM(D28:D32)</f>
        <v>11</v>
      </c>
    </row>
  </sheetData>
  <conditionalFormatting sqref="B2:B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{D1254236-410C-4251-BFE2-B2F3F0E9C018}</x14:id>
        </ext>
      </extLst>
    </cfRule>
  </conditionalFormatting>
  <conditionalFormatting sqref="D2:D20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254236-410C-4251-BFE2-B2F3F0E9C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</vt:lpstr>
      <vt:lpstr>Save</vt:lpstr>
      <vt:lpstr>Existing 8020</vt:lpstr>
    </vt:vector>
  </TitlesOfParts>
  <Company>ICT-USC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Yang</dc:creator>
  <cp:lastModifiedBy>Jing Yang</cp:lastModifiedBy>
  <dcterms:created xsi:type="dcterms:W3CDTF">2019-10-14T22:07:13Z</dcterms:created>
  <dcterms:modified xsi:type="dcterms:W3CDTF">2019-10-25T17:46:11Z</dcterms:modified>
</cp:coreProperties>
</file>