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media/image12.png" ContentType="image/png"/>
  <Override PartName="/xl/media/image11.png" ContentType="image/png"/>
  <Override PartName="/xl/media/image10.png" ContentType="image/png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236" windowHeight="8192" windowWidth="16384" xWindow="0" yWindow="0"/>
  </bookViews>
  <sheets>
    <sheet name="Winkler1965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<sst xmlns="http://schemas.openxmlformats.org/spreadsheetml/2006/main" count="48" uniqueCount="33">
  <si>
    <t>Winkler1965 – Determination of hepatic flow in man</t>
  </si>
  <si>
    <t>case</t>
  </si>
  <si>
    <t>sex</t>
  </si>
  <si>
    <t>age</t>
  </si>
  <si>
    <t>height [cm]</t>
  </si>
  <si>
    <t>weight [kg]</t>
  </si>
  <si>
    <t>Hematocrit [%]</t>
  </si>
  <si>
    <t>amount galactose infused [mg/min]</t>
  </si>
  <si>
    <t>amount galactose infused [mmol/min]</t>
  </si>
  <si>
    <t>hepatic blood flow [ml/min] M1</t>
  </si>
  <si>
    <t>hepatic blood flow [ml/min] M2</t>
  </si>
  <si>
    <t>arterial concentrations galactose [mg/l]</t>
  </si>
  <si>
    <t>arterial concentrations galactose [mmol/l]</t>
  </si>
  <si>
    <t>Arterio-hepatovenous extraction (per cent) M1</t>
  </si>
  <si>
    <t>Arterio-hepatovenous extraction (per cent) M2</t>
  </si>
  <si>
    <t>GE estimate: R = I – (DeltaP x V) [mmol/min]</t>
  </si>
  <si>
    <t>height</t>
  </si>
  <si>
    <t>weight</t>
  </si>
  <si>
    <t>hematocrit</t>
  </si>
  <si>
    <t>galInfusedmg</t>
  </si>
  <si>
    <t>galInfused</t>
  </si>
  <si>
    <t>bloodflowM1</t>
  </si>
  <si>
    <t>bloodflowM2</t>
  </si>
  <si>
    <t>galAmg</t>
  </si>
  <si>
    <t>galA</t>
  </si>
  <si>
    <t>extractionM1</t>
  </si>
  <si>
    <t>extractionM2</t>
  </si>
  <si>
    <t>GEC</t>
  </si>
  <si>
    <t>male</t>
  </si>
  <si>
    <t>NA</t>
  </si>
  <si>
    <t>female</t>
  </si>
  <si>
    <t>Measurements by indirect method of Bradley</t>
  </si>
  <si>
    <t>S.D [%] 7</t>
  </si>
</sst>
</file>

<file path=xl/styles.xml><?xml version="1.0" encoding="utf-8"?>
<styleSheet xmlns="http://schemas.openxmlformats.org/spreadsheetml/2006/main">
  <numFmts count="2">
    <numFmt formatCode="GENERAL" numFmtId="164"/>
    <numFmt formatCode="0.00" numFmtId="165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  <charset val="1"/>
    </font>
    <font>
      <b val="true"/>
      <sz val="1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99"/>
        <bgColor rgb="FFFFFFCC"/>
      </patternFill>
    </fill>
    <fill>
      <patternFill patternType="solid">
        <fgColor rgb="FF999999"/>
        <bgColor rgb="FF808080"/>
      </patternFill>
    </fill>
    <fill>
      <patternFill patternType="solid">
        <fgColor rgb="FFFF9900"/>
        <bgColor rgb="FFFFCC00"/>
      </patternFill>
    </fill>
    <fill>
      <patternFill patternType="solid">
        <fgColor rgb="FFDDDDDD"/>
        <bgColor rgb="FFCCFFCC"/>
      </patternFill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9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2" fontId="4" numFmtId="164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2" fontId="0" numFmtId="164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3" fontId="5" numFmtId="164" xfId="0">
      <alignment horizontal="general" indent="0" shrinkToFit="false" textRotation="0" vertical="bottom" wrapText="true"/>
      <protection hidden="false" locked="true"/>
    </xf>
    <xf applyAlignment="true" applyBorder="false" applyFont="true" applyProtection="false" borderId="0" fillId="4" fontId="5" numFmtId="164" xfId="0">
      <alignment horizontal="general" indent="0" shrinkToFit="false" textRotation="0" vertical="bottom" wrapText="true"/>
      <protection hidden="false" locked="true"/>
    </xf>
    <xf applyAlignment="true" applyBorder="false" applyFont="true" applyProtection="false" borderId="0" fillId="5" fontId="5" numFmtId="164" xfId="0">
      <alignment horizontal="general" indent="0" shrinkToFit="false" textRotation="0" vertical="bottom" wrapText="true"/>
      <protection hidden="false" locked="true"/>
    </xf>
    <xf applyAlignment="true" applyBorder="false" applyFont="false" applyProtection="false" borderId="0" fillId="0" fontId="0" numFmtId="164" xfId="0">
      <alignment horizontal="general" indent="0" shrinkToFit="false" textRotation="0" vertical="bottom" wrapText="true"/>
      <protection hidden="false" locked="true"/>
    </xf>
    <xf applyAlignment="false" applyBorder="false" applyFont="false" applyProtection="false" borderId="0" fillId="0" fontId="0" numFmtId="165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5" numFmtId="165" xfId="0">
      <alignment horizontal="general" indent="0" shrinkToFit="false" textRotation="0" vertical="bottom" wrapText="fals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0.png"/><Relationship Id="rId2" Type="http://schemas.openxmlformats.org/officeDocument/2006/relationships/image" Target="../media/image11.png"/><Relationship Id="rId3" Type="http://schemas.openxmlformats.org/officeDocument/2006/relationships/image" Target="../media/image12.png"/>
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absolute">
    <xdr:from>
      <xdr:col>0</xdr:col>
      <xdr:colOff>98280</xdr:colOff>
      <xdr:row>16</xdr:row>
      <xdr:rowOff>2160</xdr:rowOff>
    </xdr:from>
    <xdr:to>
      <xdr:col>3</xdr:col>
      <xdr:colOff>614520</xdr:colOff>
      <xdr:row>35</xdr:row>
      <xdr:rowOff>118800</xdr:rowOff>
    </xdr:to>
    <xdr:pic>
      <xdr:nvPicPr>
        <xdr:cNvPr descr="" id="0" name="Graphics 1"/>
        <xdr:cNvPicPr/>
      </xdr:nvPicPr>
      <xdr:blipFill>
        <a:blip r:embed="rId1"/>
        <a:stretch>
          <a:fillRect/>
        </a:stretch>
      </xdr:blipFill>
      <xdr:spPr>
        <a:xfrm>
          <a:off x="98280" y="3121200"/>
          <a:ext cx="2954520" cy="32050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3</xdr:col>
      <xdr:colOff>749520</xdr:colOff>
      <xdr:row>15</xdr:row>
      <xdr:rowOff>110520</xdr:rowOff>
    </xdr:from>
    <xdr:to>
      <xdr:col>7</xdr:col>
      <xdr:colOff>344520</xdr:colOff>
      <xdr:row>53</xdr:row>
      <xdr:rowOff>28440</xdr:rowOff>
    </xdr:to>
    <xdr:pic>
      <xdr:nvPicPr>
        <xdr:cNvPr descr="" id="1" name="Graphics 2"/>
        <xdr:cNvPicPr/>
      </xdr:nvPicPr>
      <xdr:blipFill>
        <a:blip r:embed="rId2"/>
        <a:stretch>
          <a:fillRect/>
        </a:stretch>
      </xdr:blipFill>
      <xdr:spPr>
        <a:xfrm>
          <a:off x="3187800" y="3066840"/>
          <a:ext cx="3196080" cy="609516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7</xdr:col>
      <xdr:colOff>431640</xdr:colOff>
      <xdr:row>16</xdr:row>
      <xdr:rowOff>39600</xdr:rowOff>
    </xdr:from>
    <xdr:to>
      <xdr:col>13</xdr:col>
      <xdr:colOff>100080</xdr:colOff>
      <xdr:row>47</xdr:row>
      <xdr:rowOff>18720</xdr:rowOff>
    </xdr:to>
    <xdr:pic>
      <xdr:nvPicPr>
        <xdr:cNvPr descr="" id="2" name="Graphics 3"/>
        <xdr:cNvPicPr/>
      </xdr:nvPicPr>
      <xdr:blipFill>
        <a:blip r:embed="rId3"/>
        <a:stretch>
          <a:fillRect/>
        </a:stretch>
      </xdr:blipFill>
      <xdr:spPr>
        <a:xfrm>
          <a:off x="6471000" y="3158640"/>
          <a:ext cx="5403240" cy="501840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15"/>
  <sheetViews>
    <sheetView colorId="64" defaultGridColor="true" rightToLeft="false" showFormulas="false" showGridLines="true" showOutlineSymbols="true" showRowColHeaders="true" showZeros="true" tabSelected="true" topLeftCell="B1" view="normal" windowProtection="false" workbookViewId="0" zoomScale="95" zoomScaleNormal="95" zoomScalePageLayoutView="100">
      <selection activeCell="O12" activeCellId="0" pane="topLeft" sqref="O12"/>
    </sheetView>
  </sheetViews>
  <sheetFormatPr defaultRowHeight="12.8"/>
  <cols>
    <col collapsed="false" hidden="false" max="5" min="1" style="0" width="11.5204081632653"/>
    <col collapsed="false" hidden="false" max="6" min="6" style="0" width="11.6989795918367"/>
    <col collapsed="false" hidden="false" max="7" min="7" style="0" width="16.2959183673469"/>
    <col collapsed="false" hidden="false" max="8" min="8" style="0" width="14.4438775510204"/>
    <col collapsed="false" hidden="false" max="9" min="9" style="0" width="17.0357142857143"/>
    <col collapsed="false" hidden="false" max="10" min="10" style="0" width="12.4285714285714"/>
    <col collapsed="false" hidden="false" max="12" min="11" style="0" width="11.5204081632653"/>
    <col collapsed="false" hidden="false" max="14" min="13" style="0" width="14.3265306122449"/>
    <col collapsed="false" hidden="false" max="1025" min="15" style="0" width="11.5204081632653"/>
  </cols>
  <sheetData>
    <row collapsed="false" customFormat="false" customHeight="false" hidden="false" ht="14.5" outlineLevel="0" r="1">
      <c r="A1" s="1" t="s">
        <v>0</v>
      </c>
      <c r="B1" s="2"/>
      <c r="C1" s="2"/>
      <c r="D1" s="2"/>
      <c r="E1" s="2"/>
    </row>
    <row collapsed="false" customFormat="false" customHeight="false" hidden="false" ht="60.45" outlineLevel="0" r="2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4" t="s">
        <v>15</v>
      </c>
    </row>
    <row collapsed="false" customFormat="true" customHeight="false" hidden="false" ht="12.65" outlineLevel="0" r="3" s="6">
      <c r="A3" s="5" t="s">
        <v>1</v>
      </c>
      <c r="B3" s="5" t="s">
        <v>2</v>
      </c>
      <c r="C3" s="5" t="s">
        <v>3</v>
      </c>
      <c r="D3" s="5" t="s">
        <v>16</v>
      </c>
      <c r="E3" s="5" t="s">
        <v>17</v>
      </c>
      <c r="F3" s="5" t="s">
        <v>18</v>
      </c>
      <c r="G3" s="5" t="s">
        <v>19</v>
      </c>
      <c r="H3" s="5" t="s">
        <v>20</v>
      </c>
      <c r="I3" s="5" t="s">
        <v>21</v>
      </c>
      <c r="J3" s="5" t="s">
        <v>22</v>
      </c>
      <c r="K3" s="5" t="s">
        <v>23</v>
      </c>
      <c r="L3" s="5" t="s">
        <v>24</v>
      </c>
      <c r="M3" s="5" t="s">
        <v>25</v>
      </c>
      <c r="N3" s="5" t="s">
        <v>26</v>
      </c>
      <c r="O3" s="5" t="s">
        <v>27</v>
      </c>
    </row>
    <row collapsed="false" customFormat="false" customHeight="false" hidden="false" ht="12.1" outlineLevel="0" r="4">
      <c r="A4" s="0" t="n">
        <v>1</v>
      </c>
      <c r="B4" s="0" t="s">
        <v>28</v>
      </c>
      <c r="C4" s="0" t="n">
        <v>59</v>
      </c>
      <c r="D4" s="0" t="n">
        <v>173</v>
      </c>
      <c r="E4" s="0" t="n">
        <v>85</v>
      </c>
      <c r="F4" s="0" t="n">
        <v>35</v>
      </c>
      <c r="G4" s="0" t="n">
        <v>211</v>
      </c>
      <c r="H4" s="7" t="n">
        <f aca="false">G4/180</f>
        <v>1.17222222222222</v>
      </c>
      <c r="I4" s="0" t="s">
        <v>29</v>
      </c>
      <c r="J4" s="0" t="s">
        <v>29</v>
      </c>
      <c r="K4" s="0" t="s">
        <v>29</v>
      </c>
      <c r="L4" s="0" t="s">
        <v>29</v>
      </c>
      <c r="M4" s="0" t="s">
        <v>29</v>
      </c>
      <c r="N4" s="0" t="s">
        <v>29</v>
      </c>
      <c r="O4" s="0" t="s">
        <v>29</v>
      </c>
    </row>
    <row collapsed="false" customFormat="false" customHeight="false" hidden="false" ht="12.1" outlineLevel="0" r="5">
      <c r="A5" s="0" t="n">
        <v>2</v>
      </c>
      <c r="B5" s="0" t="s">
        <v>28</v>
      </c>
      <c r="C5" s="0" t="n">
        <v>23</v>
      </c>
      <c r="D5" s="0" t="n">
        <v>182</v>
      </c>
      <c r="E5" s="0" t="n">
        <v>81</v>
      </c>
      <c r="F5" s="0" t="n">
        <v>48</v>
      </c>
      <c r="G5" s="0" t="n">
        <v>223</v>
      </c>
      <c r="H5" s="7" t="n">
        <f aca="false">G5/180</f>
        <v>1.23888888888889</v>
      </c>
      <c r="I5" s="0" t="n">
        <v>2390</v>
      </c>
      <c r="J5" s="0" t="n">
        <v>2600</v>
      </c>
      <c r="K5" s="0" t="n">
        <v>152</v>
      </c>
      <c r="L5" s="7" t="n">
        <f aca="false">K5/180</f>
        <v>0.844444444444444</v>
      </c>
      <c r="M5" s="0" t="n">
        <v>81.6</v>
      </c>
      <c r="N5" s="0" t="n">
        <v>71.7</v>
      </c>
      <c r="O5" s="0" t="n">
        <f aca="false">0.5/100*(N5+M5)*L5*0.5/1000*(I5+J5)</f>
        <v>1.61493033333333</v>
      </c>
    </row>
    <row collapsed="false" customFormat="false" customHeight="false" hidden="false" ht="12.1" outlineLevel="0" r="6">
      <c r="A6" s="0" t="n">
        <v>3</v>
      </c>
      <c r="B6" s="0" t="s">
        <v>28</v>
      </c>
      <c r="C6" s="0" t="n">
        <v>52</v>
      </c>
      <c r="D6" s="0" t="n">
        <v>164</v>
      </c>
      <c r="E6" s="0" t="n">
        <v>67</v>
      </c>
      <c r="F6" s="0" t="n">
        <v>35</v>
      </c>
      <c r="G6" s="0" t="n">
        <v>185</v>
      </c>
      <c r="H6" s="7" t="n">
        <f aca="false">G6/180</f>
        <v>1.02777777777778</v>
      </c>
      <c r="I6" s="0" t="n">
        <v>2000</v>
      </c>
      <c r="J6" s="0" t="n">
        <v>2250</v>
      </c>
      <c r="K6" s="0" t="n">
        <v>161</v>
      </c>
      <c r="L6" s="7" t="n">
        <f aca="false">K6/180</f>
        <v>0.894444444444444</v>
      </c>
      <c r="M6" s="0" t="n">
        <v>65.8</v>
      </c>
      <c r="N6" s="0" t="n">
        <v>58.4</v>
      </c>
      <c r="O6" s="0" t="n">
        <f aca="false">0.5/100*(N6+M6)*L6*0.5/1000*(I6+J6)</f>
        <v>1.18033125</v>
      </c>
    </row>
    <row collapsed="false" customFormat="false" customHeight="false" hidden="false" ht="12.1" outlineLevel="0" r="7">
      <c r="A7" s="0" t="n">
        <v>4</v>
      </c>
      <c r="B7" s="0" t="s">
        <v>28</v>
      </c>
      <c r="C7" s="0" t="n">
        <v>51</v>
      </c>
      <c r="D7" s="0" t="n">
        <v>160</v>
      </c>
      <c r="E7" s="0" t="n">
        <v>51</v>
      </c>
      <c r="F7" s="0" t="n">
        <v>58</v>
      </c>
      <c r="G7" s="0" t="n">
        <v>267</v>
      </c>
      <c r="H7" s="7" t="n">
        <f aca="false">G7/180</f>
        <v>1.48333333333333</v>
      </c>
      <c r="I7" s="0" t="n">
        <v>1450</v>
      </c>
      <c r="J7" s="0" t="n">
        <v>1510</v>
      </c>
      <c r="K7" s="0" t="n">
        <v>346</v>
      </c>
      <c r="L7" s="7" t="n">
        <f aca="false">K7/180</f>
        <v>1.92222222222222</v>
      </c>
      <c r="M7" s="0" t="n">
        <v>67.3</v>
      </c>
      <c r="N7" s="0" t="n">
        <v>65.3</v>
      </c>
      <c r="O7" s="0" t="n">
        <f aca="false">0.5/100*(N7+M7)*L7*0.5/1000*(I7+J7)</f>
        <v>1.88616133333333</v>
      </c>
    </row>
    <row collapsed="false" customFormat="false" customHeight="false" hidden="false" ht="12.1" outlineLevel="0" r="8">
      <c r="A8" s="0" t="n">
        <v>5</v>
      </c>
      <c r="B8" s="0" t="s">
        <v>28</v>
      </c>
      <c r="C8" s="0" t="n">
        <v>40</v>
      </c>
      <c r="D8" s="0" t="n">
        <v>188</v>
      </c>
      <c r="E8" s="0" t="n">
        <v>100</v>
      </c>
      <c r="F8" s="0" t="n">
        <v>44</v>
      </c>
      <c r="G8" s="0" t="n">
        <v>366</v>
      </c>
      <c r="H8" s="7" t="n">
        <f aca="false">G8/180</f>
        <v>2.03333333333333</v>
      </c>
      <c r="I8" s="0" t="n">
        <v>1780</v>
      </c>
      <c r="J8" s="0" t="n">
        <v>1680</v>
      </c>
      <c r="K8" s="0" t="n">
        <v>271</v>
      </c>
      <c r="L8" s="7" t="n">
        <f aca="false">K8/180</f>
        <v>1.50555555555556</v>
      </c>
      <c r="M8" s="0" t="n">
        <v>93</v>
      </c>
      <c r="N8" s="0" t="n">
        <v>98.5</v>
      </c>
      <c r="O8" s="0" t="n">
        <f aca="false">0.5/100*(N8+M8)*L8*0.5/1000*(I8+J8)</f>
        <v>2.4939151388889</v>
      </c>
    </row>
    <row collapsed="false" customFormat="false" customHeight="false" hidden="false" ht="12.1" outlineLevel="0" r="9">
      <c r="A9" s="0" t="n">
        <v>6</v>
      </c>
      <c r="B9" s="0" t="s">
        <v>28</v>
      </c>
      <c r="C9" s="0" t="n">
        <v>19</v>
      </c>
      <c r="D9" s="0" t="n">
        <v>183</v>
      </c>
      <c r="E9" s="0" t="n">
        <v>80</v>
      </c>
      <c r="F9" s="0" t="n">
        <v>41</v>
      </c>
      <c r="G9" s="0" t="n">
        <v>305</v>
      </c>
      <c r="H9" s="7" t="n">
        <f aca="false">G9/180</f>
        <v>1.69444444444444</v>
      </c>
      <c r="I9" s="0" t="n">
        <v>1580</v>
      </c>
      <c r="J9" s="0" t="n">
        <v>1800</v>
      </c>
      <c r="K9" s="0" t="n">
        <v>294</v>
      </c>
      <c r="L9" s="7" t="n">
        <f aca="false">K9/180</f>
        <v>1.63333333333333</v>
      </c>
      <c r="M9" s="0" t="n">
        <v>77.6</v>
      </c>
      <c r="N9" s="0" t="n">
        <v>68.4</v>
      </c>
      <c r="O9" s="0" t="n">
        <f aca="false">0.5/100*(N9+M9)*L9*0.5/1000*(I9+J9)</f>
        <v>2.01504333333333</v>
      </c>
    </row>
    <row collapsed="false" customFormat="false" customHeight="false" hidden="false" ht="12.1" outlineLevel="0" r="10">
      <c r="A10" s="0" t="n">
        <v>7</v>
      </c>
      <c r="B10" s="0" t="s">
        <v>30</v>
      </c>
      <c r="C10" s="0" t="n">
        <v>49</v>
      </c>
      <c r="D10" s="0" t="n">
        <v>159</v>
      </c>
      <c r="E10" s="0" t="n">
        <v>49</v>
      </c>
      <c r="F10" s="0" t="n">
        <v>40</v>
      </c>
      <c r="G10" s="0" t="n">
        <v>269</v>
      </c>
      <c r="H10" s="7" t="n">
        <f aca="false">G10/180</f>
        <v>1.49444444444444</v>
      </c>
      <c r="I10" s="0" t="n">
        <v>1450</v>
      </c>
      <c r="J10" s="0" t="n">
        <v>1730</v>
      </c>
      <c r="K10" s="0" t="n">
        <v>237</v>
      </c>
      <c r="L10" s="7" t="n">
        <f aca="false">K10/180</f>
        <v>1.31666666666667</v>
      </c>
      <c r="M10" s="0" t="n">
        <v>92.8</v>
      </c>
      <c r="N10" s="0" t="n">
        <v>78.1</v>
      </c>
      <c r="O10" s="0" t="n">
        <f aca="false">0.5/100*(N10+M10)*L10*0.5/1000*(I10+J10)</f>
        <v>1.78889575</v>
      </c>
    </row>
    <row collapsed="false" customFormat="false" customHeight="false" hidden="false" ht="12.1" outlineLevel="0" r="11">
      <c r="A11" s="0" t="n">
        <v>8</v>
      </c>
      <c r="B11" s="0" t="s">
        <v>30</v>
      </c>
      <c r="C11" s="0" t="n">
        <v>17</v>
      </c>
      <c r="D11" s="0" t="n">
        <v>171</v>
      </c>
      <c r="E11" s="0" t="n">
        <v>56</v>
      </c>
      <c r="F11" s="0" t="n">
        <v>38</v>
      </c>
      <c r="G11" s="0" t="n">
        <v>287</v>
      </c>
      <c r="H11" s="7" t="n">
        <f aca="false">G11/180</f>
        <v>1.59444444444444</v>
      </c>
      <c r="I11" s="0" t="n">
        <v>1470</v>
      </c>
      <c r="J11" s="0" t="n">
        <v>1430</v>
      </c>
      <c r="K11" s="0" t="n">
        <v>266</v>
      </c>
      <c r="L11" s="7" t="n">
        <f aca="false">K11/180</f>
        <v>1.47777777777778</v>
      </c>
      <c r="M11" s="0" t="n">
        <v>85.3</v>
      </c>
      <c r="N11" s="0" t="n">
        <v>90.2</v>
      </c>
      <c r="O11" s="0" t="n">
        <f aca="false">0.5/100*(N11+M11)*L11*0.5/1000*(I11+J11)</f>
        <v>1.8802875</v>
      </c>
    </row>
    <row collapsed="false" customFormat="true" customHeight="false" hidden="false" ht="12.1" outlineLevel="0" r="12" s="7">
      <c r="G12" s="0"/>
      <c r="H12" s="0"/>
      <c r="I12" s="0"/>
      <c r="J12" s="0"/>
      <c r="K12" s="0"/>
      <c r="L12" s="0"/>
      <c r="M12" s="0"/>
      <c r="N12" s="0"/>
    </row>
    <row collapsed="false" customFormat="false" customHeight="false" hidden="false" ht="12.1" outlineLevel="0" r="13">
      <c r="A13" s="0" t="s">
        <v>31</v>
      </c>
    </row>
    <row collapsed="false" customFormat="false" customHeight="false" hidden="false" ht="12.1" outlineLevel="0" r="14">
      <c r="G14" s="8" t="n">
        <f aca="false">SUM(G4:G11)/COUNT(G4:G11)</f>
        <v>264.125</v>
      </c>
      <c r="H14" s="8" t="n">
        <f aca="false">SUM(H4:H11)/COUNT(H4:H11)</f>
        <v>1.46736111111111</v>
      </c>
      <c r="J14" s="8" t="n">
        <f aca="false">SUM(I5:J11)/COUNT(I5:J11)</f>
        <v>1794.28571428571</v>
      </c>
      <c r="K14" s="8" t="n">
        <f aca="false">SUM(K4:K11)/COUNT(K4:K11)</f>
        <v>246.714285714286</v>
      </c>
      <c r="M14" s="7"/>
      <c r="N14" s="8" t="n">
        <f aca="false">SUM(N4:N11)/COUNT(N4:N11)</f>
        <v>75.8</v>
      </c>
    </row>
    <row collapsed="false" customFormat="false" customHeight="false" hidden="false" ht="12.1" outlineLevel="0" r="15">
      <c r="J15" s="0" t="s">
        <v>32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9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367</TotalTime>
  <Application>LibreOffice/4.1.3.2$Linux_X86_64 LibreOffice_project/410m0$Build-2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2014-04-14T22:16:22Z</dcterms:created>
  <dc:creator>Matthias König</dc:creator>
  <cp:lastModifiedBy>Matthias König</cp:lastModifiedBy>
  <dcterms:modified xsi:type="dcterms:W3CDTF">2014-04-14T22:41:11Z</dcterms:modified>
  <cp:revision>2</cp:revision>
</cp:coreProperties>
</file>