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y/cs513/FinalExam/"/>
    </mc:Choice>
  </mc:AlternateContent>
  <xr:revisionPtr revIDLastSave="0" documentId="13_ncr:1_{95E31ED4-5551-864C-A7CD-BB74C2C87E09}" xr6:coauthVersionLast="45" xr6:coauthVersionMax="45" xr10:uidLastSave="{00000000-0000-0000-0000-000000000000}"/>
  <bookViews>
    <workbookView xWindow="0" yWindow="460" windowWidth="25600" windowHeight="14440" xr2:uid="{5E88F2D9-1186-E247-A954-29328F557C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H24" i="1" s="1"/>
  <c r="I24" i="1" s="1"/>
  <c r="G23" i="1"/>
  <c r="G22" i="1"/>
  <c r="D27" i="1"/>
  <c r="D26" i="1"/>
  <c r="D25" i="1"/>
  <c r="D24" i="1"/>
  <c r="D23" i="1"/>
  <c r="D22" i="1"/>
  <c r="K27" i="1"/>
  <c r="E27" i="1"/>
  <c r="F27" i="1" s="1"/>
  <c r="K26" i="1"/>
  <c r="E26" i="1"/>
  <c r="F26" i="1" s="1"/>
  <c r="K25" i="1"/>
  <c r="K24" i="1"/>
  <c r="K23" i="1"/>
  <c r="E23" i="1"/>
  <c r="F23" i="1" s="1"/>
  <c r="K22" i="1"/>
  <c r="E22" i="1"/>
  <c r="F22" i="1" s="1"/>
  <c r="C18" i="1"/>
  <c r="C17" i="1"/>
  <c r="H25" i="1" l="1"/>
  <c r="I25" i="1" s="1"/>
  <c r="H22" i="1"/>
  <c r="I22" i="1" s="1"/>
  <c r="J22" i="1" s="1"/>
  <c r="L22" i="1" s="1"/>
  <c r="E24" i="1"/>
  <c r="F24" i="1" s="1"/>
  <c r="J24" i="1" s="1"/>
  <c r="L24" i="1" s="1"/>
  <c r="E25" i="1"/>
  <c r="F25" i="1" s="1"/>
  <c r="J25" i="1" s="1"/>
  <c r="L25" i="1" s="1"/>
  <c r="H26" i="1"/>
  <c r="I26" i="1" s="1"/>
  <c r="J26" i="1" s="1"/>
  <c r="L26" i="1" s="1"/>
  <c r="M25" i="1" s="1"/>
  <c r="H27" i="1"/>
  <c r="I27" i="1" s="1"/>
  <c r="J27" i="1" s="1"/>
  <c r="L27" i="1" s="1"/>
  <c r="H23" i="1"/>
  <c r="I23" i="1" s="1"/>
  <c r="J23" i="1" s="1"/>
  <c r="L23" i="1" s="1"/>
  <c r="D18" i="1"/>
  <c r="E18" i="1" s="1"/>
  <c r="D17" i="1"/>
  <c r="E17" i="1" s="1"/>
  <c r="M22" i="1" l="1"/>
  <c r="F17" i="1"/>
  <c r="N22" i="1" l="1"/>
  <c r="N25" i="1"/>
</calcChain>
</file>

<file path=xl/sharedStrings.xml><?xml version="1.0" encoding="utf-8"?>
<sst xmlns="http://schemas.openxmlformats.org/spreadsheetml/2006/main" count="57" uniqueCount="22">
  <si>
    <t>Applicant</t>
  </si>
  <si>
    <t>GRE</t>
  </si>
  <si>
    <t>GPA</t>
  </si>
  <si>
    <t>Admitted</t>
  </si>
  <si>
    <t>Medium</t>
  </si>
  <si>
    <t>Low</t>
  </si>
  <si>
    <t>High</t>
  </si>
  <si>
    <t>Yes</t>
  </si>
  <si>
    <t>No</t>
  </si>
  <si>
    <t>Categories</t>
  </si>
  <si>
    <t>Pj</t>
  </si>
  <si>
    <t>log2(Pj)</t>
  </si>
  <si>
    <t>-Pj*log2(Pj)</t>
  </si>
  <si>
    <t>H(T)</t>
  </si>
  <si>
    <t>Rejected</t>
  </si>
  <si>
    <t>H(x)</t>
  </si>
  <si>
    <t>PCT</t>
  </si>
  <si>
    <t>Sum(H(T))</t>
  </si>
  <si>
    <t>Result</t>
  </si>
  <si>
    <t>pj</t>
  </si>
  <si>
    <t>log2(pj)</t>
  </si>
  <si>
    <t>-PJ*log2(pj)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</si>
</sst>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);[Red]\(0.000\)"/>
  </numFmts>
  <fonts count="3" x14ac:knownFonts="1"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1" fillId="3" borderId="0" xfId="0" applyFont="1" applyFill="1" applyBorder="1" applyAlignment="1">
      <alignment vertical="center"/>
    </xf>
    <xf numFmtId="0" fontId="1" fillId="3" borderId="0" xfId="0" quotePrefix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quotePrefix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26C9-2FC2-104D-AFD9-0CC0003A5DF1}">
  <dimension ref="A2:V27"/>
  <sheetViews>
    <sheetView tabSelected="1" workbookViewId="0">
      <selection activeCell="K15" sqref="K15"/>
    </sheetView>
  </sheetViews>
  <sheetFormatPr baseColWidth="10" defaultRowHeight="16" x14ac:dyDescent="0.2"/>
  <cols>
    <col min="16" max="19" width="11.6640625" customWidth="1"/>
  </cols>
  <sheetData>
    <row r="2" spans="1:2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1"/>
      <c r="B3" s="1" t="s">
        <v>0</v>
      </c>
      <c r="C3" s="1" t="s">
        <v>1</v>
      </c>
      <c r="D3" s="1" t="s">
        <v>2</v>
      </c>
      <c r="E3" s="1" t="s">
        <v>3</v>
      </c>
      <c r="F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"/>
      <c r="B4" s="1">
        <v>1</v>
      </c>
      <c r="C4" s="1" t="s">
        <v>4</v>
      </c>
      <c r="D4" s="1" t="s">
        <v>6</v>
      </c>
      <c r="E4" s="1" t="s">
        <v>7</v>
      </c>
      <c r="F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s="1"/>
      <c r="B5" s="1">
        <v>2</v>
      </c>
      <c r="C5" s="1" t="s">
        <v>5</v>
      </c>
      <c r="D5" s="1" t="s">
        <v>5</v>
      </c>
      <c r="E5" s="1" t="s">
        <v>8</v>
      </c>
      <c r="F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s="1"/>
      <c r="B6" s="1">
        <v>3</v>
      </c>
      <c r="C6" s="1" t="s">
        <v>6</v>
      </c>
      <c r="D6" s="1" t="s">
        <v>4</v>
      </c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">
      <c r="A7" s="1"/>
      <c r="B7" s="1">
        <v>4</v>
      </c>
      <c r="C7" s="1" t="s">
        <v>4</v>
      </c>
      <c r="D7" s="1" t="s">
        <v>4</v>
      </c>
      <c r="E7" s="1" t="s">
        <v>7</v>
      </c>
      <c r="F7" s="1"/>
      <c r="T7" s="1"/>
      <c r="U7" s="1"/>
      <c r="V7" s="1"/>
    </row>
    <row r="8" spans="1:22" x14ac:dyDescent="0.2">
      <c r="A8" s="1"/>
      <c r="B8" s="1">
        <v>5</v>
      </c>
      <c r="C8" s="1" t="s">
        <v>5</v>
      </c>
      <c r="D8" s="1" t="s">
        <v>4</v>
      </c>
      <c r="E8" s="1" t="s">
        <v>7</v>
      </c>
      <c r="F8" s="1"/>
      <c r="T8" s="1"/>
      <c r="U8" s="1"/>
      <c r="V8" s="1"/>
    </row>
    <row r="9" spans="1:22" x14ac:dyDescent="0.2">
      <c r="A9" s="1"/>
      <c r="B9" s="1">
        <v>6</v>
      </c>
      <c r="C9" s="1" t="s">
        <v>6</v>
      </c>
      <c r="D9" s="1" t="s">
        <v>6</v>
      </c>
      <c r="E9" s="1" t="s">
        <v>7</v>
      </c>
      <c r="F9" s="1"/>
      <c r="T9" s="1"/>
      <c r="U9" s="1"/>
      <c r="V9" s="1"/>
    </row>
    <row r="10" spans="1:22" x14ac:dyDescent="0.2">
      <c r="A10" s="1"/>
      <c r="B10" s="1">
        <v>7</v>
      </c>
      <c r="C10" s="1" t="s">
        <v>5</v>
      </c>
      <c r="D10" s="1" t="s">
        <v>5</v>
      </c>
      <c r="E10" s="1" t="s">
        <v>8</v>
      </c>
      <c r="F10" s="1"/>
      <c r="T10" s="1"/>
      <c r="U10" s="1"/>
      <c r="V10" s="1"/>
    </row>
    <row r="11" spans="1:22" x14ac:dyDescent="0.2">
      <c r="A11" s="1"/>
      <c r="B11" s="1">
        <v>8</v>
      </c>
      <c r="C11" s="1" t="s">
        <v>4</v>
      </c>
      <c r="D11" s="1" t="s">
        <v>4</v>
      </c>
      <c r="E11" s="1" t="s">
        <v>7</v>
      </c>
      <c r="F11" s="1"/>
      <c r="T11" s="1"/>
      <c r="U11" s="1"/>
      <c r="V11" s="1"/>
    </row>
    <row r="12" spans="1:22" x14ac:dyDescent="0.2">
      <c r="A12" s="1"/>
      <c r="B12" s="1"/>
      <c r="C12" s="1"/>
      <c r="D12" s="1"/>
      <c r="E12" s="1"/>
      <c r="F12" s="1"/>
      <c r="T12" s="1"/>
      <c r="U12" s="1"/>
      <c r="V12" s="1"/>
    </row>
    <row r="13" spans="1:22" x14ac:dyDescent="0.2">
      <c r="A13" s="1"/>
      <c r="B13" s="1"/>
      <c r="C13" s="1"/>
      <c r="D13" s="1"/>
      <c r="E13" s="1"/>
      <c r="F13" s="1"/>
      <c r="T13" s="1"/>
      <c r="U13" s="1"/>
      <c r="V13" s="1"/>
    </row>
    <row r="14" spans="1:22" x14ac:dyDescent="0.2">
      <c r="A14" s="1"/>
      <c r="B14" s="1"/>
      <c r="C14" s="1"/>
      <c r="D14" s="1"/>
      <c r="E14" s="1"/>
      <c r="F14" s="1"/>
      <c r="T14" s="1"/>
      <c r="U14" s="1"/>
      <c r="V14" s="1"/>
    </row>
    <row r="15" spans="1:2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">
      <c r="A16" s="1"/>
      <c r="B16" s="2" t="s">
        <v>9</v>
      </c>
      <c r="C16" s="2" t="s">
        <v>10</v>
      </c>
      <c r="D16" s="2" t="s">
        <v>11</v>
      </c>
      <c r="E16" s="3" t="s">
        <v>12</v>
      </c>
      <c r="F16" s="2" t="s">
        <v>13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s="1"/>
      <c r="B17" s="4" t="s">
        <v>3</v>
      </c>
      <c r="C17" s="4">
        <f>5/8</f>
        <v>0.625</v>
      </c>
      <c r="D17" s="4">
        <f>LOG(C17,2)</f>
        <v>-0.67807190511263771</v>
      </c>
      <c r="E17" s="4">
        <f>-(C17*D17)</f>
        <v>0.42379494069539858</v>
      </c>
      <c r="F17" s="5">
        <f>SUM(E17,E18)</f>
        <v>0.95443400292496494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">
      <c r="A18" s="1"/>
      <c r="B18" s="4" t="s">
        <v>14</v>
      </c>
      <c r="C18" s="4">
        <f>3/8</f>
        <v>0.375</v>
      </c>
      <c r="D18" s="4">
        <f>LOG(C18,2)</f>
        <v>-1.4150374992788437</v>
      </c>
      <c r="E18" s="4">
        <f>-(C18*D18)</f>
        <v>0.53063906222956636</v>
      </c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">
      <c r="B20" s="7" t="s">
        <v>9</v>
      </c>
      <c r="C20" s="7"/>
      <c r="D20" s="7" t="s">
        <v>3</v>
      </c>
      <c r="E20" s="7"/>
      <c r="F20" s="7"/>
      <c r="G20" s="7" t="s">
        <v>14</v>
      </c>
      <c r="H20" s="7"/>
      <c r="I20" s="7"/>
      <c r="J20" s="7" t="s">
        <v>15</v>
      </c>
      <c r="K20" s="7" t="s">
        <v>16</v>
      </c>
      <c r="L20" s="7" t="s">
        <v>13</v>
      </c>
      <c r="M20" s="7" t="s">
        <v>17</v>
      </c>
      <c r="N20" s="7" t="s">
        <v>18</v>
      </c>
    </row>
    <row r="21" spans="1:22" x14ac:dyDescent="0.2">
      <c r="B21" s="7"/>
      <c r="C21" s="7"/>
      <c r="D21" s="8" t="s">
        <v>19</v>
      </c>
      <c r="E21" s="8" t="s">
        <v>20</v>
      </c>
      <c r="F21" s="9" t="s">
        <v>21</v>
      </c>
      <c r="G21" s="8" t="s">
        <v>19</v>
      </c>
      <c r="H21" s="8" t="s">
        <v>20</v>
      </c>
      <c r="I21" s="9" t="s">
        <v>21</v>
      </c>
      <c r="J21" s="10"/>
      <c r="K21" s="10"/>
      <c r="L21" s="10"/>
      <c r="M21" s="10"/>
      <c r="N21" s="10"/>
    </row>
    <row r="22" spans="1:22" x14ac:dyDescent="0.2">
      <c r="B22" s="11" t="s">
        <v>1</v>
      </c>
      <c r="C22" s="4" t="s">
        <v>5</v>
      </c>
      <c r="D22" s="6">
        <f>1/5</f>
        <v>0.2</v>
      </c>
      <c r="E22" s="4">
        <f t="shared" ref="E22:E27" si="0">LOG(D22,2)</f>
        <v>-2.3219280948873622</v>
      </c>
      <c r="F22" s="4">
        <f t="shared" ref="F22:F27" si="1">-(D22*E22)</f>
        <v>0.46438561897747244</v>
      </c>
      <c r="G22" s="6">
        <f>2/3</f>
        <v>0.66666666666666663</v>
      </c>
      <c r="H22" s="4">
        <f t="shared" ref="H22:H27" si="2">LOG(G22,2)</f>
        <v>-0.5849625007211563</v>
      </c>
      <c r="I22" s="4">
        <f t="shared" ref="I22:I27" si="3">-(G22*H22)</f>
        <v>0.38997500048077083</v>
      </c>
      <c r="J22" s="4">
        <f t="shared" ref="J22:J27" si="4">SUM(F22,I22)</f>
        <v>0.85436061945824326</v>
      </c>
      <c r="K22" s="4">
        <f>18/50</f>
        <v>0.36</v>
      </c>
      <c r="L22" s="4">
        <f t="shared" ref="L22:L27" si="5">J22*K22</f>
        <v>0.30756982300496755</v>
      </c>
      <c r="M22" s="5">
        <f>SUM(L24,L22)</f>
        <v>0.62523588782134865</v>
      </c>
      <c r="N22" s="11">
        <f>F17-M22</f>
        <v>0.3291981151036163</v>
      </c>
    </row>
    <row r="23" spans="1:22" x14ac:dyDescent="0.2">
      <c r="B23" s="11"/>
      <c r="C23" s="4" t="s">
        <v>4</v>
      </c>
      <c r="D23" s="6">
        <f>3/5</f>
        <v>0.6</v>
      </c>
      <c r="E23" s="4">
        <f t="shared" si="0"/>
        <v>-0.73696559416620622</v>
      </c>
      <c r="F23" s="4">
        <f t="shared" si="1"/>
        <v>0.44217935649972373</v>
      </c>
      <c r="G23" s="6">
        <f>0</f>
        <v>0</v>
      </c>
      <c r="H23" s="4" t="e">
        <f t="shared" si="2"/>
        <v>#NUM!</v>
      </c>
      <c r="I23" s="4" t="e">
        <f t="shared" si="3"/>
        <v>#NUM!</v>
      </c>
      <c r="J23" s="4" t="e">
        <f t="shared" si="4"/>
        <v>#NUM!</v>
      </c>
      <c r="K23" s="4">
        <f>16/50</f>
        <v>0.32</v>
      </c>
      <c r="L23" s="4" t="e">
        <f t="shared" si="5"/>
        <v>#NUM!</v>
      </c>
      <c r="M23" s="5"/>
      <c r="N23" s="11"/>
    </row>
    <row r="24" spans="1:22" x14ac:dyDescent="0.2">
      <c r="B24" s="11"/>
      <c r="C24" s="4" t="s">
        <v>6</v>
      </c>
      <c r="D24" s="6">
        <f>1/5</f>
        <v>0.2</v>
      </c>
      <c r="E24" s="4">
        <f t="shared" si="0"/>
        <v>-2.3219280948873622</v>
      </c>
      <c r="F24" s="4">
        <f t="shared" si="1"/>
        <v>0.46438561897747244</v>
      </c>
      <c r="G24" s="6">
        <f>1/3</f>
        <v>0.33333333333333331</v>
      </c>
      <c r="H24" s="4">
        <f t="shared" si="2"/>
        <v>-1.5849625007211563</v>
      </c>
      <c r="I24" s="4">
        <f t="shared" si="3"/>
        <v>0.52832083357371873</v>
      </c>
      <c r="J24" s="4">
        <f t="shared" si="4"/>
        <v>0.99270645255119117</v>
      </c>
      <c r="K24" s="4">
        <f>16/50</f>
        <v>0.32</v>
      </c>
      <c r="L24" s="4">
        <f t="shared" si="5"/>
        <v>0.31766606481638116</v>
      </c>
      <c r="M24" s="5"/>
      <c r="N24" s="11"/>
    </row>
    <row r="25" spans="1:22" x14ac:dyDescent="0.2">
      <c r="B25" s="12" t="s">
        <v>2</v>
      </c>
      <c r="C25" s="4" t="s">
        <v>5</v>
      </c>
      <c r="D25" s="6">
        <f>0</f>
        <v>0</v>
      </c>
      <c r="E25" s="4" t="e">
        <f t="shared" si="0"/>
        <v>#NUM!</v>
      </c>
      <c r="F25" s="4" t="e">
        <f t="shared" si="1"/>
        <v>#NUM!</v>
      </c>
      <c r="G25" s="6">
        <f>2/3</f>
        <v>0.66666666666666663</v>
      </c>
      <c r="H25" s="4">
        <f t="shared" si="2"/>
        <v>-0.5849625007211563</v>
      </c>
      <c r="I25" s="4">
        <f t="shared" si="3"/>
        <v>0.38997500048077083</v>
      </c>
      <c r="J25" s="4" t="e">
        <f t="shared" si="4"/>
        <v>#NUM!</v>
      </c>
      <c r="K25" s="4">
        <f>10/50</f>
        <v>0.2</v>
      </c>
      <c r="L25" s="4" t="e">
        <f t="shared" si="5"/>
        <v>#NUM!</v>
      </c>
      <c r="M25" s="5">
        <f>L26</f>
        <v>0.31056006082350157</v>
      </c>
      <c r="N25" s="12">
        <f>F17-M25</f>
        <v>0.64387394210146343</v>
      </c>
    </row>
    <row r="26" spans="1:22" x14ac:dyDescent="0.2">
      <c r="B26" s="12"/>
      <c r="C26" s="4" t="s">
        <v>4</v>
      </c>
      <c r="D26" s="6">
        <f>3/5</f>
        <v>0.6</v>
      </c>
      <c r="E26" s="4">
        <f t="shared" si="0"/>
        <v>-0.73696559416620622</v>
      </c>
      <c r="F26" s="4">
        <f t="shared" si="1"/>
        <v>0.44217935649972373</v>
      </c>
      <c r="G26" s="6">
        <f>1/3</f>
        <v>0.33333333333333331</v>
      </c>
      <c r="H26" s="4">
        <f t="shared" si="2"/>
        <v>-1.5849625007211563</v>
      </c>
      <c r="I26" s="4">
        <f t="shared" si="3"/>
        <v>0.52832083357371873</v>
      </c>
      <c r="J26" s="4">
        <f t="shared" si="4"/>
        <v>0.97050019007344246</v>
      </c>
      <c r="K26" s="4">
        <f>16/50</f>
        <v>0.32</v>
      </c>
      <c r="L26" s="4">
        <f t="shared" si="5"/>
        <v>0.31056006082350157</v>
      </c>
      <c r="M26" s="5"/>
      <c r="N26" s="12"/>
    </row>
    <row r="27" spans="1:22" x14ac:dyDescent="0.2">
      <c r="B27" s="12"/>
      <c r="C27" s="4" t="s">
        <v>6</v>
      </c>
      <c r="D27" s="6">
        <f>2/5</f>
        <v>0.4</v>
      </c>
      <c r="E27" s="4">
        <f t="shared" si="0"/>
        <v>-1.3219280948873622</v>
      </c>
      <c r="F27" s="4">
        <f t="shared" si="1"/>
        <v>0.52877123795494485</v>
      </c>
      <c r="G27" s="6">
        <f>0</f>
        <v>0</v>
      </c>
      <c r="H27" s="4" t="e">
        <f t="shared" si="2"/>
        <v>#NUM!</v>
      </c>
      <c r="I27" s="4" t="e">
        <f t="shared" si="3"/>
        <v>#NUM!</v>
      </c>
      <c r="J27" s="4" t="e">
        <f t="shared" si="4"/>
        <v>#NUM!</v>
      </c>
      <c r="K27" s="4">
        <f>24/50</f>
        <v>0.48</v>
      </c>
      <c r="L27" s="4" t="e">
        <f t="shared" si="5"/>
        <v>#NUM!</v>
      </c>
      <c r="M27" s="5"/>
      <c r="N27" s="12"/>
    </row>
  </sheetData>
  <mergeCells count="15">
    <mergeCell ref="M20:M21"/>
    <mergeCell ref="N20:N21"/>
    <mergeCell ref="B22:B24"/>
    <mergeCell ref="M22:M24"/>
    <mergeCell ref="N22:N24"/>
    <mergeCell ref="B25:B27"/>
    <mergeCell ref="M25:M27"/>
    <mergeCell ref="N25:N27"/>
    <mergeCell ref="B20:C21"/>
    <mergeCell ref="D20:F20"/>
    <mergeCell ref="G20:I20"/>
    <mergeCell ref="J20:J21"/>
    <mergeCell ref="K20:K21"/>
    <mergeCell ref="L20:L21"/>
    <mergeCell ref="F17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Jing</dc:creator>
  <cp:lastModifiedBy>Yi Jing</cp:lastModifiedBy>
  <dcterms:created xsi:type="dcterms:W3CDTF">2020-05-14T00:07:14Z</dcterms:created>
  <dcterms:modified xsi:type="dcterms:W3CDTF">2020-05-14T00:48:24Z</dcterms:modified>
</cp:coreProperties>
</file>