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sce.datastore.ed.ac.uk\csce\maths\users\grober10\Statistical consultancy\Consultancy\Scot Gov\Lead piping tender\Data\Scottish Water data\"/>
    </mc:Choice>
  </mc:AlternateContent>
  <bookViews>
    <workbookView xWindow="480" yWindow="180" windowWidth="18195" windowHeight="10485" activeTab="1"/>
  </bookViews>
  <sheets>
    <sheet name="Phosphate Dosing WTWs Overview" sheetId="1" r:id="rId1"/>
    <sheet name="Phosphate Dosed Site" sheetId="2" r:id="rId2"/>
    <sheet name="Sheet3" sheetId="3" r:id="rId3"/>
  </sheets>
  <definedNames>
    <definedName name="_xlnm._FilterDatabase" localSheetId="1" hidden="1">'Phosphate Dosed Site'!$A$1:$C$86</definedName>
    <definedName name="_xlnm._FilterDatabase" localSheetId="0" hidden="1">'Phosphate Dosing WTWs Overview'!$B$1:$C$235</definedName>
  </definedNames>
  <calcPr calcId="162913"/>
</workbook>
</file>

<file path=xl/calcChain.xml><?xml version="1.0" encoding="utf-8"?>
<calcChain xmlns="http://schemas.openxmlformats.org/spreadsheetml/2006/main">
  <c r="A129" i="1" l="1"/>
  <c r="A60" i="1"/>
  <c r="A39" i="1"/>
  <c r="A31" i="1" l="1"/>
  <c r="A28" i="1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5" i="2"/>
  <c r="C54" i="2"/>
  <c r="C53" i="2"/>
  <c r="C52" i="2"/>
  <c r="C51" i="2"/>
  <c r="C50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1" i="2"/>
  <c r="C10" i="2"/>
  <c r="C9" i="2"/>
  <c r="C8" i="2"/>
  <c r="C7" i="2"/>
  <c r="C6" i="2"/>
  <c r="C5" i="2"/>
  <c r="C4" i="2"/>
  <c r="C3" i="2"/>
  <c r="C2" i="2"/>
  <c r="A195" i="1"/>
  <c r="A235" i="1"/>
  <c r="A24" i="1"/>
  <c r="A224" i="1"/>
  <c r="A222" i="1"/>
  <c r="A221" i="1"/>
  <c r="A213" i="1"/>
  <c r="A206" i="1"/>
  <c r="A197" i="1"/>
  <c r="A192" i="1"/>
  <c r="A177" i="1"/>
  <c r="A164" i="1"/>
  <c r="A155" i="1"/>
  <c r="A149" i="1"/>
  <c r="A145" i="1"/>
  <c r="A143" i="1"/>
  <c r="A138" i="1"/>
  <c r="A127" i="1"/>
  <c r="A111" i="1"/>
  <c r="A92" i="1"/>
  <c r="A79" i="1"/>
  <c r="A74" i="1"/>
  <c r="A67" i="1"/>
  <c r="A54" i="1"/>
  <c r="A47" i="1"/>
  <c r="A46" i="1"/>
  <c r="A45" i="1"/>
  <c r="A32" i="1"/>
  <c r="A30" i="1"/>
  <c r="A12" i="1"/>
  <c r="A10" i="1"/>
  <c r="A6" i="1"/>
  <c r="A3" i="1"/>
  <c r="A4" i="1"/>
  <c r="A5" i="1"/>
  <c r="A8" i="1"/>
  <c r="A9" i="1"/>
  <c r="A11" i="1"/>
  <c r="A13" i="1"/>
  <c r="A14" i="1"/>
  <c r="A15" i="1"/>
  <c r="A16" i="1"/>
  <c r="A17" i="1"/>
  <c r="A18" i="1"/>
  <c r="A20" i="1"/>
  <c r="A22" i="1"/>
  <c r="A23" i="1"/>
  <c r="A25" i="1"/>
  <c r="A26" i="1"/>
  <c r="A27" i="1"/>
  <c r="A29" i="1"/>
  <c r="A33" i="1"/>
  <c r="A34" i="1"/>
  <c r="A35" i="1"/>
  <c r="A36" i="1"/>
  <c r="A37" i="1"/>
  <c r="A38" i="1"/>
  <c r="A21" i="1"/>
  <c r="A40" i="1"/>
  <c r="A41" i="1"/>
  <c r="A42" i="1"/>
  <c r="A43" i="1"/>
  <c r="A44" i="1"/>
  <c r="A49" i="1"/>
  <c r="A50" i="1"/>
  <c r="A51" i="1"/>
  <c r="A53" i="1"/>
  <c r="A55" i="1"/>
  <c r="A56" i="1"/>
  <c r="A57" i="1"/>
  <c r="A58" i="1"/>
  <c r="A59" i="1"/>
  <c r="A61" i="1"/>
  <c r="A62" i="1"/>
  <c r="A63" i="1"/>
  <c r="A64" i="1"/>
  <c r="A65" i="1"/>
  <c r="A66" i="1"/>
  <c r="A68" i="1"/>
  <c r="A69" i="1"/>
  <c r="A70" i="1"/>
  <c r="A71" i="1"/>
  <c r="A72" i="1"/>
  <c r="A73" i="1"/>
  <c r="A75" i="1"/>
  <c r="A76" i="1"/>
  <c r="A77" i="1"/>
  <c r="A78" i="1"/>
  <c r="A80" i="1"/>
  <c r="A81" i="1"/>
  <c r="A82" i="1"/>
  <c r="A83" i="1"/>
  <c r="A84" i="1"/>
  <c r="A85" i="1"/>
  <c r="A86" i="1"/>
  <c r="A87" i="1"/>
  <c r="A88" i="1"/>
  <c r="A89" i="1"/>
  <c r="A90" i="1"/>
  <c r="A91" i="1"/>
  <c r="A223" i="1"/>
  <c r="A93" i="1"/>
  <c r="A94" i="1"/>
  <c r="A95" i="1"/>
  <c r="A162" i="1"/>
  <c r="A96" i="1"/>
  <c r="A97" i="1"/>
  <c r="A188" i="1"/>
  <c r="A98" i="1"/>
  <c r="A100" i="1"/>
  <c r="A101" i="1"/>
  <c r="A102" i="1"/>
  <c r="A103" i="1"/>
  <c r="A104" i="1"/>
  <c r="A105" i="1"/>
  <c r="A106" i="1"/>
  <c r="A107" i="1"/>
  <c r="A109" i="1"/>
  <c r="A110" i="1"/>
  <c r="A200" i="1"/>
  <c r="A112" i="1"/>
  <c r="A113" i="1"/>
  <c r="A114" i="1"/>
  <c r="A115" i="1"/>
  <c r="A161" i="1"/>
  <c r="A116" i="1"/>
  <c r="A117" i="1"/>
  <c r="A118" i="1"/>
  <c r="A119" i="1"/>
  <c r="A120" i="1"/>
  <c r="A121" i="1"/>
  <c r="A122" i="1"/>
  <c r="A123" i="1"/>
  <c r="A124" i="1"/>
  <c r="A126" i="1"/>
  <c r="A212" i="1"/>
  <c r="A128" i="1"/>
  <c r="A130" i="1"/>
  <c r="A131" i="1"/>
  <c r="A132" i="1"/>
  <c r="A133" i="1"/>
  <c r="A134" i="1"/>
  <c r="A135" i="1"/>
  <c r="A136" i="1"/>
  <c r="A137" i="1"/>
  <c r="A139" i="1"/>
  <c r="A140" i="1"/>
  <c r="A141" i="1"/>
  <c r="A142" i="1"/>
  <c r="A157" i="1"/>
  <c r="A146" i="1"/>
  <c r="A147" i="1"/>
  <c r="A148" i="1"/>
  <c r="A150" i="1"/>
  <c r="A151" i="1"/>
  <c r="A152" i="1"/>
  <c r="A153" i="1"/>
  <c r="A154" i="1"/>
  <c r="A158" i="1"/>
  <c r="A159" i="1"/>
  <c r="A160" i="1"/>
  <c r="A163" i="1"/>
  <c r="A165" i="1"/>
  <c r="A166" i="1"/>
  <c r="A167" i="1"/>
  <c r="A168" i="1"/>
  <c r="A169" i="1"/>
  <c r="A170" i="1"/>
  <c r="A171" i="1"/>
  <c r="A172" i="1"/>
  <c r="A173" i="1"/>
  <c r="A174" i="1"/>
  <c r="A7" i="1"/>
  <c r="A108" i="1"/>
  <c r="A175" i="1"/>
  <c r="A176" i="1"/>
  <c r="A178" i="1"/>
  <c r="A179" i="1"/>
  <c r="A180" i="1"/>
  <c r="A181" i="1"/>
  <c r="A183" i="1"/>
  <c r="A185" i="1"/>
  <c r="A186" i="1"/>
  <c r="A187" i="1"/>
  <c r="A189" i="1"/>
  <c r="A190" i="1"/>
  <c r="A156" i="1"/>
  <c r="A193" i="1"/>
  <c r="A194" i="1"/>
  <c r="A196" i="1"/>
  <c r="A198" i="1"/>
  <c r="A199" i="1"/>
  <c r="A201" i="1"/>
  <c r="A204" i="1"/>
  <c r="A202" i="1"/>
  <c r="A203" i="1"/>
  <c r="A205" i="1"/>
  <c r="A184" i="1"/>
  <c r="A207" i="1"/>
  <c r="A208" i="1"/>
  <c r="A210" i="1"/>
  <c r="A209" i="1"/>
  <c r="A125" i="1"/>
  <c r="A211" i="1"/>
  <c r="A214" i="1"/>
  <c r="A215" i="1"/>
  <c r="A216" i="1"/>
  <c r="A218" i="1"/>
  <c r="A219" i="1"/>
  <c r="A220" i="1"/>
  <c r="A225" i="1"/>
  <c r="A226" i="1"/>
  <c r="A227" i="1"/>
  <c r="A228" i="1"/>
  <c r="A229" i="1"/>
  <c r="A230" i="1"/>
  <c r="A231" i="1"/>
  <c r="A232" i="1"/>
  <c r="A233" i="1"/>
  <c r="A234" i="1"/>
  <c r="A52" i="1"/>
  <c r="A217" i="1"/>
  <c r="A191" i="1"/>
  <c r="A19" i="1"/>
  <c r="A144" i="1"/>
  <c r="A99" i="1"/>
  <c r="A182" i="1"/>
  <c r="A48" i="1"/>
  <c r="A2" i="1"/>
  <c r="C3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20" i="1"/>
  <c r="C22" i="1"/>
  <c r="C23" i="1"/>
  <c r="C25" i="1"/>
  <c r="C26" i="1"/>
  <c r="C27" i="1"/>
  <c r="C28" i="1"/>
  <c r="C29" i="1"/>
  <c r="C30" i="1"/>
  <c r="C32" i="1"/>
  <c r="C33" i="1"/>
  <c r="C34" i="1"/>
  <c r="C35" i="1"/>
  <c r="C36" i="1"/>
  <c r="C37" i="1"/>
  <c r="C38" i="1"/>
  <c r="C21" i="1"/>
  <c r="C40" i="1"/>
  <c r="C41" i="1"/>
  <c r="C42" i="1"/>
  <c r="C43" i="1"/>
  <c r="C44" i="1"/>
  <c r="C45" i="1"/>
  <c r="C46" i="1"/>
  <c r="C47" i="1"/>
  <c r="C49" i="1"/>
  <c r="C50" i="1"/>
  <c r="C39" i="1"/>
  <c r="C51" i="1"/>
  <c r="C53" i="1"/>
  <c r="C54" i="1"/>
  <c r="C55" i="1"/>
  <c r="C56" i="1"/>
  <c r="C57" i="1"/>
  <c r="C58" i="1"/>
  <c r="C59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162" i="1"/>
  <c r="C96" i="1"/>
  <c r="C97" i="1"/>
  <c r="C188" i="1"/>
  <c r="C98" i="1"/>
  <c r="C100" i="1"/>
  <c r="C101" i="1"/>
  <c r="C102" i="1"/>
  <c r="C103" i="1"/>
  <c r="C104" i="1"/>
  <c r="C105" i="1"/>
  <c r="C106" i="1"/>
  <c r="C107" i="1"/>
  <c r="C109" i="1"/>
  <c r="C110" i="1"/>
  <c r="C111" i="1"/>
  <c r="C200" i="1"/>
  <c r="C112" i="1"/>
  <c r="C113" i="1"/>
  <c r="C114" i="1"/>
  <c r="C115" i="1"/>
  <c r="C161" i="1"/>
  <c r="C116" i="1"/>
  <c r="C117" i="1"/>
  <c r="C118" i="1"/>
  <c r="C119" i="1"/>
  <c r="C120" i="1"/>
  <c r="C121" i="1"/>
  <c r="C122" i="1"/>
  <c r="C123" i="1"/>
  <c r="C124" i="1"/>
  <c r="C126" i="1"/>
  <c r="C127" i="1"/>
  <c r="C212" i="1"/>
  <c r="C128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57" i="1"/>
  <c r="C143" i="1"/>
  <c r="C145" i="1"/>
  <c r="C147" i="1"/>
  <c r="C148" i="1"/>
  <c r="C149" i="1"/>
  <c r="C150" i="1"/>
  <c r="C152" i="1"/>
  <c r="C153" i="1"/>
  <c r="C154" i="1"/>
  <c r="C155" i="1"/>
  <c r="C158" i="1"/>
  <c r="C159" i="1"/>
  <c r="C160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7" i="1"/>
  <c r="C108" i="1"/>
  <c r="C175" i="1"/>
  <c r="C176" i="1"/>
  <c r="C177" i="1"/>
  <c r="C178" i="1"/>
  <c r="C179" i="1"/>
  <c r="C180" i="1"/>
  <c r="C181" i="1"/>
  <c r="C183" i="1"/>
  <c r="C185" i="1"/>
  <c r="C186" i="1"/>
  <c r="C187" i="1"/>
  <c r="C189" i="1"/>
  <c r="C190" i="1"/>
  <c r="C156" i="1"/>
  <c r="C192" i="1"/>
  <c r="C193" i="1"/>
  <c r="C194" i="1"/>
  <c r="C195" i="1"/>
  <c r="C196" i="1"/>
  <c r="C197" i="1"/>
  <c r="C198" i="1"/>
  <c r="C199" i="1"/>
  <c r="C201" i="1"/>
  <c r="C204" i="1"/>
  <c r="C202" i="1"/>
  <c r="C203" i="1"/>
  <c r="C205" i="1"/>
  <c r="C184" i="1"/>
  <c r="C206" i="1"/>
  <c r="C207" i="1"/>
  <c r="C208" i="1"/>
  <c r="C210" i="1"/>
  <c r="C209" i="1"/>
  <c r="C125" i="1"/>
  <c r="C211" i="1"/>
  <c r="C213" i="1"/>
  <c r="C214" i="1"/>
  <c r="C215" i="1"/>
  <c r="C216" i="1"/>
  <c r="C218" i="1"/>
  <c r="C219" i="1"/>
  <c r="C220" i="1"/>
  <c r="C224" i="1"/>
  <c r="C225" i="1"/>
  <c r="C226" i="1"/>
  <c r="C227" i="1"/>
  <c r="C228" i="1"/>
  <c r="C229" i="1"/>
  <c r="C230" i="1"/>
  <c r="C231" i="1"/>
  <c r="C234" i="1"/>
  <c r="C52" i="1"/>
  <c r="C60" i="1"/>
  <c r="C217" i="1"/>
  <c r="C191" i="1"/>
  <c r="C19" i="1"/>
  <c r="C24" i="1"/>
  <c r="C144" i="1"/>
  <c r="C235" i="1"/>
  <c r="C99" i="1"/>
  <c r="C182" i="1"/>
  <c r="C48" i="1"/>
  <c r="C2" i="1"/>
</calcChain>
</file>

<file path=xl/sharedStrings.xml><?xml version="1.0" encoding="utf-8"?>
<sst xmlns="http://schemas.openxmlformats.org/spreadsheetml/2006/main" count="421" uniqueCount="241">
  <si>
    <t>ACHARACLE WTW 2008 NM664673</t>
  </si>
  <si>
    <t>ACHILTIBUIE WTW 2003 NC044062</t>
  </si>
  <si>
    <t>ACHMELVICH WTW 1970 NC067252</t>
  </si>
  <si>
    <t>ACHNASHEEN WTW 2003 NH161587</t>
  </si>
  <si>
    <t>AFTON WTW NS627056</t>
  </si>
  <si>
    <t>ALLIGIN WTW 1960 NG831583</t>
  </si>
  <si>
    <t>ALTNAHARRA WTW 1993 NC570358</t>
  </si>
  <si>
    <t>AMLAIRD WTW NS483445</t>
  </si>
  <si>
    <t>APPLECROSS WTW 2003 NG716406</t>
  </si>
  <si>
    <t>ARDEONAIG WTW NN668353</t>
  </si>
  <si>
    <t>ARDFERN WTW 2000 NM797043</t>
  </si>
  <si>
    <t>ARDRISHAIG WTW 1993 NR846864</t>
  </si>
  <si>
    <t>ARDVOURLIE WTW 1981 NB186115</t>
  </si>
  <si>
    <t>ARINAGOUR WTW 2000 NM222576</t>
  </si>
  <si>
    <t>ARNISDALE WTW 1990 NG843108</t>
  </si>
  <si>
    <t>ASSYNT WTW 2010 NH584667</t>
  </si>
  <si>
    <t>AULTBEA WTW 2005 NG880882</t>
  </si>
  <si>
    <t>BACK TOLSTA WTW 1956 NB522456</t>
  </si>
  <si>
    <t>BACKIES WTW 1960 NC829027</t>
  </si>
  <si>
    <t>BADACHRO WTW 2000 NG782733</t>
  </si>
  <si>
    <t>BADCAUL WTW 1960 NH051896</t>
  </si>
  <si>
    <t>BADENTINAN WTW 1994 NJ282568</t>
  </si>
  <si>
    <t>BALLATER WTW 1960 NO351974</t>
  </si>
  <si>
    <t>BALLYGRANT WTW 1997 NR408655</t>
  </si>
  <si>
    <t>BALMICHAEL WTW NR927322</t>
  </si>
  <si>
    <t>BALQUHIDDER WTW NN534214</t>
  </si>
  <si>
    <t>BARRA WTW 1999 NF692034</t>
  </si>
  <si>
    <t>BAYHEAD WTW 1984 NF770700</t>
  </si>
  <si>
    <t>BEASDALE WTW 2005 NM701850</t>
  </si>
  <si>
    <t>BELMORE WTW 2000 NS260906</t>
  </si>
  <si>
    <t>BENBECULA WTW 1992 NF801536</t>
  </si>
  <si>
    <t>BLACK ESK WTW 1987 NY201936</t>
  </si>
  <si>
    <t>AVIEMORE WTW 2011 NH891110</t>
  </si>
  <si>
    <t>BLAIRLINNANS WTW NS406850</t>
  </si>
  <si>
    <t>BLAIRNAMARROW WTW 1964 NJ211154</t>
  </si>
  <si>
    <t>BOARDHOUSE WTW 1989 HY269254</t>
  </si>
  <si>
    <t>BONAR BRIDGE WTW 1998 NH643948</t>
  </si>
  <si>
    <t>BONNYCRAIG WTW 1962 NT251389</t>
  </si>
  <si>
    <t>BRACADALE WTW 1996 NG359393</t>
  </si>
  <si>
    <t>BRADAN WTW NX436993</t>
  </si>
  <si>
    <t>BRAEMAR WTW NO145912</t>
  </si>
  <si>
    <t>BRIG O'TURK WTW NN572064</t>
  </si>
  <si>
    <t>BROADFORD WTW 1960 NG647221</t>
  </si>
  <si>
    <t>BUNESSAN WTW 1996 NM404212</t>
  </si>
  <si>
    <t>BURNCROOKS WTW 1960 NS502796</t>
  </si>
  <si>
    <t>CARRON VALLEY WTW NS766836</t>
  </si>
  <si>
    <t>CAMPBELTOWN WTW 1996 NR717218</t>
  </si>
  <si>
    <t>CAMPHILL WTW NS277543</t>
  </si>
  <si>
    <t>CAMPS WTW 1999 NS983221</t>
  </si>
  <si>
    <t>CARBOST WTW 2006 NG342340</t>
  </si>
  <si>
    <t>CARGEN BOREHOLE WTW 1996 NX950697</t>
  </si>
  <si>
    <t>CARRADALE WTW 2001 NR794382</t>
  </si>
  <si>
    <t>CARRICK CASTLE WTW 1997 NS188951</t>
  </si>
  <si>
    <t>CARSPHAIRN WTW 2001 NX567932</t>
  </si>
  <si>
    <t>CASTLE MOFFAT WTW 1974 NT600697</t>
  </si>
  <si>
    <t>CLADICH WTW 1994 NN098216</t>
  </si>
  <si>
    <t>CLATTO WTW 1972 NO371344</t>
  </si>
  <si>
    <t>CLIASMOL WTW 1990 NB072068</t>
  </si>
  <si>
    <t>COLONSAY WTW 2000 NR385969</t>
  </si>
  <si>
    <t>CORRIE MEMBRANE WTW NS021421</t>
  </si>
  <si>
    <t>CORSEHOUSE WTW 1974 NS474500</t>
  </si>
  <si>
    <t>COULTER WTW 2001 NT035276</t>
  </si>
  <si>
    <t>CRAIGHEAD WTW 1974 NJ497405</t>
  </si>
  <si>
    <t>CRAIGHOUSE WTW 2001 NR523688</t>
  </si>
  <si>
    <t>CRAIGNURE WTW 1990 NM696372</t>
  </si>
  <si>
    <t>CRATHIE WTW 1990 NO274954</t>
  </si>
  <si>
    <t>CRIANLARICH WTW NN380247</t>
  </si>
  <si>
    <t>DAER WTW 1956 NS978092</t>
  </si>
  <si>
    <t>DALMALLY WTW 2001 NN148299</t>
  </si>
  <si>
    <t>DALWHINNIE WTW  1970 NN637848</t>
  </si>
  <si>
    <t>DERVAIG WTW 1997 NM434523</t>
  </si>
  <si>
    <t>DHU LOCH WTW NS071625</t>
  </si>
  <si>
    <t>DIABEG WTW 1960 NG801606</t>
  </si>
  <si>
    <t>DOUGLIEHILL WTW 1998 NS307735</t>
  </si>
  <si>
    <t>DRIMNIN WTW 1993 NM565539</t>
  </si>
  <si>
    <t>DRUMBEG WTW 2005 NC128321</t>
  </si>
  <si>
    <t>DUNVEGAN OSEDALE WTW 2010 NG249459</t>
  </si>
  <si>
    <t>DURNESS KEOLDALE WTW 2001 NC382663</t>
  </si>
  <si>
    <t>EARLISH/UIG WTW 1967 NG419627</t>
  </si>
  <si>
    <t>EDAY WTW 1979 HY555334</t>
  </si>
  <si>
    <t>EELA WATER WTW 1978 HU338787</t>
  </si>
  <si>
    <t>EREDINE WTW 2014 NM973092</t>
  </si>
  <si>
    <t>FAIR ISLE WTW 1975 HZ210718</t>
  </si>
  <si>
    <t>FETLAR WTW 2013 HU619917</t>
  </si>
  <si>
    <t>FINLAS WTW NS330893</t>
  </si>
  <si>
    <t>TURRIFF WTW 1970 NJ736513</t>
  </si>
  <si>
    <t>FOREHILL WTW 1965 NK095462</t>
  </si>
  <si>
    <t>FORT AUGUSTUS WTW 2005 NH416091</t>
  </si>
  <si>
    <t>FOULA WTW 2013 HT969389</t>
  </si>
  <si>
    <t>MANSE ST GALASHIELS WTW 1964 NT478366</t>
  </si>
  <si>
    <t>GEOCRAB WTW 2001 NG117915</t>
  </si>
  <si>
    <t>GIGHA WTW 2000 NR645504</t>
  </si>
  <si>
    <t>RINGFORD WTW 2000 NX683579</t>
  </si>
  <si>
    <t>GLENCONVINTH WTW 2006 NH492360</t>
  </si>
  <si>
    <t>GLENDALE WTW 1960 NG196476</t>
  </si>
  <si>
    <t>GLENDEVON WTW 1976 NN997025</t>
  </si>
  <si>
    <t>GLENELG WTW 2002 NG841201</t>
  </si>
  <si>
    <t>GLENFARG WTW 1984 NO116104</t>
  </si>
  <si>
    <t>GLENGAP WTW 2003 NX641605</t>
  </si>
  <si>
    <t>GLENLATTERACH WTW 1950 NJ201547</t>
  </si>
  <si>
    <t>GLENUIG WTW 2005 NM672772</t>
  </si>
  <si>
    <t>GOVIG WTW 1991 NB009093</t>
  </si>
  <si>
    <t>HERRICKS WTW 1970 NJ458494</t>
  </si>
  <si>
    <t>HOPES WTW 1926 NT558634</t>
  </si>
  <si>
    <t>HOWDEN WTW NT456275</t>
  </si>
  <si>
    <t>SOUTH HOY WTW 2005 ND265923</t>
  </si>
  <si>
    <t>HUSHINISH WTW 2005 NA993121</t>
  </si>
  <si>
    <t>INCHLAGGAN WTW 1997 NH174018</t>
  </si>
  <si>
    <t>INNERLEITHEN WTW 2012 NT317362</t>
  </si>
  <si>
    <t>INVERARAY WTW 1994 NN084077</t>
  </si>
  <si>
    <t>MANNOFIELD WTW 1986 NJ916040</t>
  </si>
  <si>
    <t>INVERCANNIE WTW 1866 NO667965</t>
  </si>
  <si>
    <t>INVERGARRY WTW 2006 NH296013</t>
  </si>
  <si>
    <t>INVERMORISTON WTW 2007 NH422157</t>
  </si>
  <si>
    <t>INVERNESS WTW 2002 NH637362</t>
  </si>
  <si>
    <t>KAIM WTW 1997 NS347624</t>
  </si>
  <si>
    <t>KENMORE WTW 2000 NN778458</t>
  </si>
  <si>
    <t>KETTLETON WTW 1939 NX900994</t>
  </si>
  <si>
    <t>KILBERRY WTW 1998 NR717641</t>
  </si>
  <si>
    <t>KILCHOAN WTW 2012 NM481649</t>
  </si>
  <si>
    <t>KILLIECRANKIE WTW 1998 NN923628</t>
  </si>
  <si>
    <t>KILLIN WTW NN571316</t>
  </si>
  <si>
    <t>TERREGLES WTW 1982 NX940768</t>
  </si>
  <si>
    <t>KILMALUAG WTW 2013 NG430730</t>
  </si>
  <si>
    <t>KILMELFORD WTW 2004 NM852136</t>
  </si>
  <si>
    <t>KILMUIR WTW 1953 NG398688</t>
  </si>
  <si>
    <t>KINLOCH RANNOCH WTW 1998 NN668581</t>
  </si>
  <si>
    <t>KINLOCHBERVIE WTW 2009 NC265529</t>
  </si>
  <si>
    <t>KINLOCHEWE WTW 2011 NH026611</t>
  </si>
  <si>
    <t>KINLOCHLEVEN WTW 2006 NN189619</t>
  </si>
  <si>
    <t>KIRBISTER WTW 1963 HY368071</t>
  </si>
  <si>
    <t>KIRKMICHAEL WTW 1995 NO073594</t>
  </si>
  <si>
    <t>KYLE OF LOCHALSH WTW NG805309</t>
  </si>
  <si>
    <t>KYLESKU WTW 1967 NC234310</t>
  </si>
  <si>
    <t>LAGGAN BRIDGE WTW 2006 NN611943</t>
  </si>
  <si>
    <t>LAID WTW 1956 NC411592</t>
  </si>
  <si>
    <t>LARCHFIELD WTW 2000 NX980751</t>
  </si>
  <si>
    <t>LOMOND HILLS WTW 1988 NO229035</t>
  </si>
  <si>
    <t>LINTRATHEN WTW NO273538</t>
  </si>
  <si>
    <t>LOCH ASCOG WTW NS098634</t>
  </si>
  <si>
    <t>LOCH ECK WTW 1977 NS139873</t>
  </si>
  <si>
    <t>LOCHALINE WTW 2017 NM677454</t>
  </si>
  <si>
    <t>LOCHCARRON WTW 1989 NG893399</t>
  </si>
  <si>
    <t>LOCHEARNHEAD WTW NN599217</t>
  </si>
  <si>
    <t>LOCHENKIT WTW 1990 NX793756</t>
  </si>
  <si>
    <t>LOCHGOILHEAD MEMBRANE WTW 1999 NN206021</t>
  </si>
  <si>
    <t>LOCHINVAR WTW 2001 NX655830</t>
  </si>
  <si>
    <t>LOCHINVER WTW 2009 NC103223</t>
  </si>
  <si>
    <t>LOCHMADDY WTW 1993 NF893712</t>
  </si>
  <si>
    <t>LOCHRANZA WTW NR943499</t>
  </si>
  <si>
    <t>LONDORNOCH WTW 1997 NH747938</t>
  </si>
  <si>
    <t>LUMSDEN WTW 1998 NJ484222</t>
  </si>
  <si>
    <t>MALLAIG WTW 2002 NM678959</t>
  </si>
  <si>
    <t>MARCH COTTAGE WTW 1995 NS998145</t>
  </si>
  <si>
    <t>MARCHBANK WTW NT165645</t>
  </si>
  <si>
    <t>MEAVAIG WTW 1983 NB092057</t>
  </si>
  <si>
    <t>MILNGAVIE WTW 2007 NS562760</t>
  </si>
  <si>
    <t>MOFFAT WTW 1997 NT065064</t>
  </si>
  <si>
    <t>MUIRDYKES WTW 1991 NS394594</t>
  </si>
  <si>
    <t>NESS WTW 1960 NB532605</t>
  </si>
  <si>
    <t>NEWCASTLETON WTW 2012 NY495883</t>
  </si>
  <si>
    <t>NEWMORE WTW 1985 NH689727</t>
  </si>
  <si>
    <t>NORTH HOY WTW 2002 HY222034</t>
  </si>
  <si>
    <t>NORTH LOCHS WTW 1994 NB395287</t>
  </si>
  <si>
    <t>NORTH RONALDSAY WTW 1965 HY761546</t>
  </si>
  <si>
    <t>ALEXANDRIA WTW 2000 NS383801</t>
  </si>
  <si>
    <t>GREENOCK WTW 1994 NS270748</t>
  </si>
  <si>
    <t>OYKEL BRIDGE WTW 1960 NC387003</t>
  </si>
  <si>
    <t>PAPA STOUR WTW 1965 HU172604</t>
  </si>
  <si>
    <t>PATESHILL WTW NS983595</t>
  </si>
  <si>
    <t>PENWHAPPLE WTW 1995 NX253970</t>
  </si>
  <si>
    <t>PENWHIRN WTW 2003 NX130694</t>
  </si>
  <si>
    <t>PERTH WTW 1965 NO107251</t>
  </si>
  <si>
    <t>PICKETLAW WTW 1995 NS571514</t>
  </si>
  <si>
    <t>PORT CHARLOTTE WTW 1990 NR242582</t>
  </si>
  <si>
    <t>RAASAY WTW 2012 NG559396</t>
  </si>
  <si>
    <t>RAWBURN WTW 1954 NT677563</t>
  </si>
  <si>
    <t>RHENIGIDALE WTW 1994 NB227018</t>
  </si>
  <si>
    <t>ROBERTON WTW 1962 NT427151</t>
  </si>
  <si>
    <t>ROSEBERY WTW 1940 NT305570</t>
  </si>
  <si>
    <t>LOGANLEA UV WTW 1990 NT199627</t>
  </si>
  <si>
    <t>SADDELL WTW NR783321</t>
  </si>
  <si>
    <t>SANDAY WTW 1996 HY653402</t>
  </si>
  <si>
    <t>SANDY LOCH WTW 1980 HU453401</t>
  </si>
  <si>
    <t>SANNA WTW NEW</t>
  </si>
  <si>
    <t>SAVALBEG WTW 1991 NC598079</t>
  </si>
  <si>
    <t>SCOURIE WTW NC160453</t>
  </si>
  <si>
    <t>SHIELDAIG WTW 2011 NG816522</t>
  </si>
  <si>
    <t>SKERRIES WTW 1965 HU689722</t>
  </si>
  <si>
    <t>SOUTH MOORHOUSE WTW 1995 NS526511</t>
  </si>
  <si>
    <t>STONEYBRIDGE WTW 1995 NF772322</t>
  </si>
  <si>
    <t>STAFFIN WTW 2012 NG458682</t>
  </si>
  <si>
    <t>STOER WTW 2 2017 NC045293</t>
  </si>
  <si>
    <t>STORNOWAY WTW 1927 NB415373</t>
  </si>
  <si>
    <t>PORTREE TORVAIG WTW 2014 NG495464</t>
  </si>
  <si>
    <t>STRATHYRE WTW NN566177</t>
  </si>
  <si>
    <t>STRONSAY WTW 1972 HY653280</t>
  </si>
  <si>
    <t>STRONTIAN WTW 2003 NM821633</t>
  </si>
  <si>
    <t>TARBERT W ISLES NEW  WTW 2009  NG196986</t>
  </si>
  <si>
    <t>TARBERT ARG WTW 1993 NR840681</t>
  </si>
  <si>
    <t>KILCHRENAN WTW 2004 NN035241</t>
  </si>
  <si>
    <t>TEANGUE WTW 2001 NG659094</t>
  </si>
  <si>
    <t>TIGHNABRUAICH WTW NR970721</t>
  </si>
  <si>
    <t>TIREE WTW 1989 NL955411</t>
  </si>
  <si>
    <t>TOBERMORY WTW 1993 NM497551</t>
  </si>
  <si>
    <t>TOMATIN WTW 1987 NH803276</t>
  </si>
  <si>
    <t>TOMNAVOULIN WTW 1995 NJ202261</t>
  </si>
  <si>
    <t>TORRA WTW 1968 NR351531</t>
  </si>
  <si>
    <t>TORRIDON WTW 2007 NG903547</t>
  </si>
  <si>
    <t>TULLICH WTW NM858277</t>
  </si>
  <si>
    <t>TURRET WTW NN836251</t>
  </si>
  <si>
    <t>TYNDRUM WTW NN330314</t>
  </si>
  <si>
    <t>UIG WTW 2002 NB061309</t>
  </si>
  <si>
    <t>ULLAPOOL WTW 2008 NH187853</t>
  </si>
  <si>
    <t>UNST WTW 2012 HP609052</t>
  </si>
  <si>
    <t>WATERNISH WTW 2005 NG272564</t>
  </si>
  <si>
    <t>WEST LEWIS WTW 1992 NB214415</t>
  </si>
  <si>
    <t>WESTRAY WTW 1995 HY439478</t>
  </si>
  <si>
    <t>WHALSAY WTW 2016 HU547621</t>
  </si>
  <si>
    <t>WHITEHILLOCKS WTW 1962 NO449798</t>
  </si>
  <si>
    <t>WINTERHOPE WTW 1997 NY273823</t>
  </si>
  <si>
    <t>YARROWFEUS WTW 1988 NT338256</t>
  </si>
  <si>
    <t>CAMISKY WELLFIELD WTW 2004 NN159815</t>
  </si>
  <si>
    <t>TOMICH WTW 2007 NH317283</t>
  </si>
  <si>
    <t>ROUSAY SCHOOL WTW 2008 HY437307</t>
  </si>
  <si>
    <t>AUCHNEEL WTW 2002 NX036618</t>
  </si>
  <si>
    <t>BACKWATER WTW NO252588</t>
  </si>
  <si>
    <t>LISMORE PRIMARY WTW 2010 NM851410</t>
  </si>
  <si>
    <t>YELL WTW HU511992</t>
  </si>
  <si>
    <t>GLENCORSE WTW 2008 NT234626</t>
  </si>
  <si>
    <t>POOLEWE WTW 2017 NG852807</t>
  </si>
  <si>
    <t>BROADFORD MID SKYE WTW 2011 NG646221</t>
  </si>
  <si>
    <t>BALMORE WTW 1999 NS604740</t>
  </si>
  <si>
    <t>KILLYLOUR WTW 1940 NX864767</t>
  </si>
  <si>
    <t>LOCHGOILHEAD MEMBRANE WTW NN206021</t>
  </si>
  <si>
    <t>Phosphate Dosed WTWs</t>
  </si>
  <si>
    <t>Yes</t>
  </si>
  <si>
    <t>WTW Name</t>
  </si>
  <si>
    <t>Phosphate Dosed</t>
  </si>
  <si>
    <t>WTW Name (Code)</t>
  </si>
  <si>
    <t xml:space="preserve">Phosphate Dosing on Site?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</si>
</sst>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Normal_AP Confirmed 2016 Process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"/>
  <sheetViews>
    <sheetView topLeftCell="A127" workbookViewId="0">
      <selection activeCell="C95" sqref="C95"/>
    </sheetView>
  </sheetViews>
  <sheetFormatPr defaultRowHeight="15" x14ac:dyDescent="0.25"/>
  <cols>
    <col min="1" max="1" width="27.140625" style="11" customWidth="1"/>
    <col min="2" max="2" width="41.85546875" style="11" bestFit="1" customWidth="1"/>
    <col min="3" max="3" width="29.85546875" style="11" customWidth="1"/>
    <col min="4" max="16384" width="9.140625" style="9"/>
  </cols>
  <sheetData>
    <row r="1" spans="1:3" s="1" customFormat="1" x14ac:dyDescent="0.25">
      <c r="A1" s="12" t="s">
        <v>237</v>
      </c>
      <c r="B1" s="6" t="s">
        <v>239</v>
      </c>
      <c r="C1" s="12" t="s">
        <v>240</v>
      </c>
    </row>
    <row r="2" spans="1:3" customFormat="1" x14ac:dyDescent="0.25">
      <c r="A2" s="8" t="str">
        <f>(LEFT(B2,LEN(B2)-13))</f>
        <v xml:space="preserve">ACHARACLE WTW </v>
      </c>
      <c r="B2" s="7" t="s">
        <v>0</v>
      </c>
      <c r="C2" s="8" t="str">
        <f>IFERROR(IF(VLOOKUP(B2,'Phosphate Dosed Site'!$A$2:$B$80,2,FALSE)="Yes","Yes","No"),"No")</f>
        <v>No</v>
      </c>
    </row>
    <row r="3" spans="1:3" customFormat="1" x14ac:dyDescent="0.25">
      <c r="A3" s="8" t="str">
        <f>(LEFT(B3,LEN(B3)-13))</f>
        <v xml:space="preserve">ACHILTIBUIE WTW </v>
      </c>
      <c r="B3" s="7" t="s">
        <v>1</v>
      </c>
      <c r="C3" s="8" t="str">
        <f>IFERROR(IF(VLOOKUP(B3,'Phosphate Dosed Site'!$A$2:$B$80,2,FALSE)="Yes","Yes","No"),"No")</f>
        <v>No</v>
      </c>
    </row>
    <row r="4" spans="1:3" customFormat="1" x14ac:dyDescent="0.25">
      <c r="A4" s="8" t="str">
        <f>(LEFT(B4,LEN(B4)-13))</f>
        <v xml:space="preserve">ACHMELVICH WTW </v>
      </c>
      <c r="B4" s="7" t="s">
        <v>2</v>
      </c>
      <c r="C4" s="8" t="str">
        <f>IFERROR(IF(VLOOKUP(B4,'Phosphate Dosed Site'!$A$2:$B$80,2,FALSE)="Yes","Yes","No"),"No")</f>
        <v>No</v>
      </c>
    </row>
    <row r="5" spans="1:3" customFormat="1" x14ac:dyDescent="0.25">
      <c r="A5" s="8" t="str">
        <f>(LEFT(B5,LEN(B5)-13))</f>
        <v xml:space="preserve">ACHNASHEEN WTW </v>
      </c>
      <c r="B5" s="7" t="s">
        <v>3</v>
      </c>
      <c r="C5" s="8" t="str">
        <f>IFERROR(IF(VLOOKUP(B5,'Phosphate Dosed Site'!$A$2:$B$80,2,FALSE)="Yes","Yes","No"),"No")</f>
        <v>No</v>
      </c>
    </row>
    <row r="6" spans="1:3" customFormat="1" x14ac:dyDescent="0.25">
      <c r="A6" s="8" t="str">
        <f>(LEFT(B6,LEN(B6)-8))</f>
        <v xml:space="preserve">AFTON WTW </v>
      </c>
      <c r="B6" s="7" t="s">
        <v>4</v>
      </c>
      <c r="C6" s="8" t="str">
        <f>IFERROR(IF(VLOOKUP(B6,'Phosphate Dosed Site'!$A$2:$B$80,2,FALSE)="Yes","Yes","No"),"No")</f>
        <v>Yes</v>
      </c>
    </row>
    <row r="7" spans="1:3" customFormat="1" x14ac:dyDescent="0.25">
      <c r="A7" s="8" t="str">
        <f>(LEFT(B7,LEN(B7)-13))</f>
        <v xml:space="preserve">ALEXANDRIA WTW </v>
      </c>
      <c r="B7" s="7" t="s">
        <v>165</v>
      </c>
      <c r="C7" s="8" t="str">
        <f>IFERROR(IF(VLOOKUP(B7,'Phosphate Dosed Site'!$A$2:$B$80,2,FALSE)="Yes","Yes","No"),"No")</f>
        <v>Yes</v>
      </c>
    </row>
    <row r="8" spans="1:3" customFormat="1" x14ac:dyDescent="0.25">
      <c r="A8" s="8" t="str">
        <f>(LEFT(B8,LEN(B8)-13))</f>
        <v xml:space="preserve">ALLIGIN WTW </v>
      </c>
      <c r="B8" s="7" t="s">
        <v>5</v>
      </c>
      <c r="C8" s="8" t="str">
        <f>IFERROR(IF(VLOOKUP(B8,'Phosphate Dosed Site'!$A$2:$B$80,2,FALSE)="Yes","Yes","No"),"No")</f>
        <v>No</v>
      </c>
    </row>
    <row r="9" spans="1:3" customFormat="1" x14ac:dyDescent="0.25">
      <c r="A9" s="8" t="str">
        <f>(LEFT(B9,LEN(B9)-13))</f>
        <v xml:space="preserve">ALTNAHARRA WTW </v>
      </c>
      <c r="B9" s="7" t="s">
        <v>6</v>
      </c>
      <c r="C9" s="8" t="str">
        <f>IFERROR(IF(VLOOKUP(B9,'Phosphate Dosed Site'!$A$2:$B$80,2,FALSE)="Yes","Yes","No"),"No")</f>
        <v>No</v>
      </c>
    </row>
    <row r="10" spans="1:3" customFormat="1" x14ac:dyDescent="0.25">
      <c r="A10" s="8" t="str">
        <f>(LEFT(B10,LEN(B10)-8))</f>
        <v xml:space="preserve">AMLAIRD WTW </v>
      </c>
      <c r="B10" s="7" t="s">
        <v>7</v>
      </c>
      <c r="C10" s="8" t="str">
        <f>IFERROR(IF(VLOOKUP(B10,'Phosphate Dosed Site'!$A$2:$B$80,2,FALSE)="Yes","Yes","No"),"No")</f>
        <v>Yes</v>
      </c>
    </row>
    <row r="11" spans="1:3" customFormat="1" x14ac:dyDescent="0.25">
      <c r="A11" s="8" t="str">
        <f>(LEFT(B11,LEN(B11)-13))</f>
        <v xml:space="preserve">APPLECROSS WTW </v>
      </c>
      <c r="B11" s="7" t="s">
        <v>8</v>
      </c>
      <c r="C11" s="8" t="str">
        <f>IFERROR(IF(VLOOKUP(B11,'Phosphate Dosed Site'!$A$2:$B$80,2,FALSE)="Yes","Yes","No"),"No")</f>
        <v>No</v>
      </c>
    </row>
    <row r="12" spans="1:3" customFormat="1" x14ac:dyDescent="0.25">
      <c r="A12" s="8" t="str">
        <f>(LEFT(B12,LEN(B12)-8))</f>
        <v xml:space="preserve">ARDEONAIG WTW </v>
      </c>
      <c r="B12" s="7" t="s">
        <v>9</v>
      </c>
      <c r="C12" s="8" t="str">
        <f>IFERROR(IF(VLOOKUP(B12,'Phosphate Dosed Site'!$A$2:$B$80,2,FALSE)="Yes","Yes","No"),"No")</f>
        <v>No</v>
      </c>
    </row>
    <row r="13" spans="1:3" customFormat="1" x14ac:dyDescent="0.25">
      <c r="A13" s="8" t="str">
        <f t="shared" ref="A13:A23" si="0">(LEFT(B13,LEN(B13)-13))</f>
        <v xml:space="preserve">ARDFERN WTW </v>
      </c>
      <c r="B13" s="7" t="s">
        <v>10</v>
      </c>
      <c r="C13" s="8" t="str">
        <f>IFERROR(IF(VLOOKUP(B13,'Phosphate Dosed Site'!$A$2:$B$80,2,FALSE)="Yes","Yes","No"),"No")</f>
        <v>No</v>
      </c>
    </row>
    <row r="14" spans="1:3" customFormat="1" x14ac:dyDescent="0.25">
      <c r="A14" s="8" t="str">
        <f t="shared" si="0"/>
        <v xml:space="preserve">ARDRISHAIG WTW </v>
      </c>
      <c r="B14" s="7" t="s">
        <v>11</v>
      </c>
      <c r="C14" s="8" t="str">
        <f>IFERROR(IF(VLOOKUP(B14,'Phosphate Dosed Site'!$A$2:$B$80,2,FALSE)="Yes","Yes","No"),"No")</f>
        <v>Yes</v>
      </c>
    </row>
    <row r="15" spans="1:3" customFormat="1" x14ac:dyDescent="0.25">
      <c r="A15" s="8" t="str">
        <f t="shared" si="0"/>
        <v xml:space="preserve">ARDVOURLIE WTW </v>
      </c>
      <c r="B15" s="7" t="s">
        <v>12</v>
      </c>
      <c r="C15" s="8" t="str">
        <f>IFERROR(IF(VLOOKUP(B15,'Phosphate Dosed Site'!$A$2:$B$80,2,FALSE)="Yes","Yes","No"),"No")</f>
        <v>No</v>
      </c>
    </row>
    <row r="16" spans="1:3" customFormat="1" x14ac:dyDescent="0.25">
      <c r="A16" s="8" t="str">
        <f t="shared" si="0"/>
        <v xml:space="preserve">ARINAGOUR WTW </v>
      </c>
      <c r="B16" s="7" t="s">
        <v>13</v>
      </c>
      <c r="C16" s="8" t="str">
        <f>IFERROR(IF(VLOOKUP(B16,'Phosphate Dosed Site'!$A$2:$B$80,2,FALSE)="Yes","Yes","No"),"No")</f>
        <v>No</v>
      </c>
    </row>
    <row r="17" spans="1:3" customFormat="1" x14ac:dyDescent="0.25">
      <c r="A17" s="8" t="str">
        <f t="shared" si="0"/>
        <v xml:space="preserve">ARNISDALE WTW </v>
      </c>
      <c r="B17" s="7" t="s">
        <v>14</v>
      </c>
      <c r="C17" s="8" t="str">
        <f>IFERROR(IF(VLOOKUP(B17,'Phosphate Dosed Site'!$A$2:$B$80,2,FALSE)="Yes","Yes","No"),"No")</f>
        <v>No</v>
      </c>
    </row>
    <row r="18" spans="1:3" customFormat="1" x14ac:dyDescent="0.25">
      <c r="A18" s="8" t="str">
        <f t="shared" si="0"/>
        <v xml:space="preserve">ASSYNT WTW </v>
      </c>
      <c r="B18" s="7" t="s">
        <v>15</v>
      </c>
      <c r="C18" s="8" t="str">
        <f>IFERROR(IF(VLOOKUP(B18,'Phosphate Dosed Site'!$A$2:$B$80,2,FALSE)="Yes","Yes","No"),"No")</f>
        <v>Yes</v>
      </c>
    </row>
    <row r="19" spans="1:3" customFormat="1" x14ac:dyDescent="0.25">
      <c r="A19" s="8" t="str">
        <f t="shared" si="0"/>
        <v xml:space="preserve">AUCHNEEL WTW </v>
      </c>
      <c r="B19" s="7" t="s">
        <v>225</v>
      </c>
      <c r="C19" s="8" t="str">
        <f>IFERROR(IF(VLOOKUP(B19,'Phosphate Dosed Site'!$A$2:$B$80,2,FALSE)="Yes","Yes","No"),"No")</f>
        <v>Yes</v>
      </c>
    </row>
    <row r="20" spans="1:3" customFormat="1" x14ac:dyDescent="0.25">
      <c r="A20" s="8" t="str">
        <f t="shared" si="0"/>
        <v xml:space="preserve">AULTBEA WTW </v>
      </c>
      <c r="B20" s="7" t="s">
        <v>16</v>
      </c>
      <c r="C20" s="8" t="str">
        <f>IFERROR(IF(VLOOKUP(B20,'Phosphate Dosed Site'!$A$2:$B$80,2,FALSE)="Yes","Yes","No"),"No")</f>
        <v>No</v>
      </c>
    </row>
    <row r="21" spans="1:3" customFormat="1" x14ac:dyDescent="0.25">
      <c r="A21" s="8" t="str">
        <f t="shared" si="0"/>
        <v xml:space="preserve">AVIEMORE WTW </v>
      </c>
      <c r="B21" s="7" t="s">
        <v>32</v>
      </c>
      <c r="C21" s="8" t="str">
        <f>IFERROR(IF(VLOOKUP(B21,'Phosphate Dosed Site'!$A$2:$B$80,2,FALSE)="Yes","Yes","No"),"No")</f>
        <v>Yes</v>
      </c>
    </row>
    <row r="22" spans="1:3" customFormat="1" x14ac:dyDescent="0.25">
      <c r="A22" s="8" t="str">
        <f t="shared" si="0"/>
        <v xml:space="preserve">BACK TOLSTA WTW </v>
      </c>
      <c r="B22" s="7" t="s">
        <v>17</v>
      </c>
      <c r="C22" s="8" t="str">
        <f>IFERROR(IF(VLOOKUP(B22,'Phosphate Dosed Site'!$A$2:$B$80,2,FALSE)="Yes","Yes","No"),"No")</f>
        <v>No</v>
      </c>
    </row>
    <row r="23" spans="1:3" customFormat="1" x14ac:dyDescent="0.25">
      <c r="A23" s="8" t="str">
        <f t="shared" si="0"/>
        <v xml:space="preserve">BACKIES WTW </v>
      </c>
      <c r="B23" s="7" t="s">
        <v>18</v>
      </c>
      <c r="C23" s="8" t="str">
        <f>IFERROR(IF(VLOOKUP(B23,'Phosphate Dosed Site'!$A$2:$B$80,2,FALSE)="Yes","Yes","No"),"No")</f>
        <v>Yes</v>
      </c>
    </row>
    <row r="24" spans="1:3" customFormat="1" x14ac:dyDescent="0.25">
      <c r="A24" s="8" t="str">
        <f>(LEFT(B24,LEN(B24)-8))</f>
        <v xml:space="preserve">BACKWATER WTW </v>
      </c>
      <c r="B24" s="7" t="s">
        <v>226</v>
      </c>
      <c r="C24" s="8" t="str">
        <f>IFERROR(IF(VLOOKUP(B24,'Phosphate Dosed Site'!$A$2:$B$80,2,FALSE)="Yes","Yes","No"),"No")</f>
        <v>No</v>
      </c>
    </row>
    <row r="25" spans="1:3" customFormat="1" x14ac:dyDescent="0.25">
      <c r="A25" s="8" t="str">
        <f>(LEFT(B25,LEN(B25)-13))</f>
        <v xml:space="preserve">BADACHRO WTW </v>
      </c>
      <c r="B25" s="7" t="s">
        <v>19</v>
      </c>
      <c r="C25" s="8" t="str">
        <f>IFERROR(IF(VLOOKUP(B25,'Phosphate Dosed Site'!$A$2:$B$80,2,FALSE)="Yes","Yes","No"),"No")</f>
        <v>No</v>
      </c>
    </row>
    <row r="26" spans="1:3" customFormat="1" x14ac:dyDescent="0.25">
      <c r="A26" s="8" t="str">
        <f>(LEFT(B26,LEN(B26)-13))</f>
        <v xml:space="preserve">BADCAUL WTW </v>
      </c>
      <c r="B26" s="7" t="s">
        <v>20</v>
      </c>
      <c r="C26" s="8" t="str">
        <f>IFERROR(IF(VLOOKUP(B26,'Phosphate Dosed Site'!$A$2:$B$80,2,FALSE)="Yes","Yes","No"),"No")</f>
        <v>No</v>
      </c>
    </row>
    <row r="27" spans="1:3" customFormat="1" x14ac:dyDescent="0.25">
      <c r="A27" s="8" t="str">
        <f>(LEFT(B27,LEN(B27)-13))</f>
        <v xml:space="preserve">BADENTINAN WTW </v>
      </c>
      <c r="B27" s="7" t="s">
        <v>21</v>
      </c>
      <c r="C27" s="8" t="str">
        <f>IFERROR(IF(VLOOKUP(B27,'Phosphate Dosed Site'!$A$2:$B$80,2,FALSE)="Yes","Yes","No"),"No")</f>
        <v>Yes</v>
      </c>
    </row>
    <row r="28" spans="1:3" customFormat="1" x14ac:dyDescent="0.25">
      <c r="A28" s="8" t="str">
        <f>(LEFT(B28,LEN(B28)-13))</f>
        <v xml:space="preserve">BALLATER WTW </v>
      </c>
      <c r="B28" s="7" t="s">
        <v>22</v>
      </c>
      <c r="C28" s="8" t="str">
        <f>IFERROR(IF(VLOOKUP(B28,'Phosphate Dosed Site'!$A$2:$B$80,2,FALSE)="Yes","Yes","No"),"No")</f>
        <v>Yes</v>
      </c>
    </row>
    <row r="29" spans="1:3" customFormat="1" x14ac:dyDescent="0.25">
      <c r="A29" s="8" t="str">
        <f>(LEFT(B29,LEN(B29)-13))</f>
        <v xml:space="preserve">BALLYGRANT WTW </v>
      </c>
      <c r="B29" s="7" t="s">
        <v>23</v>
      </c>
      <c r="C29" s="8" t="str">
        <f>IFERROR(IF(VLOOKUP(B29,'Phosphate Dosed Site'!$A$2:$B$80,2,FALSE)="Yes","Yes","No"),"No")</f>
        <v>No</v>
      </c>
    </row>
    <row r="30" spans="1:3" customFormat="1" x14ac:dyDescent="0.25">
      <c r="A30" s="8" t="str">
        <f>(LEFT(B30,LEN(B30)-8))</f>
        <v xml:space="preserve">BALMICHAEL WTW </v>
      </c>
      <c r="B30" s="7" t="s">
        <v>24</v>
      </c>
      <c r="C30" s="8" t="str">
        <f>IFERROR(IF(VLOOKUP(B30,'Phosphate Dosed Site'!$A$2:$B$80,2,FALSE)="Yes","Yes","No"),"No")</f>
        <v>No</v>
      </c>
    </row>
    <row r="31" spans="1:3" customFormat="1" x14ac:dyDescent="0.25">
      <c r="A31" s="8" t="str">
        <f>(LEFT(B31,LEN(B31)-13))</f>
        <v xml:space="preserve">BALMORE WTW </v>
      </c>
      <c r="B31" s="7" t="s">
        <v>232</v>
      </c>
      <c r="C31" s="8" t="s">
        <v>236</v>
      </c>
    </row>
    <row r="32" spans="1:3" customFormat="1" x14ac:dyDescent="0.25">
      <c r="A32" s="8" t="str">
        <f>(LEFT(B32,LEN(B32)-8))</f>
        <v xml:space="preserve">BALQUHIDDER WTW </v>
      </c>
      <c r="B32" s="7" t="s">
        <v>25</v>
      </c>
      <c r="C32" s="8" t="str">
        <f>IFERROR(IF(VLOOKUP(B32,'Phosphate Dosed Site'!$A$2:$B$80,2,FALSE)="Yes","Yes","No"),"No")</f>
        <v>No</v>
      </c>
    </row>
    <row r="33" spans="1:3" customFormat="1" x14ac:dyDescent="0.25">
      <c r="A33" s="8" t="str">
        <f t="shared" ref="A33:A38" si="1">(LEFT(B33,LEN(B33)-13))</f>
        <v xml:space="preserve">BARRA WTW </v>
      </c>
      <c r="B33" s="7" t="s">
        <v>26</v>
      </c>
      <c r="C33" s="8" t="str">
        <f>IFERROR(IF(VLOOKUP(B33,'Phosphate Dosed Site'!$A$2:$B$80,2,FALSE)="Yes","Yes","No"),"No")</f>
        <v>No</v>
      </c>
    </row>
    <row r="34" spans="1:3" customFormat="1" x14ac:dyDescent="0.25">
      <c r="A34" s="8" t="str">
        <f t="shared" si="1"/>
        <v xml:space="preserve">BAYHEAD WTW </v>
      </c>
      <c r="B34" s="7" t="s">
        <v>27</v>
      </c>
      <c r="C34" s="8" t="str">
        <f>IFERROR(IF(VLOOKUP(B34,'Phosphate Dosed Site'!$A$2:$B$80,2,FALSE)="Yes","Yes","No"),"No")</f>
        <v>No</v>
      </c>
    </row>
    <row r="35" spans="1:3" customFormat="1" x14ac:dyDescent="0.25">
      <c r="A35" s="8" t="str">
        <f t="shared" si="1"/>
        <v xml:space="preserve">BEASDALE WTW </v>
      </c>
      <c r="B35" s="7" t="s">
        <v>28</v>
      </c>
      <c r="C35" s="8" t="str">
        <f>IFERROR(IF(VLOOKUP(B35,'Phosphate Dosed Site'!$A$2:$B$80,2,FALSE)="Yes","Yes","No"),"No")</f>
        <v>No</v>
      </c>
    </row>
    <row r="36" spans="1:3" customFormat="1" x14ac:dyDescent="0.25">
      <c r="A36" s="8" t="str">
        <f t="shared" si="1"/>
        <v xml:space="preserve">BELMORE WTW </v>
      </c>
      <c r="B36" s="7" t="s">
        <v>29</v>
      </c>
      <c r="C36" s="8" t="str">
        <f>IFERROR(IF(VLOOKUP(B36,'Phosphate Dosed Site'!$A$2:$B$80,2,FALSE)="Yes","Yes","No"),"No")</f>
        <v>Yes</v>
      </c>
    </row>
    <row r="37" spans="1:3" customFormat="1" x14ac:dyDescent="0.25">
      <c r="A37" s="8" t="str">
        <f t="shared" si="1"/>
        <v xml:space="preserve">BENBECULA WTW </v>
      </c>
      <c r="B37" s="7" t="s">
        <v>30</v>
      </c>
      <c r="C37" s="8" t="str">
        <f>IFERROR(IF(VLOOKUP(B37,'Phosphate Dosed Site'!$A$2:$B$80,2,FALSE)="Yes","Yes","No"),"No")</f>
        <v>No</v>
      </c>
    </row>
    <row r="38" spans="1:3" customFormat="1" x14ac:dyDescent="0.25">
      <c r="A38" s="8" t="str">
        <f t="shared" si="1"/>
        <v xml:space="preserve">BLACK ESK WTW </v>
      </c>
      <c r="B38" s="7" t="s">
        <v>31</v>
      </c>
      <c r="C38" s="8" t="str">
        <f>IFERROR(IF(VLOOKUP(B38,'Phosphate Dosed Site'!$A$2:$B$80,2,FALSE)="Yes","Yes","No"),"No")</f>
        <v>Yes</v>
      </c>
    </row>
    <row r="39" spans="1:3" customFormat="1" x14ac:dyDescent="0.25">
      <c r="A39" s="8" t="str">
        <f>(LEFT(B39,LEN(B39)-8))</f>
        <v xml:space="preserve">BLAIRLINNANS WTW </v>
      </c>
      <c r="B39" s="7" t="s">
        <v>33</v>
      </c>
      <c r="C39" s="8" t="str">
        <f>IFERROR(IF(VLOOKUP(B39,'Phosphate Dosed Site'!$A$2:$B$80,2,FALSE)="Yes","Yes","No"),"No")</f>
        <v>Yes</v>
      </c>
    </row>
    <row r="40" spans="1:3" customFormat="1" x14ac:dyDescent="0.25">
      <c r="A40" s="8" t="str">
        <f>(LEFT(B40,LEN(B40)-13))</f>
        <v xml:space="preserve">BLAIRNAMARROW WTW </v>
      </c>
      <c r="B40" s="7" t="s">
        <v>34</v>
      </c>
      <c r="C40" s="8" t="str">
        <f>IFERROR(IF(VLOOKUP(B40,'Phosphate Dosed Site'!$A$2:$B$80,2,FALSE)="Yes","Yes","No"),"No")</f>
        <v>No</v>
      </c>
    </row>
    <row r="41" spans="1:3" customFormat="1" x14ac:dyDescent="0.25">
      <c r="A41" s="8" t="str">
        <f>(LEFT(B41,LEN(B41)-13))</f>
        <v xml:space="preserve">BOARDHOUSE WTW </v>
      </c>
      <c r="B41" s="7" t="s">
        <v>35</v>
      </c>
      <c r="C41" s="8" t="str">
        <f>IFERROR(IF(VLOOKUP(B41,'Phosphate Dosed Site'!$A$2:$B$80,2,FALSE)="Yes","Yes","No"),"No")</f>
        <v>No</v>
      </c>
    </row>
    <row r="42" spans="1:3" customFormat="1" x14ac:dyDescent="0.25">
      <c r="A42" s="8" t="str">
        <f>(LEFT(B42,LEN(B42)-13))</f>
        <v xml:space="preserve">BONAR BRIDGE WTW </v>
      </c>
      <c r="B42" s="7" t="s">
        <v>36</v>
      </c>
      <c r="C42" s="8" t="str">
        <f>IFERROR(IF(VLOOKUP(B42,'Phosphate Dosed Site'!$A$2:$B$80,2,FALSE)="Yes","Yes","No"),"No")</f>
        <v>No</v>
      </c>
    </row>
    <row r="43" spans="1:3" customFormat="1" x14ac:dyDescent="0.25">
      <c r="A43" s="8" t="str">
        <f>(LEFT(B43,LEN(B43)-13))</f>
        <v xml:space="preserve">BONNYCRAIG WTW </v>
      </c>
      <c r="B43" s="7" t="s">
        <v>37</v>
      </c>
      <c r="C43" s="8" t="str">
        <f>IFERROR(IF(VLOOKUP(B43,'Phosphate Dosed Site'!$A$2:$B$80,2,FALSE)="Yes","Yes","No"),"No")</f>
        <v>Yes</v>
      </c>
    </row>
    <row r="44" spans="1:3" customFormat="1" x14ac:dyDescent="0.25">
      <c r="A44" s="8" t="str">
        <f>(LEFT(B44,LEN(B44)-13))</f>
        <v xml:space="preserve">BRACADALE WTW </v>
      </c>
      <c r="B44" s="7" t="s">
        <v>38</v>
      </c>
      <c r="C44" s="8" t="str">
        <f>IFERROR(IF(VLOOKUP(B44,'Phosphate Dosed Site'!$A$2:$B$80,2,FALSE)="Yes","Yes","No"),"No")</f>
        <v>No</v>
      </c>
    </row>
    <row r="45" spans="1:3" customFormat="1" x14ac:dyDescent="0.25">
      <c r="A45" s="8" t="str">
        <f>(LEFT(B45,LEN(B45)-8))</f>
        <v xml:space="preserve">BRADAN WTW </v>
      </c>
      <c r="B45" s="7" t="s">
        <v>39</v>
      </c>
      <c r="C45" s="8" t="str">
        <f>IFERROR(IF(VLOOKUP(B45,'Phosphate Dosed Site'!$A$2:$B$80,2,FALSE)="Yes","Yes","No"),"No")</f>
        <v>Yes</v>
      </c>
    </row>
    <row r="46" spans="1:3" customFormat="1" x14ac:dyDescent="0.25">
      <c r="A46" s="8" t="str">
        <f>(LEFT(B46,LEN(B46)-8))</f>
        <v xml:space="preserve">BRAEMAR WTW </v>
      </c>
      <c r="B46" s="7" t="s">
        <v>40</v>
      </c>
      <c r="C46" s="8" t="str">
        <f>IFERROR(IF(VLOOKUP(B46,'Phosphate Dosed Site'!$A$2:$B$80,2,FALSE)="Yes","Yes","No"),"No")</f>
        <v>Yes</v>
      </c>
    </row>
    <row r="47" spans="1:3" customFormat="1" x14ac:dyDescent="0.25">
      <c r="A47" s="8" t="str">
        <f>(LEFT(B47,LEN(B47)-8))</f>
        <v xml:space="preserve">BRIG O'TURK WTW </v>
      </c>
      <c r="B47" s="7" t="s">
        <v>41</v>
      </c>
      <c r="C47" s="8" t="str">
        <f>IFERROR(IF(VLOOKUP(B47,'Phosphate Dosed Site'!$A$2:$B$80,2,FALSE)="Yes","Yes","No"),"No")</f>
        <v>No</v>
      </c>
    </row>
    <row r="48" spans="1:3" customFormat="1" x14ac:dyDescent="0.25">
      <c r="A48" s="8" t="str">
        <f t="shared" ref="A48:A53" si="2">(LEFT(B48,LEN(B48)-13))</f>
        <v xml:space="preserve">BROADFORD MID SKYE WTW </v>
      </c>
      <c r="B48" s="7" t="s">
        <v>231</v>
      </c>
      <c r="C48" s="8" t="str">
        <f>IFERROR(IF(VLOOKUP(B48,'Phosphate Dosed Site'!$A$2:$B$80,2,FALSE)="Yes","Yes","No"),"No")</f>
        <v>No</v>
      </c>
    </row>
    <row r="49" spans="1:3" customFormat="1" x14ac:dyDescent="0.25">
      <c r="A49" s="8" t="str">
        <f t="shared" si="2"/>
        <v xml:space="preserve">BROADFORD WTW </v>
      </c>
      <c r="B49" s="7" t="s">
        <v>42</v>
      </c>
      <c r="C49" s="8" t="str">
        <f>IFERROR(IF(VLOOKUP(B49,'Phosphate Dosed Site'!$A$2:$B$80,2,FALSE)="Yes","Yes","No"),"No")</f>
        <v>No</v>
      </c>
    </row>
    <row r="50" spans="1:3" customFormat="1" x14ac:dyDescent="0.25">
      <c r="A50" s="8" t="str">
        <f t="shared" si="2"/>
        <v xml:space="preserve">BUNESSAN WTW </v>
      </c>
      <c r="B50" s="7" t="s">
        <v>43</v>
      </c>
      <c r="C50" s="8" t="str">
        <f>IFERROR(IF(VLOOKUP(B50,'Phosphate Dosed Site'!$A$2:$B$80,2,FALSE)="Yes","Yes","No"),"No")</f>
        <v>No</v>
      </c>
    </row>
    <row r="51" spans="1:3" customFormat="1" x14ac:dyDescent="0.25">
      <c r="A51" s="8" t="str">
        <f t="shared" si="2"/>
        <v xml:space="preserve">BURNCROOKS WTW </v>
      </c>
      <c r="B51" s="7" t="s">
        <v>44</v>
      </c>
      <c r="C51" s="8" t="str">
        <f>IFERROR(IF(VLOOKUP(B51,'Phosphate Dosed Site'!$A$2:$B$80,2,FALSE)="Yes","Yes","No"),"No")</f>
        <v>Yes</v>
      </c>
    </row>
    <row r="52" spans="1:3" customFormat="1" x14ac:dyDescent="0.25">
      <c r="A52" s="8" t="str">
        <f t="shared" si="2"/>
        <v xml:space="preserve">CAMISKY WELLFIELD WTW </v>
      </c>
      <c r="B52" s="7" t="s">
        <v>222</v>
      </c>
      <c r="C52" s="8" t="str">
        <f>IFERROR(IF(VLOOKUP(B52,'Phosphate Dosed Site'!$A$2:$B$80,2,FALSE)="Yes","Yes","No"),"No")</f>
        <v>Yes</v>
      </c>
    </row>
    <row r="53" spans="1:3" customFormat="1" x14ac:dyDescent="0.25">
      <c r="A53" s="8" t="str">
        <f t="shared" si="2"/>
        <v xml:space="preserve">CAMPBELTOWN WTW </v>
      </c>
      <c r="B53" s="7" t="s">
        <v>46</v>
      </c>
      <c r="C53" s="8" t="str">
        <f>IFERROR(IF(VLOOKUP(B53,'Phosphate Dosed Site'!$A$2:$B$80,2,FALSE)="Yes","Yes","No"),"No")</f>
        <v>Yes</v>
      </c>
    </row>
    <row r="54" spans="1:3" customFormat="1" x14ac:dyDescent="0.25">
      <c r="A54" s="8" t="str">
        <f>(LEFT(B54,LEN(B54)-8))</f>
        <v xml:space="preserve">CAMPHILL WTW </v>
      </c>
      <c r="B54" s="7" t="s">
        <v>47</v>
      </c>
      <c r="C54" s="8" t="str">
        <f>IFERROR(IF(VLOOKUP(B54,'Phosphate Dosed Site'!$A$2:$B$80,2,FALSE)="Yes","Yes","No"),"No")</f>
        <v>Yes</v>
      </c>
    </row>
    <row r="55" spans="1:3" customFormat="1" x14ac:dyDescent="0.25">
      <c r="A55" s="8" t="str">
        <f>(LEFT(B55,LEN(B55)-13))</f>
        <v xml:space="preserve">CAMPS WTW </v>
      </c>
      <c r="B55" s="7" t="s">
        <v>48</v>
      </c>
      <c r="C55" s="8" t="str">
        <f>IFERROR(IF(VLOOKUP(B55,'Phosphate Dosed Site'!$A$2:$B$80,2,FALSE)="Yes","Yes","No"),"No")</f>
        <v>Yes</v>
      </c>
    </row>
    <row r="56" spans="1:3" customFormat="1" x14ac:dyDescent="0.25">
      <c r="A56" s="8" t="str">
        <f>(LEFT(B56,LEN(B56)-13))</f>
        <v xml:space="preserve">CARBOST WTW </v>
      </c>
      <c r="B56" s="7" t="s">
        <v>49</v>
      </c>
      <c r="C56" s="8" t="str">
        <f>IFERROR(IF(VLOOKUP(B56,'Phosphate Dosed Site'!$A$2:$B$80,2,FALSE)="Yes","Yes","No"),"No")</f>
        <v>No</v>
      </c>
    </row>
    <row r="57" spans="1:3" customFormat="1" x14ac:dyDescent="0.25">
      <c r="A57" s="8" t="str">
        <f>(LEFT(B57,LEN(B57)-13))</f>
        <v xml:space="preserve">CARGEN BOREHOLE WTW </v>
      </c>
      <c r="B57" s="7" t="s">
        <v>50</v>
      </c>
      <c r="C57" s="8" t="str">
        <f>IFERROR(IF(VLOOKUP(B57,'Phosphate Dosed Site'!$A$2:$B$80,2,FALSE)="Yes","Yes","No"),"No")</f>
        <v>Yes</v>
      </c>
    </row>
    <row r="58" spans="1:3" customFormat="1" x14ac:dyDescent="0.25">
      <c r="A58" s="8" t="str">
        <f>(LEFT(B58,LEN(B58)-13))</f>
        <v xml:space="preserve">CARRADALE WTW </v>
      </c>
      <c r="B58" s="7" t="s">
        <v>51</v>
      </c>
      <c r="C58" s="8" t="str">
        <f>IFERROR(IF(VLOOKUP(B58,'Phosphate Dosed Site'!$A$2:$B$80,2,FALSE)="Yes","Yes","No"),"No")</f>
        <v>No</v>
      </c>
    </row>
    <row r="59" spans="1:3" customFormat="1" x14ac:dyDescent="0.25">
      <c r="A59" s="8" t="str">
        <f>(LEFT(B59,LEN(B59)-13))</f>
        <v xml:space="preserve">CARRICK CASTLE WTW </v>
      </c>
      <c r="B59" s="7" t="s">
        <v>52</v>
      </c>
      <c r="C59" s="8" t="str">
        <f>IFERROR(IF(VLOOKUP(B59,'Phosphate Dosed Site'!$A$2:$B$80,2,FALSE)="Yes","Yes","No"),"No")</f>
        <v>No</v>
      </c>
    </row>
    <row r="60" spans="1:3" customFormat="1" x14ac:dyDescent="0.25">
      <c r="A60" s="8" t="str">
        <f>(LEFT(B60,LEN(B60)-8))</f>
        <v xml:space="preserve">CARRON VALLEY WTW </v>
      </c>
      <c r="B60" s="7" t="s">
        <v>45</v>
      </c>
      <c r="C60" s="8" t="str">
        <f>IFERROR(IF(VLOOKUP(B60,'Phosphate Dosed Site'!$A$2:$B$80,2,FALSE)="Yes","Yes","No"),"No")</f>
        <v>Yes</v>
      </c>
    </row>
    <row r="61" spans="1:3" customFormat="1" x14ac:dyDescent="0.25">
      <c r="A61" s="8" t="str">
        <f t="shared" ref="A61:A66" si="3">(LEFT(B61,LEN(B61)-13))</f>
        <v xml:space="preserve">CARSPHAIRN WTW </v>
      </c>
      <c r="B61" s="7" t="s">
        <v>53</v>
      </c>
      <c r="C61" s="8" t="str">
        <f>IFERROR(IF(VLOOKUP(B61,'Phosphate Dosed Site'!$A$2:$B$80,2,FALSE)="Yes","Yes","No"),"No")</f>
        <v>No</v>
      </c>
    </row>
    <row r="62" spans="1:3" customFormat="1" x14ac:dyDescent="0.25">
      <c r="A62" s="8" t="str">
        <f t="shared" si="3"/>
        <v xml:space="preserve">CASTLE MOFFAT WTW </v>
      </c>
      <c r="B62" s="7" t="s">
        <v>54</v>
      </c>
      <c r="C62" s="8" t="str">
        <f>IFERROR(IF(VLOOKUP(B62,'Phosphate Dosed Site'!$A$2:$B$80,2,FALSE)="Yes","Yes","No"),"No")</f>
        <v>Yes</v>
      </c>
    </row>
    <row r="63" spans="1:3" customFormat="1" x14ac:dyDescent="0.25">
      <c r="A63" s="8" t="str">
        <f t="shared" si="3"/>
        <v xml:space="preserve">CLADICH WTW </v>
      </c>
      <c r="B63" s="7" t="s">
        <v>55</v>
      </c>
      <c r="C63" s="8" t="str">
        <f>IFERROR(IF(VLOOKUP(B63,'Phosphate Dosed Site'!$A$2:$B$80,2,FALSE)="Yes","Yes","No"),"No")</f>
        <v>No</v>
      </c>
    </row>
    <row r="64" spans="1:3" customFormat="1" x14ac:dyDescent="0.25">
      <c r="A64" s="8" t="str">
        <f t="shared" si="3"/>
        <v xml:space="preserve">CLATTO WTW </v>
      </c>
      <c r="B64" s="7" t="s">
        <v>56</v>
      </c>
      <c r="C64" s="8" t="str">
        <f>IFERROR(IF(VLOOKUP(B64,'Phosphate Dosed Site'!$A$2:$B$80,2,FALSE)="Yes","Yes","No"),"No")</f>
        <v>Yes</v>
      </c>
    </row>
    <row r="65" spans="1:3" customFormat="1" x14ac:dyDescent="0.25">
      <c r="A65" s="8" t="str">
        <f t="shared" si="3"/>
        <v xml:space="preserve">CLIASMOL WTW </v>
      </c>
      <c r="B65" s="7" t="s">
        <v>57</v>
      </c>
      <c r="C65" s="8" t="str">
        <f>IFERROR(IF(VLOOKUP(B65,'Phosphate Dosed Site'!$A$2:$B$80,2,FALSE)="Yes","Yes","No"),"No")</f>
        <v>No</v>
      </c>
    </row>
    <row r="66" spans="1:3" customFormat="1" x14ac:dyDescent="0.25">
      <c r="A66" s="8" t="str">
        <f t="shared" si="3"/>
        <v xml:space="preserve">COLONSAY WTW </v>
      </c>
      <c r="B66" s="7" t="s">
        <v>58</v>
      </c>
      <c r="C66" s="8" t="str">
        <f>IFERROR(IF(VLOOKUP(B66,'Phosphate Dosed Site'!$A$2:$B$80,2,FALSE)="Yes","Yes","No"),"No")</f>
        <v>No</v>
      </c>
    </row>
    <row r="67" spans="1:3" customFormat="1" x14ac:dyDescent="0.25">
      <c r="A67" s="8" t="str">
        <f>(LEFT(B67,LEN(B67)-8))</f>
        <v xml:space="preserve">CORRIE MEMBRANE WTW </v>
      </c>
      <c r="B67" s="7" t="s">
        <v>59</v>
      </c>
      <c r="C67" s="8" t="str">
        <f>IFERROR(IF(VLOOKUP(B67,'Phosphate Dosed Site'!$A$2:$B$80,2,FALSE)="Yes","Yes","No"),"No")</f>
        <v>No</v>
      </c>
    </row>
    <row r="68" spans="1:3" customFormat="1" x14ac:dyDescent="0.25">
      <c r="A68" s="8" t="str">
        <f t="shared" ref="A68:A73" si="4">(LEFT(B68,LEN(B68)-13))</f>
        <v xml:space="preserve">CORSEHOUSE WTW </v>
      </c>
      <c r="B68" s="7" t="s">
        <v>60</v>
      </c>
      <c r="C68" s="8" t="str">
        <f>IFERROR(IF(VLOOKUP(B68,'Phosphate Dosed Site'!$A$2:$B$80,2,FALSE)="Yes","Yes","No"),"No")</f>
        <v>No</v>
      </c>
    </row>
    <row r="69" spans="1:3" customFormat="1" x14ac:dyDescent="0.25">
      <c r="A69" s="8" t="str">
        <f t="shared" si="4"/>
        <v xml:space="preserve">COULTER WTW </v>
      </c>
      <c r="B69" s="7" t="s">
        <v>61</v>
      </c>
      <c r="C69" s="8" t="str">
        <f>IFERROR(IF(VLOOKUP(B69,'Phosphate Dosed Site'!$A$2:$B$80,2,FALSE)="Yes","Yes","No"),"No")</f>
        <v>Yes</v>
      </c>
    </row>
    <row r="70" spans="1:3" customFormat="1" x14ac:dyDescent="0.25">
      <c r="A70" s="8" t="str">
        <f t="shared" si="4"/>
        <v xml:space="preserve">CRAIGHEAD WTW </v>
      </c>
      <c r="B70" s="7" t="s">
        <v>62</v>
      </c>
      <c r="C70" s="8" t="str">
        <f>IFERROR(IF(VLOOKUP(B70,'Phosphate Dosed Site'!$A$2:$B$80,2,FALSE)="Yes","Yes","No"),"No")</f>
        <v>Yes</v>
      </c>
    </row>
    <row r="71" spans="1:3" customFormat="1" x14ac:dyDescent="0.25">
      <c r="A71" s="8" t="str">
        <f t="shared" si="4"/>
        <v xml:space="preserve">CRAIGHOUSE WTW </v>
      </c>
      <c r="B71" s="7" t="s">
        <v>63</v>
      </c>
      <c r="C71" s="8" t="str">
        <f>IFERROR(IF(VLOOKUP(B71,'Phosphate Dosed Site'!$A$2:$B$80,2,FALSE)="Yes","Yes","No"),"No")</f>
        <v>No</v>
      </c>
    </row>
    <row r="72" spans="1:3" customFormat="1" x14ac:dyDescent="0.25">
      <c r="A72" s="8" t="str">
        <f t="shared" si="4"/>
        <v xml:space="preserve">CRAIGNURE WTW </v>
      </c>
      <c r="B72" s="7" t="s">
        <v>64</v>
      </c>
      <c r="C72" s="8" t="str">
        <f>IFERROR(IF(VLOOKUP(B72,'Phosphate Dosed Site'!$A$2:$B$80,2,FALSE)="Yes","Yes","No"),"No")</f>
        <v>No</v>
      </c>
    </row>
    <row r="73" spans="1:3" customFormat="1" x14ac:dyDescent="0.25">
      <c r="A73" s="8" t="str">
        <f t="shared" si="4"/>
        <v xml:space="preserve">CRATHIE WTW </v>
      </c>
      <c r="B73" s="7" t="s">
        <v>65</v>
      </c>
      <c r="C73" s="8" t="str">
        <f>IFERROR(IF(VLOOKUP(B73,'Phosphate Dosed Site'!$A$2:$B$80,2,FALSE)="Yes","Yes","No"),"No")</f>
        <v>No</v>
      </c>
    </row>
    <row r="74" spans="1:3" customFormat="1" x14ac:dyDescent="0.25">
      <c r="A74" s="8" t="str">
        <f>(LEFT(B74,LEN(B74)-8))</f>
        <v xml:space="preserve">CRIANLARICH WTW </v>
      </c>
      <c r="B74" s="7" t="s">
        <v>66</v>
      </c>
      <c r="C74" s="8" t="str">
        <f>IFERROR(IF(VLOOKUP(B74,'Phosphate Dosed Site'!$A$2:$B$80,2,FALSE)="Yes","Yes","No"),"No")</f>
        <v>No</v>
      </c>
    </row>
    <row r="75" spans="1:3" customFormat="1" x14ac:dyDescent="0.25">
      <c r="A75" s="8" t="str">
        <f>(LEFT(B75,LEN(B75)-13))</f>
        <v xml:space="preserve">DAER WTW </v>
      </c>
      <c r="B75" s="7" t="s">
        <v>67</v>
      </c>
      <c r="C75" s="8" t="str">
        <f>IFERROR(IF(VLOOKUP(B75,'Phosphate Dosed Site'!$A$2:$B$80,2,FALSE)="Yes","Yes","No"),"No")</f>
        <v>Yes</v>
      </c>
    </row>
    <row r="76" spans="1:3" customFormat="1" x14ac:dyDescent="0.25">
      <c r="A76" s="8" t="str">
        <f>(LEFT(B76,LEN(B76)-13))</f>
        <v xml:space="preserve">DALMALLY WTW </v>
      </c>
      <c r="B76" s="7" t="s">
        <v>68</v>
      </c>
      <c r="C76" s="8" t="str">
        <f>IFERROR(IF(VLOOKUP(B76,'Phosphate Dosed Site'!$A$2:$B$80,2,FALSE)="Yes","Yes","No"),"No")</f>
        <v>No</v>
      </c>
    </row>
    <row r="77" spans="1:3" customFormat="1" x14ac:dyDescent="0.25">
      <c r="A77" s="8" t="str">
        <f>(LEFT(B77,LEN(B77)-13))</f>
        <v xml:space="preserve">DALWHINNIE WTW  </v>
      </c>
      <c r="B77" s="7" t="s">
        <v>69</v>
      </c>
      <c r="C77" s="8" t="str">
        <f>IFERROR(IF(VLOOKUP(B77,'Phosphate Dosed Site'!$A$2:$B$80,2,FALSE)="Yes","Yes","No"),"No")</f>
        <v>No</v>
      </c>
    </row>
    <row r="78" spans="1:3" customFormat="1" x14ac:dyDescent="0.25">
      <c r="A78" s="8" t="str">
        <f>(LEFT(B78,LEN(B78)-13))</f>
        <v xml:space="preserve">DERVAIG WTW </v>
      </c>
      <c r="B78" s="7" t="s">
        <v>70</v>
      </c>
      <c r="C78" s="8" t="str">
        <f>IFERROR(IF(VLOOKUP(B78,'Phosphate Dosed Site'!$A$2:$B$80,2,FALSE)="Yes","Yes","No"),"No")</f>
        <v>No</v>
      </c>
    </row>
    <row r="79" spans="1:3" customFormat="1" x14ac:dyDescent="0.25">
      <c r="A79" s="8" t="str">
        <f>(LEFT(B79,LEN(B79)-8))</f>
        <v xml:space="preserve">DHU LOCH WTW </v>
      </c>
      <c r="B79" s="7" t="s">
        <v>71</v>
      </c>
      <c r="C79" s="8" t="str">
        <f>IFERROR(IF(VLOOKUP(B79,'Phosphate Dosed Site'!$A$2:$B$80,2,FALSE)="Yes","Yes","No"),"No")</f>
        <v>Yes</v>
      </c>
    </row>
    <row r="80" spans="1:3" customFormat="1" x14ac:dyDescent="0.25">
      <c r="A80" s="8" t="str">
        <f t="shared" ref="A80:A91" si="5">(LEFT(B80,LEN(B80)-13))</f>
        <v xml:space="preserve">DIABEG WTW </v>
      </c>
      <c r="B80" s="7" t="s">
        <v>72</v>
      </c>
      <c r="C80" s="8" t="str">
        <f>IFERROR(IF(VLOOKUP(B80,'Phosphate Dosed Site'!$A$2:$B$80,2,FALSE)="Yes","Yes","No"),"No")</f>
        <v>No</v>
      </c>
    </row>
    <row r="81" spans="1:3" customFormat="1" x14ac:dyDescent="0.25">
      <c r="A81" s="8" t="str">
        <f t="shared" si="5"/>
        <v xml:space="preserve">DOUGLIEHILL WTW </v>
      </c>
      <c r="B81" s="7" t="s">
        <v>73</v>
      </c>
      <c r="C81" s="8" t="str">
        <f>IFERROR(IF(VLOOKUP(B81,'Phosphate Dosed Site'!$A$2:$B$80,2,FALSE)="Yes","Yes","No"),"No")</f>
        <v>No</v>
      </c>
    </row>
    <row r="82" spans="1:3" customFormat="1" x14ac:dyDescent="0.25">
      <c r="A82" s="8" t="str">
        <f t="shared" si="5"/>
        <v xml:space="preserve">DRIMNIN WTW </v>
      </c>
      <c r="B82" s="7" t="s">
        <v>74</v>
      </c>
      <c r="C82" s="8" t="str">
        <f>IFERROR(IF(VLOOKUP(B82,'Phosphate Dosed Site'!$A$2:$B$80,2,FALSE)="Yes","Yes","No"),"No")</f>
        <v>No</v>
      </c>
    </row>
    <row r="83" spans="1:3" customFormat="1" x14ac:dyDescent="0.25">
      <c r="A83" s="8" t="str">
        <f t="shared" si="5"/>
        <v xml:space="preserve">DRUMBEG WTW </v>
      </c>
      <c r="B83" s="7" t="s">
        <v>75</v>
      </c>
      <c r="C83" s="8" t="str">
        <f>IFERROR(IF(VLOOKUP(B83,'Phosphate Dosed Site'!$A$2:$B$80,2,FALSE)="Yes","Yes","No"),"No")</f>
        <v>No</v>
      </c>
    </row>
    <row r="84" spans="1:3" customFormat="1" x14ac:dyDescent="0.25">
      <c r="A84" s="8" t="str">
        <f t="shared" si="5"/>
        <v xml:space="preserve">DUNVEGAN OSEDALE WTW </v>
      </c>
      <c r="B84" s="7" t="s">
        <v>76</v>
      </c>
      <c r="C84" s="8" t="str">
        <f>IFERROR(IF(VLOOKUP(B84,'Phosphate Dosed Site'!$A$2:$B$80,2,FALSE)="Yes","Yes","No"),"No")</f>
        <v>No</v>
      </c>
    </row>
    <row r="85" spans="1:3" customFormat="1" x14ac:dyDescent="0.25">
      <c r="A85" s="8" t="str">
        <f t="shared" si="5"/>
        <v xml:space="preserve">DURNESS KEOLDALE WTW </v>
      </c>
      <c r="B85" s="7" t="s">
        <v>77</v>
      </c>
      <c r="C85" s="8" t="str">
        <f>IFERROR(IF(VLOOKUP(B85,'Phosphate Dosed Site'!$A$2:$B$80,2,FALSE)="Yes","Yes","No"),"No")</f>
        <v>No</v>
      </c>
    </row>
    <row r="86" spans="1:3" customFormat="1" x14ac:dyDescent="0.25">
      <c r="A86" s="8" t="str">
        <f t="shared" si="5"/>
        <v xml:space="preserve">EARLISH/UIG WTW </v>
      </c>
      <c r="B86" s="7" t="s">
        <v>78</v>
      </c>
      <c r="C86" s="8" t="str">
        <f>IFERROR(IF(VLOOKUP(B86,'Phosphate Dosed Site'!$A$2:$B$80,2,FALSE)="Yes","Yes","No"),"No")</f>
        <v>No</v>
      </c>
    </row>
    <row r="87" spans="1:3" customFormat="1" x14ac:dyDescent="0.25">
      <c r="A87" s="8" t="str">
        <f t="shared" si="5"/>
        <v xml:space="preserve">EDAY WTW </v>
      </c>
      <c r="B87" s="7" t="s">
        <v>79</v>
      </c>
      <c r="C87" s="8" t="str">
        <f>IFERROR(IF(VLOOKUP(B87,'Phosphate Dosed Site'!$A$2:$B$80,2,FALSE)="Yes","Yes","No"),"No")</f>
        <v>No</v>
      </c>
    </row>
    <row r="88" spans="1:3" customFormat="1" x14ac:dyDescent="0.25">
      <c r="A88" s="8" t="str">
        <f t="shared" si="5"/>
        <v xml:space="preserve">EELA WATER WTW </v>
      </c>
      <c r="B88" s="7" t="s">
        <v>80</v>
      </c>
      <c r="C88" s="8" t="str">
        <f>IFERROR(IF(VLOOKUP(B88,'Phosphate Dosed Site'!$A$2:$B$80,2,FALSE)="Yes","Yes","No"),"No")</f>
        <v>No</v>
      </c>
    </row>
    <row r="89" spans="1:3" customFormat="1" x14ac:dyDescent="0.25">
      <c r="A89" s="8" t="str">
        <f t="shared" si="5"/>
        <v xml:space="preserve">EREDINE WTW </v>
      </c>
      <c r="B89" s="7" t="s">
        <v>81</v>
      </c>
      <c r="C89" s="8" t="str">
        <f>IFERROR(IF(VLOOKUP(B89,'Phosphate Dosed Site'!$A$2:$B$80,2,FALSE)="Yes","Yes","No"),"No")</f>
        <v>No</v>
      </c>
    </row>
    <row r="90" spans="1:3" customFormat="1" x14ac:dyDescent="0.25">
      <c r="A90" s="8" t="str">
        <f t="shared" si="5"/>
        <v xml:space="preserve">FAIR ISLE WTW </v>
      </c>
      <c r="B90" s="7" t="s">
        <v>82</v>
      </c>
      <c r="C90" s="8" t="str">
        <f>IFERROR(IF(VLOOKUP(B90,'Phosphate Dosed Site'!$A$2:$B$80,2,FALSE)="Yes","Yes","No"),"No")</f>
        <v>No</v>
      </c>
    </row>
    <row r="91" spans="1:3" customFormat="1" x14ac:dyDescent="0.25">
      <c r="A91" s="8" t="str">
        <f t="shared" si="5"/>
        <v xml:space="preserve">FETLAR WTW </v>
      </c>
      <c r="B91" s="7" t="s">
        <v>83</v>
      </c>
      <c r="C91" s="8" t="str">
        <f>IFERROR(IF(VLOOKUP(B91,'Phosphate Dosed Site'!$A$2:$B$80,2,FALSE)="Yes","Yes","No"),"No")</f>
        <v>No</v>
      </c>
    </row>
    <row r="92" spans="1:3" customFormat="1" x14ac:dyDescent="0.25">
      <c r="A92" s="8" t="str">
        <f>(LEFT(B92,LEN(B92)-8))</f>
        <v xml:space="preserve">FINLAS WTW </v>
      </c>
      <c r="B92" s="7" t="s">
        <v>84</v>
      </c>
      <c r="C92" s="8" t="str">
        <f>IFERROR(IF(VLOOKUP(B92,'Phosphate Dosed Site'!$A$2:$B$80,2,FALSE)="Yes","Yes","No"),"No")</f>
        <v>Yes</v>
      </c>
    </row>
    <row r="93" spans="1:3" customFormat="1" x14ac:dyDescent="0.25">
      <c r="A93" s="8" t="str">
        <f t="shared" ref="A93:A110" si="6">(LEFT(B93,LEN(B93)-13))</f>
        <v xml:space="preserve">FOREHILL WTW </v>
      </c>
      <c r="B93" s="7" t="s">
        <v>86</v>
      </c>
      <c r="C93" s="8" t="str">
        <f>IFERROR(IF(VLOOKUP(B93,'Phosphate Dosed Site'!$A$2:$B$80,2,FALSE)="Yes","Yes","No"),"No")</f>
        <v>No</v>
      </c>
    </row>
    <row r="94" spans="1:3" customFormat="1" x14ac:dyDescent="0.25">
      <c r="A94" s="8" t="str">
        <f t="shared" si="6"/>
        <v xml:space="preserve">FORT AUGUSTUS WTW </v>
      </c>
      <c r="B94" s="7" t="s">
        <v>87</v>
      </c>
      <c r="C94" s="8" t="str">
        <f>IFERROR(IF(VLOOKUP(B94,'Phosphate Dosed Site'!$A$2:$B$80,2,FALSE)="Yes","Yes","No"),"No")</f>
        <v>Yes</v>
      </c>
    </row>
    <row r="95" spans="1:3" customFormat="1" x14ac:dyDescent="0.25">
      <c r="A95" s="8" t="str">
        <f t="shared" si="6"/>
        <v xml:space="preserve">FOULA WTW </v>
      </c>
      <c r="B95" s="7" t="s">
        <v>88</v>
      </c>
      <c r="C95" s="8" t="str">
        <f>IFERROR(IF(VLOOKUP(B95,'Phosphate Dosed Site'!$A$2:$B$80,2,FALSE)="Yes","Yes","No"),"No")</f>
        <v>No</v>
      </c>
    </row>
    <row r="96" spans="1:3" customFormat="1" x14ac:dyDescent="0.25">
      <c r="A96" s="8" t="str">
        <f t="shared" si="6"/>
        <v xml:space="preserve">GEOCRAB WTW </v>
      </c>
      <c r="B96" s="7" t="s">
        <v>90</v>
      </c>
      <c r="C96" s="8" t="str">
        <f>IFERROR(IF(VLOOKUP(B96,'Phosphate Dosed Site'!$A$2:$B$80,2,FALSE)="Yes","Yes","No"),"No")</f>
        <v>No</v>
      </c>
    </row>
    <row r="97" spans="1:3" customFormat="1" x14ac:dyDescent="0.25">
      <c r="A97" s="8" t="str">
        <f t="shared" si="6"/>
        <v xml:space="preserve">GIGHA WTW </v>
      </c>
      <c r="B97" s="7" t="s">
        <v>91</v>
      </c>
      <c r="C97" s="8" t="str">
        <f>IFERROR(IF(VLOOKUP(B97,'Phosphate Dosed Site'!$A$2:$B$80,2,FALSE)="Yes","Yes","No"),"No")</f>
        <v>No</v>
      </c>
    </row>
    <row r="98" spans="1:3" customFormat="1" x14ac:dyDescent="0.25">
      <c r="A98" s="8" t="str">
        <f t="shared" si="6"/>
        <v xml:space="preserve">GLENCONVINTH WTW </v>
      </c>
      <c r="B98" s="7" t="s">
        <v>93</v>
      </c>
      <c r="C98" s="8" t="str">
        <f>IFERROR(IF(VLOOKUP(B98,'Phosphate Dosed Site'!$A$2:$B$80,2,FALSE)="Yes","Yes","No"),"No")</f>
        <v>Yes</v>
      </c>
    </row>
    <row r="99" spans="1:3" customFormat="1" x14ac:dyDescent="0.25">
      <c r="A99" s="8" t="str">
        <f t="shared" si="6"/>
        <v xml:space="preserve">GLENCORSE WTW </v>
      </c>
      <c r="B99" s="7" t="s">
        <v>229</v>
      </c>
      <c r="C99" s="8" t="str">
        <f>IFERROR(IF(VLOOKUP(B99,'Phosphate Dosed Site'!$A$2:$B$80,2,FALSE)="Yes","Yes","No"),"No")</f>
        <v>Yes</v>
      </c>
    </row>
    <row r="100" spans="1:3" customFormat="1" x14ac:dyDescent="0.25">
      <c r="A100" s="8" t="str">
        <f t="shared" si="6"/>
        <v xml:space="preserve">GLENDALE WTW </v>
      </c>
      <c r="B100" s="7" t="s">
        <v>94</v>
      </c>
      <c r="C100" s="8" t="str">
        <f>IFERROR(IF(VLOOKUP(B100,'Phosphate Dosed Site'!$A$2:$B$80,2,FALSE)="Yes","Yes","No"),"No")</f>
        <v>No</v>
      </c>
    </row>
    <row r="101" spans="1:3" customFormat="1" x14ac:dyDescent="0.25">
      <c r="A101" s="8" t="str">
        <f t="shared" si="6"/>
        <v xml:space="preserve">GLENDEVON WTW </v>
      </c>
      <c r="B101" s="7" t="s">
        <v>95</v>
      </c>
      <c r="C101" s="8" t="str">
        <f>IFERROR(IF(VLOOKUP(B101,'Phosphate Dosed Site'!$A$2:$B$80,2,FALSE)="Yes","Yes","No"),"No")</f>
        <v>Yes</v>
      </c>
    </row>
    <row r="102" spans="1:3" customFormat="1" x14ac:dyDescent="0.25">
      <c r="A102" s="8" t="str">
        <f t="shared" si="6"/>
        <v xml:space="preserve">GLENELG WTW </v>
      </c>
      <c r="B102" s="7" t="s">
        <v>96</v>
      </c>
      <c r="C102" s="8" t="str">
        <f>IFERROR(IF(VLOOKUP(B102,'Phosphate Dosed Site'!$A$2:$B$80,2,FALSE)="Yes","Yes","No"),"No")</f>
        <v>No</v>
      </c>
    </row>
    <row r="103" spans="1:3" customFormat="1" x14ac:dyDescent="0.25">
      <c r="A103" s="8" t="str">
        <f t="shared" si="6"/>
        <v xml:space="preserve">GLENFARG WTW </v>
      </c>
      <c r="B103" s="7" t="s">
        <v>97</v>
      </c>
      <c r="C103" s="8" t="str">
        <f>IFERROR(IF(VLOOKUP(B103,'Phosphate Dosed Site'!$A$2:$B$80,2,FALSE)="Yes","Yes","No"),"No")</f>
        <v>Yes</v>
      </c>
    </row>
    <row r="104" spans="1:3" customFormat="1" x14ac:dyDescent="0.25">
      <c r="A104" s="8" t="str">
        <f t="shared" si="6"/>
        <v xml:space="preserve">GLENGAP WTW </v>
      </c>
      <c r="B104" s="7" t="s">
        <v>98</v>
      </c>
      <c r="C104" s="8" t="str">
        <f>IFERROR(IF(VLOOKUP(B104,'Phosphate Dosed Site'!$A$2:$B$80,2,FALSE)="Yes","Yes","No"),"No")</f>
        <v>Yes</v>
      </c>
    </row>
    <row r="105" spans="1:3" customFormat="1" x14ac:dyDescent="0.25">
      <c r="A105" s="8" t="str">
        <f t="shared" si="6"/>
        <v xml:space="preserve">GLENLATTERACH WTW </v>
      </c>
      <c r="B105" s="7" t="s">
        <v>99</v>
      </c>
      <c r="C105" s="8" t="str">
        <f>IFERROR(IF(VLOOKUP(B105,'Phosphate Dosed Site'!$A$2:$B$80,2,FALSE)="Yes","Yes","No"),"No")</f>
        <v>Yes</v>
      </c>
    </row>
    <row r="106" spans="1:3" customFormat="1" x14ac:dyDescent="0.25">
      <c r="A106" s="8" t="str">
        <f t="shared" si="6"/>
        <v xml:space="preserve">GLENUIG WTW </v>
      </c>
      <c r="B106" s="7" t="s">
        <v>100</v>
      </c>
      <c r="C106" s="8" t="str">
        <f>IFERROR(IF(VLOOKUP(B106,'Phosphate Dosed Site'!$A$2:$B$80,2,FALSE)="Yes","Yes","No"),"No")</f>
        <v>No</v>
      </c>
    </row>
    <row r="107" spans="1:3" customFormat="1" x14ac:dyDescent="0.25">
      <c r="A107" s="8" t="str">
        <f t="shared" si="6"/>
        <v xml:space="preserve">GOVIG WTW </v>
      </c>
      <c r="B107" s="7" t="s">
        <v>101</v>
      </c>
      <c r="C107" s="8" t="str">
        <f>IFERROR(IF(VLOOKUP(B107,'Phosphate Dosed Site'!$A$2:$B$80,2,FALSE)="Yes","Yes","No"),"No")</f>
        <v>No</v>
      </c>
    </row>
    <row r="108" spans="1:3" customFormat="1" x14ac:dyDescent="0.25">
      <c r="A108" s="8" t="str">
        <f t="shared" si="6"/>
        <v xml:space="preserve">GREENOCK WTW </v>
      </c>
      <c r="B108" s="7" t="s">
        <v>166</v>
      </c>
      <c r="C108" s="8" t="str">
        <f>IFERROR(IF(VLOOKUP(B108,'Phosphate Dosed Site'!$A$2:$B$80,2,FALSE)="Yes","Yes","No"),"No")</f>
        <v>Yes</v>
      </c>
    </row>
    <row r="109" spans="1:3" customFormat="1" x14ac:dyDescent="0.25">
      <c r="A109" s="8" t="str">
        <f t="shared" si="6"/>
        <v xml:space="preserve">HERRICKS WTW </v>
      </c>
      <c r="B109" s="7" t="s">
        <v>102</v>
      </c>
      <c r="C109" s="8" t="str">
        <f>IFERROR(IF(VLOOKUP(B109,'Phosphate Dosed Site'!$A$2:$B$80,2,FALSE)="Yes","Yes","No"),"No")</f>
        <v>No</v>
      </c>
    </row>
    <row r="110" spans="1:3" customFormat="1" x14ac:dyDescent="0.25">
      <c r="A110" s="8" t="str">
        <f t="shared" si="6"/>
        <v xml:space="preserve">HOPES WTW </v>
      </c>
      <c r="B110" s="7" t="s">
        <v>103</v>
      </c>
      <c r="C110" s="8" t="str">
        <f>IFERROR(IF(VLOOKUP(B110,'Phosphate Dosed Site'!$A$2:$B$80,2,FALSE)="Yes","Yes","No"),"No")</f>
        <v>Yes</v>
      </c>
    </row>
    <row r="111" spans="1:3" customFormat="1" x14ac:dyDescent="0.25">
      <c r="A111" s="8" t="str">
        <f>(LEFT(B111,LEN(B111)-8))</f>
        <v xml:space="preserve">HOWDEN WTW </v>
      </c>
      <c r="B111" s="7" t="s">
        <v>104</v>
      </c>
      <c r="C111" s="8" t="str">
        <f>IFERROR(IF(VLOOKUP(B111,'Phosphate Dosed Site'!$A$2:$B$80,2,FALSE)="Yes","Yes","No"),"No")</f>
        <v>Yes</v>
      </c>
    </row>
    <row r="112" spans="1:3" customFormat="1" x14ac:dyDescent="0.25">
      <c r="A112" s="8" t="str">
        <f t="shared" ref="A112:A126" si="7">(LEFT(B112,LEN(B112)-13))</f>
        <v xml:space="preserve">HUSHINISH WTW </v>
      </c>
      <c r="B112" s="7" t="s">
        <v>106</v>
      </c>
      <c r="C112" s="8" t="str">
        <f>IFERROR(IF(VLOOKUP(B112,'Phosphate Dosed Site'!$A$2:$B$80,2,FALSE)="Yes","Yes","No"),"No")</f>
        <v>No</v>
      </c>
    </row>
    <row r="113" spans="1:3" customFormat="1" x14ac:dyDescent="0.25">
      <c r="A113" s="8" t="str">
        <f t="shared" si="7"/>
        <v xml:space="preserve">INCHLAGGAN WTW </v>
      </c>
      <c r="B113" s="7" t="s">
        <v>107</v>
      </c>
      <c r="C113" s="8" t="str">
        <f>IFERROR(IF(VLOOKUP(B113,'Phosphate Dosed Site'!$A$2:$B$80,2,FALSE)="Yes","Yes","No"),"No")</f>
        <v>No</v>
      </c>
    </row>
    <row r="114" spans="1:3" customFormat="1" x14ac:dyDescent="0.25">
      <c r="A114" s="8" t="str">
        <f t="shared" si="7"/>
        <v xml:space="preserve">INNERLEITHEN WTW </v>
      </c>
      <c r="B114" s="7" t="s">
        <v>108</v>
      </c>
      <c r="C114" s="8" t="str">
        <f>IFERROR(IF(VLOOKUP(B114,'Phosphate Dosed Site'!$A$2:$B$80,2,FALSE)="Yes","Yes","No"),"No")</f>
        <v>Yes</v>
      </c>
    </row>
    <row r="115" spans="1:3" customFormat="1" x14ac:dyDescent="0.25">
      <c r="A115" s="8" t="str">
        <f t="shared" si="7"/>
        <v xml:space="preserve">INVERARAY WTW </v>
      </c>
      <c r="B115" s="7" t="s">
        <v>109</v>
      </c>
      <c r="C115" s="8" t="str">
        <f>IFERROR(IF(VLOOKUP(B115,'Phosphate Dosed Site'!$A$2:$B$80,2,FALSE)="Yes","Yes","No"),"No")</f>
        <v>Yes</v>
      </c>
    </row>
    <row r="116" spans="1:3" customFormat="1" x14ac:dyDescent="0.25">
      <c r="A116" s="8" t="str">
        <f t="shared" si="7"/>
        <v xml:space="preserve">INVERCANNIE WTW </v>
      </c>
      <c r="B116" s="7" t="s">
        <v>111</v>
      </c>
      <c r="C116" s="8" t="str">
        <f>IFERROR(IF(VLOOKUP(B116,'Phosphate Dosed Site'!$A$2:$B$80,2,FALSE)="Yes","Yes","No"),"No")</f>
        <v>No</v>
      </c>
    </row>
    <row r="117" spans="1:3" customFormat="1" x14ac:dyDescent="0.25">
      <c r="A117" s="8" t="str">
        <f t="shared" si="7"/>
        <v xml:space="preserve">INVERGARRY WTW </v>
      </c>
      <c r="B117" s="7" t="s">
        <v>112</v>
      </c>
      <c r="C117" s="8" t="str">
        <f>IFERROR(IF(VLOOKUP(B117,'Phosphate Dosed Site'!$A$2:$B$80,2,FALSE)="Yes","Yes","No"),"No")</f>
        <v>No</v>
      </c>
    </row>
    <row r="118" spans="1:3" customFormat="1" x14ac:dyDescent="0.25">
      <c r="A118" s="8" t="str">
        <f t="shared" si="7"/>
        <v xml:space="preserve">INVERMORISTON WTW </v>
      </c>
      <c r="B118" s="7" t="s">
        <v>113</v>
      </c>
      <c r="C118" s="8" t="str">
        <f>IFERROR(IF(VLOOKUP(B118,'Phosphate Dosed Site'!$A$2:$B$80,2,FALSE)="Yes","Yes","No"),"No")</f>
        <v>No</v>
      </c>
    </row>
    <row r="119" spans="1:3" customFormat="1" x14ac:dyDescent="0.25">
      <c r="A119" s="8" t="str">
        <f t="shared" si="7"/>
        <v xml:space="preserve">INVERNESS WTW </v>
      </c>
      <c r="B119" s="7" t="s">
        <v>114</v>
      </c>
      <c r="C119" s="8" t="str">
        <f>IFERROR(IF(VLOOKUP(B119,'Phosphate Dosed Site'!$A$2:$B$80,2,FALSE)="Yes","Yes","No"),"No")</f>
        <v>Yes</v>
      </c>
    </row>
    <row r="120" spans="1:3" customFormat="1" x14ac:dyDescent="0.25">
      <c r="A120" s="8" t="str">
        <f t="shared" si="7"/>
        <v xml:space="preserve">KAIM WTW </v>
      </c>
      <c r="B120" s="7" t="s">
        <v>115</v>
      </c>
      <c r="C120" s="8" t="str">
        <f>IFERROR(IF(VLOOKUP(B120,'Phosphate Dosed Site'!$A$2:$B$80,2,FALSE)="Yes","Yes","No"),"No")</f>
        <v>Yes</v>
      </c>
    </row>
    <row r="121" spans="1:3" customFormat="1" x14ac:dyDescent="0.25">
      <c r="A121" s="8" t="str">
        <f t="shared" si="7"/>
        <v xml:space="preserve">KENMORE WTW </v>
      </c>
      <c r="B121" s="7" t="s">
        <v>116</v>
      </c>
      <c r="C121" s="8" t="str">
        <f>IFERROR(IF(VLOOKUP(B121,'Phosphate Dosed Site'!$A$2:$B$80,2,FALSE)="Yes","Yes","No"),"No")</f>
        <v>Yes</v>
      </c>
    </row>
    <row r="122" spans="1:3" customFormat="1" x14ac:dyDescent="0.25">
      <c r="A122" s="8" t="str">
        <f t="shared" si="7"/>
        <v xml:space="preserve">KETTLETON WTW </v>
      </c>
      <c r="B122" s="7" t="s">
        <v>117</v>
      </c>
      <c r="C122" s="8" t="str">
        <f>IFERROR(IF(VLOOKUP(B122,'Phosphate Dosed Site'!$A$2:$B$80,2,FALSE)="Yes","Yes","No"),"No")</f>
        <v>Yes</v>
      </c>
    </row>
    <row r="123" spans="1:3" customFormat="1" x14ac:dyDescent="0.25">
      <c r="A123" s="8" t="str">
        <f t="shared" si="7"/>
        <v xml:space="preserve">KILBERRY WTW </v>
      </c>
      <c r="B123" s="7" t="s">
        <v>118</v>
      </c>
      <c r="C123" s="8" t="str">
        <f>IFERROR(IF(VLOOKUP(B123,'Phosphate Dosed Site'!$A$2:$B$80,2,FALSE)="Yes","Yes","No"),"No")</f>
        <v>No</v>
      </c>
    </row>
    <row r="124" spans="1:3" customFormat="1" x14ac:dyDescent="0.25">
      <c r="A124" s="8" t="str">
        <f t="shared" si="7"/>
        <v xml:space="preserve">KILCHOAN WTW </v>
      </c>
      <c r="B124" s="7" t="s">
        <v>119</v>
      </c>
      <c r="C124" s="8" t="str">
        <f>IFERROR(IF(VLOOKUP(B124,'Phosphate Dosed Site'!$A$2:$B$80,2,FALSE)="Yes","Yes","No"),"No")</f>
        <v>No</v>
      </c>
    </row>
    <row r="125" spans="1:3" customFormat="1" x14ac:dyDescent="0.25">
      <c r="A125" s="8" t="str">
        <f t="shared" si="7"/>
        <v xml:space="preserve">KILCHRENAN WTW </v>
      </c>
      <c r="B125" s="7" t="s">
        <v>200</v>
      </c>
      <c r="C125" s="8" t="str">
        <f>IFERROR(IF(VLOOKUP(B125,'Phosphate Dosed Site'!$A$2:$B$80,2,FALSE)="Yes","Yes","No"),"No")</f>
        <v>No</v>
      </c>
    </row>
    <row r="126" spans="1:3" customFormat="1" x14ac:dyDescent="0.25">
      <c r="A126" s="8" t="str">
        <f t="shared" si="7"/>
        <v xml:space="preserve">KILLIECRANKIE WTW </v>
      </c>
      <c r="B126" s="7" t="s">
        <v>120</v>
      </c>
      <c r="C126" s="8" t="str">
        <f>IFERROR(IF(VLOOKUP(B126,'Phosphate Dosed Site'!$A$2:$B$80,2,FALSE)="Yes","Yes","No"),"No")</f>
        <v>Yes</v>
      </c>
    </row>
    <row r="127" spans="1:3" customFormat="1" x14ac:dyDescent="0.25">
      <c r="A127" s="8" t="str">
        <f>(LEFT(B127,LEN(B127)-8))</f>
        <v xml:space="preserve">KILLIN WTW </v>
      </c>
      <c r="B127" s="7" t="s">
        <v>121</v>
      </c>
      <c r="C127" s="8" t="str">
        <f>IFERROR(IF(VLOOKUP(B127,'Phosphate Dosed Site'!$A$2:$B$80,2,FALSE)="Yes","Yes","No"),"No")</f>
        <v>No</v>
      </c>
    </row>
    <row r="128" spans="1:3" customFormat="1" x14ac:dyDescent="0.25">
      <c r="A128" s="8" t="str">
        <f t="shared" ref="A128:A137" si="8">(LEFT(B128,LEN(B128)-13))</f>
        <v xml:space="preserve">KILMALUAG WTW </v>
      </c>
      <c r="B128" s="7" t="s">
        <v>123</v>
      </c>
      <c r="C128" s="8" t="str">
        <f>IFERROR(IF(VLOOKUP(B128,'Phosphate Dosed Site'!$A$2:$B$80,2,FALSE)="Yes","Yes","No"),"No")</f>
        <v>No</v>
      </c>
    </row>
    <row r="129" spans="1:3" customFormat="1" x14ac:dyDescent="0.25">
      <c r="A129" s="8" t="str">
        <f t="shared" si="8"/>
        <v xml:space="preserve">KILLYLOUR WTW </v>
      </c>
      <c r="B129" s="7" t="s">
        <v>233</v>
      </c>
      <c r="C129" s="8" t="s">
        <v>236</v>
      </c>
    </row>
    <row r="130" spans="1:3" customFormat="1" x14ac:dyDescent="0.25">
      <c r="A130" s="8" t="str">
        <f t="shared" si="8"/>
        <v xml:space="preserve">KILMELFORD WTW </v>
      </c>
      <c r="B130" s="7" t="s">
        <v>124</v>
      </c>
      <c r="C130" s="8" t="str">
        <f>IFERROR(IF(VLOOKUP(B130,'Phosphate Dosed Site'!$A$2:$B$80,2,FALSE)="Yes","Yes","No"),"No")</f>
        <v>No</v>
      </c>
    </row>
    <row r="131" spans="1:3" customFormat="1" x14ac:dyDescent="0.25">
      <c r="A131" s="8" t="str">
        <f t="shared" si="8"/>
        <v xml:space="preserve">KILMUIR WTW </v>
      </c>
      <c r="B131" s="7" t="s">
        <v>125</v>
      </c>
      <c r="C131" s="8" t="str">
        <f>IFERROR(IF(VLOOKUP(B131,'Phosphate Dosed Site'!$A$2:$B$80,2,FALSE)="Yes","Yes","No"),"No")</f>
        <v>No</v>
      </c>
    </row>
    <row r="132" spans="1:3" customFormat="1" x14ac:dyDescent="0.25">
      <c r="A132" s="8" t="str">
        <f t="shared" si="8"/>
        <v xml:space="preserve">KINLOCH RANNOCH WTW </v>
      </c>
      <c r="B132" s="7" t="s">
        <v>126</v>
      </c>
      <c r="C132" s="8" t="str">
        <f>IFERROR(IF(VLOOKUP(B132,'Phosphate Dosed Site'!$A$2:$B$80,2,FALSE)="Yes","Yes","No"),"No")</f>
        <v>Yes</v>
      </c>
    </row>
    <row r="133" spans="1:3" customFormat="1" x14ac:dyDescent="0.25">
      <c r="A133" s="8" t="str">
        <f t="shared" si="8"/>
        <v xml:space="preserve">KINLOCHBERVIE WTW </v>
      </c>
      <c r="B133" s="7" t="s">
        <v>127</v>
      </c>
      <c r="C133" s="8" t="str">
        <f>IFERROR(IF(VLOOKUP(B133,'Phosphate Dosed Site'!$A$2:$B$80,2,FALSE)="Yes","Yes","No"),"No")</f>
        <v>No</v>
      </c>
    </row>
    <row r="134" spans="1:3" customFormat="1" x14ac:dyDescent="0.25">
      <c r="A134" s="8" t="str">
        <f t="shared" si="8"/>
        <v xml:space="preserve">KINLOCHEWE WTW </v>
      </c>
      <c r="B134" s="7" t="s">
        <v>128</v>
      </c>
      <c r="C134" s="8" t="str">
        <f>IFERROR(IF(VLOOKUP(B134,'Phosphate Dosed Site'!$A$2:$B$80,2,FALSE)="Yes","Yes","No"),"No")</f>
        <v>No</v>
      </c>
    </row>
    <row r="135" spans="1:3" customFormat="1" x14ac:dyDescent="0.25">
      <c r="A135" s="8" t="str">
        <f t="shared" si="8"/>
        <v xml:space="preserve">KINLOCHLEVEN WTW </v>
      </c>
      <c r="B135" s="7" t="s">
        <v>129</v>
      </c>
      <c r="C135" s="8" t="str">
        <f>IFERROR(IF(VLOOKUP(B135,'Phosphate Dosed Site'!$A$2:$B$80,2,FALSE)="Yes","Yes","No"),"No")</f>
        <v>Yes</v>
      </c>
    </row>
    <row r="136" spans="1:3" customFormat="1" x14ac:dyDescent="0.25">
      <c r="A136" s="8" t="str">
        <f t="shared" si="8"/>
        <v xml:space="preserve">KIRBISTER WTW </v>
      </c>
      <c r="B136" s="7" t="s">
        <v>130</v>
      </c>
      <c r="C136" s="8" t="str">
        <f>IFERROR(IF(VLOOKUP(B136,'Phosphate Dosed Site'!$A$2:$B$80,2,FALSE)="Yes","Yes","No"),"No")</f>
        <v>No</v>
      </c>
    </row>
    <row r="137" spans="1:3" customFormat="1" x14ac:dyDescent="0.25">
      <c r="A137" s="8" t="str">
        <f t="shared" si="8"/>
        <v xml:space="preserve">KIRKMICHAEL WTW </v>
      </c>
      <c r="B137" s="7" t="s">
        <v>131</v>
      </c>
      <c r="C137" s="8" t="str">
        <f>IFERROR(IF(VLOOKUP(B137,'Phosphate Dosed Site'!$A$2:$B$80,2,FALSE)="Yes","Yes","No"),"No")</f>
        <v>No</v>
      </c>
    </row>
    <row r="138" spans="1:3" customFormat="1" x14ac:dyDescent="0.25">
      <c r="A138" s="8" t="str">
        <f>(LEFT(B138,LEN(B138)-8))</f>
        <v xml:space="preserve">KYLE OF LOCHALSH WTW </v>
      </c>
      <c r="B138" s="7" t="s">
        <v>132</v>
      </c>
      <c r="C138" s="8" t="str">
        <f>IFERROR(IF(VLOOKUP(B138,'Phosphate Dosed Site'!$A$2:$B$80,2,FALSE)="Yes","Yes","No"),"No")</f>
        <v>Yes</v>
      </c>
    </row>
    <row r="139" spans="1:3" customFormat="1" x14ac:dyDescent="0.25">
      <c r="A139" s="8" t="str">
        <f>(LEFT(B139,LEN(B139)-13))</f>
        <v xml:space="preserve">KYLESKU WTW </v>
      </c>
      <c r="B139" s="7" t="s">
        <v>133</v>
      </c>
      <c r="C139" s="8" t="str">
        <f>IFERROR(IF(VLOOKUP(B139,'Phosphate Dosed Site'!$A$2:$B$80,2,FALSE)="Yes","Yes","No"),"No")</f>
        <v>No</v>
      </c>
    </row>
    <row r="140" spans="1:3" customFormat="1" x14ac:dyDescent="0.25">
      <c r="A140" s="8" t="str">
        <f>(LEFT(B140,LEN(B140)-13))</f>
        <v xml:space="preserve">LAGGAN BRIDGE WTW </v>
      </c>
      <c r="B140" s="7" t="s">
        <v>134</v>
      </c>
      <c r="C140" s="8" t="str">
        <f>IFERROR(IF(VLOOKUP(B140,'Phosphate Dosed Site'!$A$2:$B$80,2,FALSE)="Yes","Yes","No"),"No")</f>
        <v>No</v>
      </c>
    </row>
    <row r="141" spans="1:3" customFormat="1" x14ac:dyDescent="0.25">
      <c r="A141" s="8" t="str">
        <f>(LEFT(B141,LEN(B141)-13))</f>
        <v xml:space="preserve">LAID WTW </v>
      </c>
      <c r="B141" s="7" t="s">
        <v>135</v>
      </c>
      <c r="C141" s="8" t="str">
        <f>IFERROR(IF(VLOOKUP(B141,'Phosphate Dosed Site'!$A$2:$B$80,2,FALSE)="Yes","Yes","No"),"No")</f>
        <v>No</v>
      </c>
    </row>
    <row r="142" spans="1:3" customFormat="1" x14ac:dyDescent="0.25">
      <c r="A142" s="8" t="str">
        <f>(LEFT(B142,LEN(B142)-13))</f>
        <v xml:space="preserve">LARCHFIELD WTW </v>
      </c>
      <c r="B142" s="7" t="s">
        <v>136</v>
      </c>
      <c r="C142" s="8" t="str">
        <f>IFERROR(IF(VLOOKUP(B142,'Phosphate Dosed Site'!$A$2:$B$80,2,FALSE)="Yes","Yes","No"),"No")</f>
        <v>No</v>
      </c>
    </row>
    <row r="143" spans="1:3" customFormat="1" x14ac:dyDescent="0.25">
      <c r="A143" s="8" t="str">
        <f>(LEFT(B143,LEN(B143)-8))</f>
        <v xml:space="preserve">LINTRATHEN WTW </v>
      </c>
      <c r="B143" s="7" t="s">
        <v>138</v>
      </c>
      <c r="C143" s="8" t="str">
        <f>IFERROR(IF(VLOOKUP(B143,'Phosphate Dosed Site'!$A$2:$B$80,2,FALSE)="Yes","Yes","No"),"No")</f>
        <v>Yes</v>
      </c>
    </row>
    <row r="144" spans="1:3" customFormat="1" x14ac:dyDescent="0.25">
      <c r="A144" s="8" t="str">
        <f>(LEFT(B144,LEN(B144)-13))</f>
        <v xml:space="preserve">LISMORE PRIMARY WTW </v>
      </c>
      <c r="B144" s="7" t="s">
        <v>227</v>
      </c>
      <c r="C144" s="8" t="str">
        <f>IFERROR(IF(VLOOKUP(B144,'Phosphate Dosed Site'!$A$2:$B$80,2,FALSE)="Yes","Yes","No"),"No")</f>
        <v>No</v>
      </c>
    </row>
    <row r="145" spans="1:3" customFormat="1" x14ac:dyDescent="0.25">
      <c r="A145" s="8" t="str">
        <f>(LEFT(B145,LEN(B145)-8))</f>
        <v xml:space="preserve">LOCH ASCOG WTW </v>
      </c>
      <c r="B145" s="7" t="s">
        <v>139</v>
      </c>
      <c r="C145" s="8" t="str">
        <f>IFERROR(IF(VLOOKUP(B145,'Phosphate Dosed Site'!$A$2:$B$80,2,FALSE)="Yes","Yes","No"),"No")</f>
        <v>Yes</v>
      </c>
    </row>
    <row r="146" spans="1:3" customFormat="1" x14ac:dyDescent="0.25">
      <c r="A146" s="8" t="str">
        <f>(LEFT(B146,LEN(B146)-13))</f>
        <v xml:space="preserve">LOCH ECK WTW </v>
      </c>
      <c r="B146" s="7" t="s">
        <v>140</v>
      </c>
      <c r="C146" s="8" t="s">
        <v>236</v>
      </c>
    </row>
    <row r="147" spans="1:3" customFormat="1" x14ac:dyDescent="0.25">
      <c r="A147" s="8" t="str">
        <f>(LEFT(B147,LEN(B147)-13))</f>
        <v xml:space="preserve">LOCHALINE WTW </v>
      </c>
      <c r="B147" s="7" t="s">
        <v>141</v>
      </c>
      <c r="C147" s="8" t="str">
        <f>IFERROR(IF(VLOOKUP(B147,'Phosphate Dosed Site'!$A$2:$B$80,2,FALSE)="Yes","Yes","No"),"No")</f>
        <v>No</v>
      </c>
    </row>
    <row r="148" spans="1:3" customFormat="1" x14ac:dyDescent="0.25">
      <c r="A148" s="8" t="str">
        <f>(LEFT(B148,LEN(B148)-13))</f>
        <v xml:space="preserve">LOCHCARRON WTW </v>
      </c>
      <c r="B148" s="7" t="s">
        <v>142</v>
      </c>
      <c r="C148" s="8" t="str">
        <f>IFERROR(IF(VLOOKUP(B148,'Phosphate Dosed Site'!$A$2:$B$80,2,FALSE)="Yes","Yes","No"),"No")</f>
        <v>No</v>
      </c>
    </row>
    <row r="149" spans="1:3" customFormat="1" x14ac:dyDescent="0.25">
      <c r="A149" s="8" t="str">
        <f>(LEFT(B149,LEN(B149)-8))</f>
        <v xml:space="preserve">LOCHEARNHEAD WTW </v>
      </c>
      <c r="B149" s="7" t="s">
        <v>143</v>
      </c>
      <c r="C149" s="8" t="str">
        <f>IFERROR(IF(VLOOKUP(B149,'Phosphate Dosed Site'!$A$2:$B$80,2,FALSE)="Yes","Yes","No"),"No")</f>
        <v>No</v>
      </c>
    </row>
    <row r="150" spans="1:3" customFormat="1" x14ac:dyDescent="0.25">
      <c r="A150" s="8" t="str">
        <f>(LEFT(B150,LEN(B150)-13))</f>
        <v xml:space="preserve">LOCHENKIT WTW </v>
      </c>
      <c r="B150" s="7" t="s">
        <v>144</v>
      </c>
      <c r="C150" s="8" t="str">
        <f>IFERROR(IF(VLOOKUP(B150,'Phosphate Dosed Site'!$A$2:$B$80,2,FALSE)="Yes","Yes","No"),"No")</f>
        <v>No</v>
      </c>
    </row>
    <row r="151" spans="1:3" customFormat="1" x14ac:dyDescent="0.25">
      <c r="A151" s="8" t="str">
        <f>(LEFT(B151,LEN(B151)-13))</f>
        <v xml:space="preserve">LOCHGOILHEAD MEMBRANE WTW </v>
      </c>
      <c r="B151" s="7" t="s">
        <v>145</v>
      </c>
      <c r="C151" s="8" t="s">
        <v>236</v>
      </c>
    </row>
    <row r="152" spans="1:3" customFormat="1" x14ac:dyDescent="0.25">
      <c r="A152" s="8" t="str">
        <f>(LEFT(B152,LEN(B152)-13))</f>
        <v xml:space="preserve">LOCHINVAR WTW </v>
      </c>
      <c r="B152" s="7" t="s">
        <v>146</v>
      </c>
      <c r="C152" s="8" t="str">
        <f>IFERROR(IF(VLOOKUP(B152,'Phosphate Dosed Site'!$A$2:$B$80,2,FALSE)="Yes","Yes","No"),"No")</f>
        <v>Yes</v>
      </c>
    </row>
    <row r="153" spans="1:3" customFormat="1" x14ac:dyDescent="0.25">
      <c r="A153" s="8" t="str">
        <f>(LEFT(B153,LEN(B153)-13))</f>
        <v xml:space="preserve">LOCHINVER WTW </v>
      </c>
      <c r="B153" s="7" t="s">
        <v>147</v>
      </c>
      <c r="C153" s="8" t="str">
        <f>IFERROR(IF(VLOOKUP(B153,'Phosphate Dosed Site'!$A$2:$B$80,2,FALSE)="Yes","Yes","No"),"No")</f>
        <v>No</v>
      </c>
    </row>
    <row r="154" spans="1:3" customFormat="1" x14ac:dyDescent="0.25">
      <c r="A154" s="8" t="str">
        <f>(LEFT(B154,LEN(B154)-13))</f>
        <v xml:space="preserve">LOCHMADDY WTW </v>
      </c>
      <c r="B154" s="7" t="s">
        <v>148</v>
      </c>
      <c r="C154" s="8" t="str">
        <f>IFERROR(IF(VLOOKUP(B154,'Phosphate Dosed Site'!$A$2:$B$80,2,FALSE)="Yes","Yes","No"),"No")</f>
        <v>No</v>
      </c>
    </row>
    <row r="155" spans="1:3" customFormat="1" x14ac:dyDescent="0.25">
      <c r="A155" s="8" t="str">
        <f>(LEFT(B155,LEN(B155)-8))</f>
        <v xml:space="preserve">LOCHRANZA WTW </v>
      </c>
      <c r="B155" s="7" t="s">
        <v>149</v>
      </c>
      <c r="C155" s="8" t="str">
        <f>IFERROR(IF(VLOOKUP(B155,'Phosphate Dosed Site'!$A$2:$B$80,2,FALSE)="Yes","Yes","No"),"No")</f>
        <v>No</v>
      </c>
    </row>
    <row r="156" spans="1:3" customFormat="1" x14ac:dyDescent="0.25">
      <c r="A156" s="8" t="str">
        <f t="shared" ref="A156:A163" si="9">(LEFT(B156,LEN(B156)-13))</f>
        <v xml:space="preserve">LOGANLEA UV WTW </v>
      </c>
      <c r="B156" s="7" t="s">
        <v>180</v>
      </c>
      <c r="C156" s="8" t="str">
        <f>IFERROR(IF(VLOOKUP(B156,'Phosphate Dosed Site'!$A$2:$B$80,2,FALSE)="Yes","Yes","No"),"No")</f>
        <v>No</v>
      </c>
    </row>
    <row r="157" spans="1:3" customFormat="1" x14ac:dyDescent="0.25">
      <c r="A157" s="8" t="str">
        <f t="shared" si="9"/>
        <v xml:space="preserve">LOMOND HILLS WTW </v>
      </c>
      <c r="B157" s="7" t="s">
        <v>137</v>
      </c>
      <c r="C157" s="8" t="str">
        <f>IFERROR(IF(VLOOKUP(B157,'Phosphate Dosed Site'!$A$2:$B$80,2,FALSE)="Yes","Yes","No"),"No")</f>
        <v>Yes</v>
      </c>
    </row>
    <row r="158" spans="1:3" customFormat="1" x14ac:dyDescent="0.25">
      <c r="A158" s="8" t="str">
        <f t="shared" si="9"/>
        <v xml:space="preserve">LONDORNOCH WTW </v>
      </c>
      <c r="B158" s="7" t="s">
        <v>150</v>
      </c>
      <c r="C158" s="8" t="str">
        <f>IFERROR(IF(VLOOKUP(B158,'Phosphate Dosed Site'!$A$2:$B$80,2,FALSE)="Yes","Yes","No"),"No")</f>
        <v>Yes</v>
      </c>
    </row>
    <row r="159" spans="1:3" customFormat="1" x14ac:dyDescent="0.25">
      <c r="A159" s="8" t="str">
        <f t="shared" si="9"/>
        <v xml:space="preserve">LUMSDEN WTW </v>
      </c>
      <c r="B159" s="7" t="s">
        <v>151</v>
      </c>
      <c r="C159" s="8" t="str">
        <f>IFERROR(IF(VLOOKUP(B159,'Phosphate Dosed Site'!$A$2:$B$80,2,FALSE)="Yes","Yes","No"),"No")</f>
        <v>No</v>
      </c>
    </row>
    <row r="160" spans="1:3" customFormat="1" x14ac:dyDescent="0.25">
      <c r="A160" s="8" t="str">
        <f t="shared" si="9"/>
        <v xml:space="preserve">MALLAIG WTW </v>
      </c>
      <c r="B160" s="7" t="s">
        <v>152</v>
      </c>
      <c r="C160" s="8" t="str">
        <f>IFERROR(IF(VLOOKUP(B160,'Phosphate Dosed Site'!$A$2:$B$80,2,FALSE)="Yes","Yes","No"),"No")</f>
        <v>Yes</v>
      </c>
    </row>
    <row r="161" spans="1:3" customFormat="1" x14ac:dyDescent="0.25">
      <c r="A161" s="8" t="str">
        <f t="shared" si="9"/>
        <v xml:space="preserve">MANNOFIELD WTW </v>
      </c>
      <c r="B161" s="7" t="s">
        <v>110</v>
      </c>
      <c r="C161" s="8" t="str">
        <f>IFERROR(IF(VLOOKUP(B161,'Phosphate Dosed Site'!$A$2:$B$80,2,FALSE)="Yes","Yes","No"),"No")</f>
        <v>Yes</v>
      </c>
    </row>
    <row r="162" spans="1:3" customFormat="1" x14ac:dyDescent="0.25">
      <c r="A162" s="8" t="str">
        <f t="shared" si="9"/>
        <v xml:space="preserve">MANSE ST GALASHIELS WTW </v>
      </c>
      <c r="B162" s="7" t="s">
        <v>89</v>
      </c>
      <c r="C162" s="8" t="str">
        <f>IFERROR(IF(VLOOKUP(B162,'Phosphate Dosed Site'!$A$2:$B$80,2,FALSE)="Yes","Yes","No"),"No")</f>
        <v>Yes</v>
      </c>
    </row>
    <row r="163" spans="1:3" customFormat="1" x14ac:dyDescent="0.25">
      <c r="A163" s="8" t="str">
        <f t="shared" si="9"/>
        <v xml:space="preserve">MARCH COTTAGE WTW </v>
      </c>
      <c r="B163" s="7" t="s">
        <v>153</v>
      </c>
      <c r="C163" s="8" t="str">
        <f>IFERROR(IF(VLOOKUP(B163,'Phosphate Dosed Site'!$A$2:$B$80,2,FALSE)="Yes","Yes","No"),"No")</f>
        <v>No</v>
      </c>
    </row>
    <row r="164" spans="1:3" customFormat="1" x14ac:dyDescent="0.25">
      <c r="A164" s="8" t="str">
        <f>(LEFT(B164,LEN(B164)-8))</f>
        <v xml:space="preserve">MARCHBANK WTW </v>
      </c>
      <c r="B164" s="7" t="s">
        <v>154</v>
      </c>
      <c r="C164" s="8" t="str">
        <f>IFERROR(IF(VLOOKUP(B164,'Phosphate Dosed Site'!$A$2:$B$80,2,FALSE)="Yes","Yes","No"),"No")</f>
        <v>Yes</v>
      </c>
    </row>
    <row r="165" spans="1:3" customFormat="1" x14ac:dyDescent="0.25">
      <c r="A165" s="8" t="str">
        <f t="shared" ref="A165:A176" si="10">(LEFT(B165,LEN(B165)-13))</f>
        <v xml:space="preserve">MEAVAIG WTW </v>
      </c>
      <c r="B165" s="7" t="s">
        <v>155</v>
      </c>
      <c r="C165" s="8" t="str">
        <f>IFERROR(IF(VLOOKUP(B165,'Phosphate Dosed Site'!$A$2:$B$80,2,FALSE)="Yes","Yes","No"),"No")</f>
        <v>No</v>
      </c>
    </row>
    <row r="166" spans="1:3" customFormat="1" x14ac:dyDescent="0.25">
      <c r="A166" s="8" t="str">
        <f t="shared" si="10"/>
        <v xml:space="preserve">MILNGAVIE WTW </v>
      </c>
      <c r="B166" s="7" t="s">
        <v>156</v>
      </c>
      <c r="C166" s="8" t="str">
        <f>IFERROR(IF(VLOOKUP(B166,'Phosphate Dosed Site'!$A$2:$B$80,2,FALSE)="Yes","Yes","No"),"No")</f>
        <v>Yes</v>
      </c>
    </row>
    <row r="167" spans="1:3" customFormat="1" x14ac:dyDescent="0.25">
      <c r="A167" s="8" t="str">
        <f t="shared" si="10"/>
        <v xml:space="preserve">MOFFAT WTW </v>
      </c>
      <c r="B167" s="7" t="s">
        <v>157</v>
      </c>
      <c r="C167" s="8" t="str">
        <f>IFERROR(IF(VLOOKUP(B167,'Phosphate Dosed Site'!$A$2:$B$80,2,FALSE)="Yes","Yes","No"),"No")</f>
        <v>Yes</v>
      </c>
    </row>
    <row r="168" spans="1:3" customFormat="1" x14ac:dyDescent="0.25">
      <c r="A168" s="8" t="str">
        <f t="shared" si="10"/>
        <v xml:space="preserve">MUIRDYKES WTW </v>
      </c>
      <c r="B168" s="7" t="s">
        <v>158</v>
      </c>
      <c r="C168" s="8" t="str">
        <f>IFERROR(IF(VLOOKUP(B168,'Phosphate Dosed Site'!$A$2:$B$80,2,FALSE)="Yes","Yes","No"),"No")</f>
        <v>Yes</v>
      </c>
    </row>
    <row r="169" spans="1:3" customFormat="1" x14ac:dyDescent="0.25">
      <c r="A169" s="8" t="str">
        <f t="shared" si="10"/>
        <v xml:space="preserve">NESS WTW </v>
      </c>
      <c r="B169" s="7" t="s">
        <v>159</v>
      </c>
      <c r="C169" s="8" t="str">
        <f>IFERROR(IF(VLOOKUP(B169,'Phosphate Dosed Site'!$A$2:$B$80,2,FALSE)="Yes","Yes","No"),"No")</f>
        <v>No</v>
      </c>
    </row>
    <row r="170" spans="1:3" customFormat="1" x14ac:dyDescent="0.25">
      <c r="A170" s="8" t="str">
        <f t="shared" si="10"/>
        <v xml:space="preserve">NEWCASTLETON WTW </v>
      </c>
      <c r="B170" s="7" t="s">
        <v>160</v>
      </c>
      <c r="C170" s="8" t="str">
        <f>IFERROR(IF(VLOOKUP(B170,'Phosphate Dosed Site'!$A$2:$B$80,2,FALSE)="Yes","Yes","No"),"No")</f>
        <v>No</v>
      </c>
    </row>
    <row r="171" spans="1:3" customFormat="1" x14ac:dyDescent="0.25">
      <c r="A171" s="8" t="str">
        <f t="shared" si="10"/>
        <v xml:space="preserve">NEWMORE WTW </v>
      </c>
      <c r="B171" s="7" t="s">
        <v>161</v>
      </c>
      <c r="C171" s="8" t="str">
        <f>IFERROR(IF(VLOOKUP(B171,'Phosphate Dosed Site'!$A$2:$B$80,2,FALSE)="Yes","Yes","No"),"No")</f>
        <v>Yes</v>
      </c>
    </row>
    <row r="172" spans="1:3" customFormat="1" x14ac:dyDescent="0.25">
      <c r="A172" s="8" t="str">
        <f t="shared" si="10"/>
        <v xml:space="preserve">NORTH HOY WTW </v>
      </c>
      <c r="B172" s="7" t="s">
        <v>162</v>
      </c>
      <c r="C172" s="8" t="str">
        <f>IFERROR(IF(VLOOKUP(B172,'Phosphate Dosed Site'!$A$2:$B$80,2,FALSE)="Yes","Yes","No"),"No")</f>
        <v>No</v>
      </c>
    </row>
    <row r="173" spans="1:3" customFormat="1" x14ac:dyDescent="0.25">
      <c r="A173" s="8" t="str">
        <f t="shared" si="10"/>
        <v xml:space="preserve">NORTH LOCHS WTW </v>
      </c>
      <c r="B173" s="7" t="s">
        <v>163</v>
      </c>
      <c r="C173" s="8" t="str">
        <f>IFERROR(IF(VLOOKUP(B173,'Phosphate Dosed Site'!$A$2:$B$80,2,FALSE)="Yes","Yes","No"),"No")</f>
        <v>No</v>
      </c>
    </row>
    <row r="174" spans="1:3" customFormat="1" x14ac:dyDescent="0.25">
      <c r="A174" s="8" t="str">
        <f t="shared" si="10"/>
        <v xml:space="preserve">NORTH RONALDSAY WTW </v>
      </c>
      <c r="B174" s="7" t="s">
        <v>164</v>
      </c>
      <c r="C174" s="8" t="str">
        <f>IFERROR(IF(VLOOKUP(B174,'Phosphate Dosed Site'!$A$2:$B$80,2,FALSE)="Yes","Yes","No"),"No")</f>
        <v>No</v>
      </c>
    </row>
    <row r="175" spans="1:3" customFormat="1" x14ac:dyDescent="0.25">
      <c r="A175" s="8" t="str">
        <f t="shared" si="10"/>
        <v xml:space="preserve">OYKEL BRIDGE WTW </v>
      </c>
      <c r="B175" s="7" t="s">
        <v>167</v>
      </c>
      <c r="C175" s="8" t="str">
        <f>IFERROR(IF(VLOOKUP(B175,'Phosphate Dosed Site'!$A$2:$B$80,2,FALSE)="Yes","Yes","No"),"No")</f>
        <v>No</v>
      </c>
    </row>
    <row r="176" spans="1:3" customFormat="1" x14ac:dyDescent="0.25">
      <c r="A176" s="8" t="str">
        <f t="shared" si="10"/>
        <v xml:space="preserve">PAPA STOUR WTW </v>
      </c>
      <c r="B176" s="7" t="s">
        <v>168</v>
      </c>
      <c r="C176" s="8" t="str">
        <f>IFERROR(IF(VLOOKUP(B176,'Phosphate Dosed Site'!$A$2:$B$80,2,FALSE)="Yes","Yes","No"),"No")</f>
        <v>No</v>
      </c>
    </row>
    <row r="177" spans="1:3" customFormat="1" x14ac:dyDescent="0.25">
      <c r="A177" s="8" t="str">
        <f>(LEFT(B177,LEN(B177)-8))</f>
        <v xml:space="preserve">PATESHILL WTW </v>
      </c>
      <c r="B177" s="7" t="s">
        <v>169</v>
      </c>
      <c r="C177" s="8" t="str">
        <f>IFERROR(IF(VLOOKUP(B177,'Phosphate Dosed Site'!$A$2:$B$80,2,FALSE)="Yes","Yes","No"),"No")</f>
        <v>Yes</v>
      </c>
    </row>
    <row r="178" spans="1:3" customFormat="1" x14ac:dyDescent="0.25">
      <c r="A178" s="8" t="str">
        <f t="shared" ref="A178:A191" si="11">(LEFT(B178,LEN(B178)-13))</f>
        <v xml:space="preserve">PENWHAPPLE WTW </v>
      </c>
      <c r="B178" s="7" t="s">
        <v>170</v>
      </c>
      <c r="C178" s="8" t="str">
        <f>IFERROR(IF(VLOOKUP(B178,'Phosphate Dosed Site'!$A$2:$B$80,2,FALSE)="Yes","Yes","No"),"No")</f>
        <v>Yes</v>
      </c>
    </row>
    <row r="179" spans="1:3" customFormat="1" x14ac:dyDescent="0.25">
      <c r="A179" s="8" t="str">
        <f t="shared" si="11"/>
        <v xml:space="preserve">PENWHIRN WTW </v>
      </c>
      <c r="B179" s="7" t="s">
        <v>171</v>
      </c>
      <c r="C179" s="8" t="str">
        <f>IFERROR(IF(VLOOKUP(B179,'Phosphate Dosed Site'!$A$2:$B$80,2,FALSE)="Yes","Yes","No"),"No")</f>
        <v>Yes</v>
      </c>
    </row>
    <row r="180" spans="1:3" customFormat="1" x14ac:dyDescent="0.25">
      <c r="A180" s="8" t="str">
        <f t="shared" si="11"/>
        <v xml:space="preserve">PERTH WTW </v>
      </c>
      <c r="B180" s="7" t="s">
        <v>172</v>
      </c>
      <c r="C180" s="8" t="str">
        <f>IFERROR(IF(VLOOKUP(B180,'Phosphate Dosed Site'!$A$2:$B$80,2,FALSE)="Yes","Yes","No"),"No")</f>
        <v>Yes</v>
      </c>
    </row>
    <row r="181" spans="1:3" customFormat="1" x14ac:dyDescent="0.25">
      <c r="A181" s="8" t="str">
        <f t="shared" si="11"/>
        <v xml:space="preserve">PICKETLAW WTW </v>
      </c>
      <c r="B181" s="7" t="s">
        <v>173</v>
      </c>
      <c r="C181" s="8" t="str">
        <f>IFERROR(IF(VLOOKUP(B181,'Phosphate Dosed Site'!$A$2:$B$80,2,FALSE)="Yes","Yes","No"),"No")</f>
        <v>Yes</v>
      </c>
    </row>
    <row r="182" spans="1:3" customFormat="1" x14ac:dyDescent="0.25">
      <c r="A182" s="8" t="str">
        <f t="shared" si="11"/>
        <v xml:space="preserve">POOLEWE WTW </v>
      </c>
      <c r="B182" s="7" t="s">
        <v>230</v>
      </c>
      <c r="C182" s="8" t="str">
        <f>IFERROR(IF(VLOOKUP(B182,'Phosphate Dosed Site'!$A$2:$B$80,2,FALSE)="Yes","Yes","No"),"No")</f>
        <v>No</v>
      </c>
    </row>
    <row r="183" spans="1:3" customFormat="1" x14ac:dyDescent="0.25">
      <c r="A183" s="8" t="str">
        <f t="shared" si="11"/>
        <v xml:space="preserve">PORT CHARLOTTE WTW </v>
      </c>
      <c r="B183" s="7" t="s">
        <v>174</v>
      </c>
      <c r="C183" s="8" t="str">
        <f>IFERROR(IF(VLOOKUP(B183,'Phosphate Dosed Site'!$A$2:$B$80,2,FALSE)="Yes","Yes","No"),"No")</f>
        <v>No</v>
      </c>
    </row>
    <row r="184" spans="1:3" customFormat="1" x14ac:dyDescent="0.25">
      <c r="A184" s="8" t="str">
        <f t="shared" si="11"/>
        <v xml:space="preserve">PORTREE TORVAIG WTW </v>
      </c>
      <c r="B184" s="7" t="s">
        <v>194</v>
      </c>
      <c r="C184" s="8" t="str">
        <f>IFERROR(IF(VLOOKUP(B184,'Phosphate Dosed Site'!$A$2:$B$80,2,FALSE)="Yes","Yes","No"),"No")</f>
        <v>No</v>
      </c>
    </row>
    <row r="185" spans="1:3" customFormat="1" x14ac:dyDescent="0.25">
      <c r="A185" s="8" t="str">
        <f t="shared" si="11"/>
        <v xml:space="preserve">RAASAY WTW </v>
      </c>
      <c r="B185" s="7" t="s">
        <v>175</v>
      </c>
      <c r="C185" s="8" t="str">
        <f>IFERROR(IF(VLOOKUP(B185,'Phosphate Dosed Site'!$A$2:$B$80,2,FALSE)="Yes","Yes","No"),"No")</f>
        <v>No</v>
      </c>
    </row>
    <row r="186" spans="1:3" customFormat="1" x14ac:dyDescent="0.25">
      <c r="A186" s="8" t="str">
        <f t="shared" si="11"/>
        <v xml:space="preserve">RAWBURN WTW </v>
      </c>
      <c r="B186" s="7" t="s">
        <v>176</v>
      </c>
      <c r="C186" s="8" t="str">
        <f>IFERROR(IF(VLOOKUP(B186,'Phosphate Dosed Site'!$A$2:$B$80,2,FALSE)="Yes","Yes","No"),"No")</f>
        <v>Yes</v>
      </c>
    </row>
    <row r="187" spans="1:3" customFormat="1" x14ac:dyDescent="0.25">
      <c r="A187" s="8" t="str">
        <f t="shared" si="11"/>
        <v xml:space="preserve">RHENIGIDALE WTW </v>
      </c>
      <c r="B187" s="7" t="s">
        <v>177</v>
      </c>
      <c r="C187" s="8" t="str">
        <f>IFERROR(IF(VLOOKUP(B187,'Phosphate Dosed Site'!$A$2:$B$80,2,FALSE)="Yes","Yes","No"),"No")</f>
        <v>No</v>
      </c>
    </row>
    <row r="188" spans="1:3" customFormat="1" x14ac:dyDescent="0.25">
      <c r="A188" s="8" t="str">
        <f t="shared" si="11"/>
        <v xml:space="preserve">RINGFORD WTW </v>
      </c>
      <c r="B188" s="7" t="s">
        <v>92</v>
      </c>
      <c r="C188" s="8" t="str">
        <f>IFERROR(IF(VLOOKUP(B188,'Phosphate Dosed Site'!$A$2:$B$80,2,FALSE)="Yes","Yes","No"),"No")</f>
        <v>Yes</v>
      </c>
    </row>
    <row r="189" spans="1:3" customFormat="1" x14ac:dyDescent="0.25">
      <c r="A189" s="8" t="str">
        <f t="shared" si="11"/>
        <v xml:space="preserve">ROBERTON WTW </v>
      </c>
      <c r="B189" s="7" t="s">
        <v>178</v>
      </c>
      <c r="C189" s="8" t="str">
        <f>IFERROR(IF(VLOOKUP(B189,'Phosphate Dosed Site'!$A$2:$B$80,2,FALSE)="Yes","Yes","No"),"No")</f>
        <v>Yes</v>
      </c>
    </row>
    <row r="190" spans="1:3" customFormat="1" x14ac:dyDescent="0.25">
      <c r="A190" s="8" t="str">
        <f t="shared" si="11"/>
        <v xml:space="preserve">ROSEBERY WTW </v>
      </c>
      <c r="B190" s="7" t="s">
        <v>179</v>
      </c>
      <c r="C190" s="8" t="str">
        <f>IFERROR(IF(VLOOKUP(B190,'Phosphate Dosed Site'!$A$2:$B$80,2,FALSE)="Yes","Yes","No"),"No")</f>
        <v>Yes</v>
      </c>
    </row>
    <row r="191" spans="1:3" customFormat="1" x14ac:dyDescent="0.25">
      <c r="A191" s="8" t="str">
        <f t="shared" si="11"/>
        <v xml:space="preserve">ROUSAY SCHOOL WTW </v>
      </c>
      <c r="B191" s="7" t="s">
        <v>224</v>
      </c>
      <c r="C191" s="8" t="str">
        <f>IFERROR(IF(VLOOKUP(B191,'Phosphate Dosed Site'!$A$2:$B$80,2,FALSE)="Yes","Yes","No"),"No")</f>
        <v>No</v>
      </c>
    </row>
    <row r="192" spans="1:3" customFormat="1" x14ac:dyDescent="0.25">
      <c r="A192" s="8" t="str">
        <f>(LEFT(B192,LEN(B192)-8))</f>
        <v xml:space="preserve">SADDELL WTW </v>
      </c>
      <c r="B192" s="7" t="s">
        <v>181</v>
      </c>
      <c r="C192" s="8" t="str">
        <f>IFERROR(IF(VLOOKUP(B192,'Phosphate Dosed Site'!$A$2:$B$80,2,FALSE)="Yes","Yes","No"),"No")</f>
        <v>No</v>
      </c>
    </row>
    <row r="193" spans="1:3" customFormat="1" x14ac:dyDescent="0.25">
      <c r="A193" s="8" t="str">
        <f>(LEFT(B193,LEN(B193)-13))</f>
        <v xml:space="preserve">SANDAY WTW </v>
      </c>
      <c r="B193" s="7" t="s">
        <v>182</v>
      </c>
      <c r="C193" s="8" t="str">
        <f>IFERROR(IF(VLOOKUP(B193,'Phosphate Dosed Site'!$A$2:$B$80,2,FALSE)="Yes","Yes","No"),"No")</f>
        <v>No</v>
      </c>
    </row>
    <row r="194" spans="1:3" customFormat="1" x14ac:dyDescent="0.25">
      <c r="A194" s="8" t="str">
        <f>(LEFT(B194,LEN(B194)-13))</f>
        <v xml:space="preserve">SANDY LOCH WTW </v>
      </c>
      <c r="B194" s="7" t="s">
        <v>183</v>
      </c>
      <c r="C194" s="8" t="str">
        <f>IFERROR(IF(VLOOKUP(B194,'Phosphate Dosed Site'!$A$2:$B$80,2,FALSE)="Yes","Yes","No"),"No")</f>
        <v>No</v>
      </c>
    </row>
    <row r="195" spans="1:3" customFormat="1" x14ac:dyDescent="0.25">
      <c r="A195" s="8" t="str">
        <f>(LEFT(B195,LEN(B195)))</f>
        <v>SANNA WTW NEW</v>
      </c>
      <c r="B195" s="7" t="s">
        <v>184</v>
      </c>
      <c r="C195" s="8" t="str">
        <f>IFERROR(IF(VLOOKUP(B195,'Phosphate Dosed Site'!$A$2:$B$80,2,FALSE)="Yes","Yes","No"),"No")</f>
        <v>No</v>
      </c>
    </row>
    <row r="196" spans="1:3" customFormat="1" x14ac:dyDescent="0.25">
      <c r="A196" s="8" t="str">
        <f>(LEFT(B196,LEN(B196)-13))</f>
        <v xml:space="preserve">SAVALBEG WTW </v>
      </c>
      <c r="B196" s="7" t="s">
        <v>185</v>
      </c>
      <c r="C196" s="8" t="str">
        <f>IFERROR(IF(VLOOKUP(B196,'Phosphate Dosed Site'!$A$2:$B$80,2,FALSE)="Yes","Yes","No"),"No")</f>
        <v>No</v>
      </c>
    </row>
    <row r="197" spans="1:3" customFormat="1" x14ac:dyDescent="0.25">
      <c r="A197" s="8" t="str">
        <f>(LEFT(B197,LEN(B197)-8))</f>
        <v xml:space="preserve">SCOURIE WTW </v>
      </c>
      <c r="B197" s="7" t="s">
        <v>186</v>
      </c>
      <c r="C197" s="8" t="str">
        <f>IFERROR(IF(VLOOKUP(B197,'Phosphate Dosed Site'!$A$2:$B$80,2,FALSE)="Yes","Yes","No"),"No")</f>
        <v>No</v>
      </c>
    </row>
    <row r="198" spans="1:3" customFormat="1" x14ac:dyDescent="0.25">
      <c r="A198" s="8" t="str">
        <f t="shared" ref="A198:A205" si="12">(LEFT(B198,LEN(B198)-13))</f>
        <v xml:space="preserve">SHIELDAIG WTW </v>
      </c>
      <c r="B198" s="7" t="s">
        <v>187</v>
      </c>
      <c r="C198" s="8" t="str">
        <f>IFERROR(IF(VLOOKUP(B198,'Phosphate Dosed Site'!$A$2:$B$80,2,FALSE)="Yes","Yes","No"),"No")</f>
        <v>No</v>
      </c>
    </row>
    <row r="199" spans="1:3" customFormat="1" x14ac:dyDescent="0.25">
      <c r="A199" s="8" t="str">
        <f t="shared" si="12"/>
        <v xml:space="preserve">SKERRIES WTW </v>
      </c>
      <c r="B199" s="7" t="s">
        <v>188</v>
      </c>
      <c r="C199" s="8" t="str">
        <f>IFERROR(IF(VLOOKUP(B199,'Phosphate Dosed Site'!$A$2:$B$80,2,FALSE)="Yes","Yes","No"),"No")</f>
        <v>No</v>
      </c>
    </row>
    <row r="200" spans="1:3" customFormat="1" x14ac:dyDescent="0.25">
      <c r="A200" s="8" t="str">
        <f t="shared" si="12"/>
        <v xml:space="preserve">SOUTH HOY WTW </v>
      </c>
      <c r="B200" s="7" t="s">
        <v>105</v>
      </c>
      <c r="C200" s="8" t="str">
        <f>IFERROR(IF(VLOOKUP(B200,'Phosphate Dosed Site'!$A$2:$B$80,2,FALSE)="Yes","Yes","No"),"No")</f>
        <v>No</v>
      </c>
    </row>
    <row r="201" spans="1:3" customFormat="1" x14ac:dyDescent="0.25">
      <c r="A201" s="8" t="str">
        <f t="shared" si="12"/>
        <v xml:space="preserve">SOUTH MOORHOUSE WTW </v>
      </c>
      <c r="B201" s="7" t="s">
        <v>189</v>
      </c>
      <c r="C201" s="8" t="str">
        <f>IFERROR(IF(VLOOKUP(B201,'Phosphate Dosed Site'!$A$2:$B$80,2,FALSE)="Yes","Yes","No"),"No")</f>
        <v>No</v>
      </c>
    </row>
    <row r="202" spans="1:3" customFormat="1" x14ac:dyDescent="0.25">
      <c r="A202" s="8" t="str">
        <f t="shared" si="12"/>
        <v xml:space="preserve">STAFFIN WTW </v>
      </c>
      <c r="B202" s="7" t="s">
        <v>191</v>
      </c>
      <c r="C202" s="8" t="str">
        <f>IFERROR(IF(VLOOKUP(B202,'Phosphate Dosed Site'!$A$2:$B$80,2,FALSE)="Yes","Yes","No"),"No")</f>
        <v>No</v>
      </c>
    </row>
    <row r="203" spans="1:3" customFormat="1" x14ac:dyDescent="0.25">
      <c r="A203" s="8" t="str">
        <f t="shared" si="12"/>
        <v xml:space="preserve">STOER WTW 2 </v>
      </c>
      <c r="B203" s="7" t="s">
        <v>192</v>
      </c>
      <c r="C203" s="8" t="str">
        <f>IFERROR(IF(VLOOKUP(B203,'Phosphate Dosed Site'!$A$2:$B$80,2,FALSE)="Yes","Yes","No"),"No")</f>
        <v>No</v>
      </c>
    </row>
    <row r="204" spans="1:3" customFormat="1" x14ac:dyDescent="0.25">
      <c r="A204" s="8" t="str">
        <f t="shared" si="12"/>
        <v xml:space="preserve">STONEYBRIDGE WTW </v>
      </c>
      <c r="B204" s="7" t="s">
        <v>190</v>
      </c>
      <c r="C204" s="8" t="str">
        <f>IFERROR(IF(VLOOKUP(B204,'Phosphate Dosed Site'!$A$2:$B$80,2,FALSE)="Yes","Yes","No"),"No")</f>
        <v>No</v>
      </c>
    </row>
    <row r="205" spans="1:3" customFormat="1" x14ac:dyDescent="0.25">
      <c r="A205" s="8" t="str">
        <f t="shared" si="12"/>
        <v xml:space="preserve">STORNOWAY WTW </v>
      </c>
      <c r="B205" s="7" t="s">
        <v>193</v>
      </c>
      <c r="C205" s="8" t="str">
        <f>IFERROR(IF(VLOOKUP(B205,'Phosphate Dosed Site'!$A$2:$B$80,2,FALSE)="Yes","Yes","No"),"No")</f>
        <v>No</v>
      </c>
    </row>
    <row r="206" spans="1:3" customFormat="1" x14ac:dyDescent="0.25">
      <c r="A206" s="8" t="str">
        <f>(LEFT(B206,LEN(B206)-8))</f>
        <v xml:space="preserve">STRATHYRE WTW </v>
      </c>
      <c r="B206" s="7" t="s">
        <v>195</v>
      </c>
      <c r="C206" s="8" t="str">
        <f>IFERROR(IF(VLOOKUP(B206,'Phosphate Dosed Site'!$A$2:$B$80,2,FALSE)="Yes","Yes","No"),"No")</f>
        <v>No</v>
      </c>
    </row>
    <row r="207" spans="1:3" customFormat="1" x14ac:dyDescent="0.25">
      <c r="A207" s="8" t="str">
        <f t="shared" ref="A207:A212" si="13">(LEFT(B207,LEN(B207)-13))</f>
        <v xml:space="preserve">STRONSAY WTW </v>
      </c>
      <c r="B207" s="7" t="s">
        <v>196</v>
      </c>
      <c r="C207" s="8" t="str">
        <f>IFERROR(IF(VLOOKUP(B207,'Phosphate Dosed Site'!$A$2:$B$80,2,FALSE)="Yes","Yes","No"),"No")</f>
        <v>No</v>
      </c>
    </row>
    <row r="208" spans="1:3" customFormat="1" x14ac:dyDescent="0.25">
      <c r="A208" s="8" t="str">
        <f t="shared" si="13"/>
        <v xml:space="preserve">STRONTIAN WTW </v>
      </c>
      <c r="B208" s="7" t="s">
        <v>197</v>
      </c>
      <c r="C208" s="8" t="str">
        <f>IFERROR(IF(VLOOKUP(B208,'Phosphate Dosed Site'!$A$2:$B$80,2,FALSE)="Yes","Yes","No"),"No")</f>
        <v>No</v>
      </c>
    </row>
    <row r="209" spans="1:3" customFormat="1" x14ac:dyDescent="0.25">
      <c r="A209" s="8" t="str">
        <f t="shared" si="13"/>
        <v xml:space="preserve">TARBERT ARG WTW </v>
      </c>
      <c r="B209" s="7" t="s">
        <v>199</v>
      </c>
      <c r="C209" s="8" t="str">
        <f>IFERROR(IF(VLOOKUP(B209,'Phosphate Dosed Site'!$A$2:$B$80,2,FALSE)="Yes","Yes","No"),"No")</f>
        <v>Yes</v>
      </c>
    </row>
    <row r="210" spans="1:3" customFormat="1" x14ac:dyDescent="0.25">
      <c r="A210" s="8" t="str">
        <f t="shared" si="13"/>
        <v>TARBERT W ISLES NEW  WTW 2</v>
      </c>
      <c r="B210" s="7" t="s">
        <v>198</v>
      </c>
      <c r="C210" s="8" t="str">
        <f>IFERROR(IF(VLOOKUP(B210,'Phosphate Dosed Site'!$A$2:$B$80,2,FALSE)="Yes","Yes","No"),"No")</f>
        <v>No</v>
      </c>
    </row>
    <row r="211" spans="1:3" customFormat="1" x14ac:dyDescent="0.25">
      <c r="A211" s="8" t="str">
        <f t="shared" si="13"/>
        <v xml:space="preserve">TEANGUE WTW </v>
      </c>
      <c r="B211" s="7" t="s">
        <v>201</v>
      </c>
      <c r="C211" s="8" t="str">
        <f>IFERROR(IF(VLOOKUP(B211,'Phosphate Dosed Site'!$A$2:$B$80,2,FALSE)="Yes","Yes","No"),"No")</f>
        <v>No</v>
      </c>
    </row>
    <row r="212" spans="1:3" customFormat="1" x14ac:dyDescent="0.25">
      <c r="A212" s="8" t="str">
        <f t="shared" si="13"/>
        <v xml:space="preserve">TERREGLES WTW </v>
      </c>
      <c r="B212" s="7" t="s">
        <v>122</v>
      </c>
      <c r="C212" s="8" t="str">
        <f>IFERROR(IF(VLOOKUP(B212,'Phosphate Dosed Site'!$A$2:$B$80,2,FALSE)="Yes","Yes","No"),"No")</f>
        <v>No</v>
      </c>
    </row>
    <row r="213" spans="1:3" customFormat="1" x14ac:dyDescent="0.25">
      <c r="A213" s="8" t="str">
        <f>(LEFT(B213,LEN(B213)-8))</f>
        <v xml:space="preserve">TIGHNABRUAICH WTW </v>
      </c>
      <c r="B213" s="7" t="s">
        <v>202</v>
      </c>
      <c r="C213" s="8" t="str">
        <f>IFERROR(IF(VLOOKUP(B213,'Phosphate Dosed Site'!$A$2:$B$80,2,FALSE)="Yes","Yes","No"),"No")</f>
        <v>Yes</v>
      </c>
    </row>
    <row r="214" spans="1:3" customFormat="1" x14ac:dyDescent="0.25">
      <c r="A214" s="8" t="str">
        <f t="shared" ref="A214:A220" si="14">(LEFT(B214,LEN(B214)-13))</f>
        <v xml:space="preserve">TIREE WTW </v>
      </c>
      <c r="B214" s="7" t="s">
        <v>203</v>
      </c>
      <c r="C214" s="8" t="str">
        <f>IFERROR(IF(VLOOKUP(B214,'Phosphate Dosed Site'!$A$2:$B$80,2,FALSE)="Yes","Yes","No"),"No")</f>
        <v>No</v>
      </c>
    </row>
    <row r="215" spans="1:3" customFormat="1" x14ac:dyDescent="0.25">
      <c r="A215" s="8" t="str">
        <f t="shared" si="14"/>
        <v xml:space="preserve">TOBERMORY WTW </v>
      </c>
      <c r="B215" s="7" t="s">
        <v>204</v>
      </c>
      <c r="C215" s="8" t="str">
        <f>IFERROR(IF(VLOOKUP(B215,'Phosphate Dosed Site'!$A$2:$B$80,2,FALSE)="Yes","Yes","No"),"No")</f>
        <v>Yes</v>
      </c>
    </row>
    <row r="216" spans="1:3" customFormat="1" x14ac:dyDescent="0.25">
      <c r="A216" s="8" t="str">
        <f t="shared" si="14"/>
        <v xml:space="preserve">TOMATIN WTW </v>
      </c>
      <c r="B216" s="7" t="s">
        <v>205</v>
      </c>
      <c r="C216" s="8" t="str">
        <f>IFERROR(IF(VLOOKUP(B216,'Phosphate Dosed Site'!$A$2:$B$80,2,FALSE)="Yes","Yes","No"),"No")</f>
        <v>No</v>
      </c>
    </row>
    <row r="217" spans="1:3" customFormat="1" x14ac:dyDescent="0.25">
      <c r="A217" s="8" t="str">
        <f t="shared" si="14"/>
        <v xml:space="preserve">TOMICH WTW </v>
      </c>
      <c r="B217" s="7" t="s">
        <v>223</v>
      </c>
      <c r="C217" s="8" t="str">
        <f>IFERROR(IF(VLOOKUP(B217,'Phosphate Dosed Site'!$A$2:$B$80,2,FALSE)="Yes","Yes","No"),"No")</f>
        <v>No</v>
      </c>
    </row>
    <row r="218" spans="1:3" customFormat="1" x14ac:dyDescent="0.25">
      <c r="A218" s="8" t="str">
        <f t="shared" si="14"/>
        <v xml:space="preserve">TOMNAVOULIN WTW </v>
      </c>
      <c r="B218" s="7" t="s">
        <v>206</v>
      </c>
      <c r="C218" s="8" t="str">
        <f>IFERROR(IF(VLOOKUP(B218,'Phosphate Dosed Site'!$A$2:$B$80,2,FALSE)="Yes","Yes","No"),"No")</f>
        <v>No</v>
      </c>
    </row>
    <row r="219" spans="1:3" customFormat="1" x14ac:dyDescent="0.25">
      <c r="A219" s="8" t="str">
        <f t="shared" si="14"/>
        <v xml:space="preserve">TORRA WTW </v>
      </c>
      <c r="B219" s="7" t="s">
        <v>207</v>
      </c>
      <c r="C219" s="8" t="str">
        <f>IFERROR(IF(VLOOKUP(B219,'Phosphate Dosed Site'!$A$2:$B$80,2,FALSE)="Yes","Yes","No"),"No")</f>
        <v>Yes</v>
      </c>
    </row>
    <row r="220" spans="1:3" customFormat="1" x14ac:dyDescent="0.25">
      <c r="A220" s="8" t="str">
        <f t="shared" si="14"/>
        <v xml:space="preserve">TORRIDON WTW </v>
      </c>
      <c r="B220" s="7" t="s">
        <v>208</v>
      </c>
      <c r="C220" s="8" t="str">
        <f>IFERROR(IF(VLOOKUP(B220,'Phosphate Dosed Site'!$A$2:$B$80,2,FALSE)="Yes","Yes","No"),"No")</f>
        <v>No</v>
      </c>
    </row>
    <row r="221" spans="1:3" customFormat="1" x14ac:dyDescent="0.25">
      <c r="A221" s="8" t="str">
        <f>(LEFT(B221,LEN(B221)-8))</f>
        <v xml:space="preserve">TULLICH WTW </v>
      </c>
      <c r="B221" s="7" t="s">
        <v>209</v>
      </c>
      <c r="C221" s="8" t="s">
        <v>236</v>
      </c>
    </row>
    <row r="222" spans="1:3" customFormat="1" x14ac:dyDescent="0.25">
      <c r="A222" s="8" t="str">
        <f>(LEFT(B222,LEN(B222)-8))</f>
        <v xml:space="preserve">TURRET WTW </v>
      </c>
      <c r="B222" s="7" t="s">
        <v>210</v>
      </c>
      <c r="C222" s="8" t="s">
        <v>236</v>
      </c>
    </row>
    <row r="223" spans="1:3" customFormat="1" x14ac:dyDescent="0.25">
      <c r="A223" s="8" t="str">
        <f>(LEFT(B223,LEN(B223)-13))</f>
        <v xml:space="preserve">TURRIFF WTW </v>
      </c>
      <c r="B223" s="7" t="s">
        <v>85</v>
      </c>
      <c r="C223" s="8" t="s">
        <v>236</v>
      </c>
    </row>
    <row r="224" spans="1:3" customFormat="1" x14ac:dyDescent="0.25">
      <c r="A224" s="8" t="str">
        <f>(LEFT(B224,LEN(B224)-8))</f>
        <v xml:space="preserve">TYNDRUM WTW </v>
      </c>
      <c r="B224" s="7" t="s">
        <v>211</v>
      </c>
      <c r="C224" s="8" t="str">
        <f>IFERROR(IF(VLOOKUP(B224,'Phosphate Dosed Site'!$A$2:$B$80,2,FALSE)="Yes","Yes","No"),"No")</f>
        <v>No</v>
      </c>
    </row>
    <row r="225" spans="1:3" customFormat="1" x14ac:dyDescent="0.25">
      <c r="A225" s="8" t="str">
        <f t="shared" ref="A225:A234" si="15">(LEFT(B225,LEN(B225)-13))</f>
        <v xml:space="preserve">UIG WTW </v>
      </c>
      <c r="B225" s="7" t="s">
        <v>212</v>
      </c>
      <c r="C225" s="8" t="str">
        <f>IFERROR(IF(VLOOKUP(B225,'Phosphate Dosed Site'!$A$2:$B$80,2,FALSE)="Yes","Yes","No"),"No")</f>
        <v>No</v>
      </c>
    </row>
    <row r="226" spans="1:3" customFormat="1" x14ac:dyDescent="0.25">
      <c r="A226" s="8" t="str">
        <f t="shared" si="15"/>
        <v xml:space="preserve">ULLAPOOL WTW </v>
      </c>
      <c r="B226" s="7" t="s">
        <v>213</v>
      </c>
      <c r="C226" s="8" t="str">
        <f>IFERROR(IF(VLOOKUP(B226,'Phosphate Dosed Site'!$A$2:$B$80,2,FALSE)="Yes","Yes","No"),"No")</f>
        <v>No</v>
      </c>
    </row>
    <row r="227" spans="1:3" customFormat="1" x14ac:dyDescent="0.25">
      <c r="A227" s="8" t="str">
        <f t="shared" si="15"/>
        <v xml:space="preserve">UNST WTW </v>
      </c>
      <c r="B227" s="7" t="s">
        <v>214</v>
      </c>
      <c r="C227" s="8" t="str">
        <f>IFERROR(IF(VLOOKUP(B227,'Phosphate Dosed Site'!$A$2:$B$80,2,FALSE)="Yes","Yes","No"),"No")</f>
        <v>No</v>
      </c>
    </row>
    <row r="228" spans="1:3" customFormat="1" x14ac:dyDescent="0.25">
      <c r="A228" s="8" t="str">
        <f t="shared" si="15"/>
        <v xml:space="preserve">WATERNISH WTW </v>
      </c>
      <c r="B228" s="7" t="s">
        <v>215</v>
      </c>
      <c r="C228" s="8" t="str">
        <f>IFERROR(IF(VLOOKUP(B228,'Phosphate Dosed Site'!$A$2:$B$80,2,FALSE)="Yes","Yes","No"),"No")</f>
        <v>No</v>
      </c>
    </row>
    <row r="229" spans="1:3" customFormat="1" x14ac:dyDescent="0.25">
      <c r="A229" s="8" t="str">
        <f t="shared" si="15"/>
        <v xml:space="preserve">WEST LEWIS WTW </v>
      </c>
      <c r="B229" s="7" t="s">
        <v>216</v>
      </c>
      <c r="C229" s="8" t="str">
        <f>IFERROR(IF(VLOOKUP(B229,'Phosphate Dosed Site'!$A$2:$B$80,2,FALSE)="Yes","Yes","No"),"No")</f>
        <v>No</v>
      </c>
    </row>
    <row r="230" spans="1:3" customFormat="1" x14ac:dyDescent="0.25">
      <c r="A230" s="8" t="str">
        <f t="shared" si="15"/>
        <v xml:space="preserve">WESTRAY WTW </v>
      </c>
      <c r="B230" s="7" t="s">
        <v>217</v>
      </c>
      <c r="C230" s="8" t="str">
        <f>IFERROR(IF(VLOOKUP(B230,'Phosphate Dosed Site'!$A$2:$B$80,2,FALSE)="Yes","Yes","No"),"No")</f>
        <v>No</v>
      </c>
    </row>
    <row r="231" spans="1:3" customFormat="1" x14ac:dyDescent="0.25">
      <c r="A231" s="8" t="str">
        <f t="shared" si="15"/>
        <v xml:space="preserve">WHALSAY WTW </v>
      </c>
      <c r="B231" s="7" t="s">
        <v>218</v>
      </c>
      <c r="C231" s="8" t="str">
        <f>IFERROR(IF(VLOOKUP(B231,'Phosphate Dosed Site'!$A$2:$B$80,2,FALSE)="Yes","Yes","No"),"No")</f>
        <v>No</v>
      </c>
    </row>
    <row r="232" spans="1:3" customFormat="1" x14ac:dyDescent="0.25">
      <c r="A232" s="8" t="str">
        <f t="shared" si="15"/>
        <v xml:space="preserve">WHITEHILLOCKS WTW </v>
      </c>
      <c r="B232" s="7" t="s">
        <v>219</v>
      </c>
      <c r="C232" s="8" t="s">
        <v>236</v>
      </c>
    </row>
    <row r="233" spans="1:3" customFormat="1" x14ac:dyDescent="0.25">
      <c r="A233" s="8" t="str">
        <f t="shared" si="15"/>
        <v xml:space="preserve">WINTERHOPE WTW </v>
      </c>
      <c r="B233" s="7" t="s">
        <v>220</v>
      </c>
      <c r="C233" s="8" t="s">
        <v>236</v>
      </c>
    </row>
    <row r="234" spans="1:3" customFormat="1" x14ac:dyDescent="0.25">
      <c r="A234" s="8" t="str">
        <f t="shared" si="15"/>
        <v xml:space="preserve">YARROWFEUS WTW </v>
      </c>
      <c r="B234" s="7" t="s">
        <v>221</v>
      </c>
      <c r="C234" s="8" t="str">
        <f>IFERROR(IF(VLOOKUP(B234,'Phosphate Dosed Site'!$A$2:$B$80,2,FALSE)="Yes","Yes","No"),"No")</f>
        <v>No</v>
      </c>
    </row>
    <row r="235" spans="1:3" customFormat="1" x14ac:dyDescent="0.25">
      <c r="A235" s="8" t="str">
        <f>(LEFT(B235,LEN(B235)-8))</f>
        <v xml:space="preserve">YELL WTW </v>
      </c>
      <c r="B235" s="7" t="s">
        <v>228</v>
      </c>
      <c r="C235" s="8" t="str">
        <f>IFERROR(IF(VLOOKUP(B235,'Phosphate Dosed Site'!$A$2:$B$80,2,FALSE)="Yes","Yes","No"),"No")</f>
        <v>No</v>
      </c>
    </row>
  </sheetData>
  <autoFilter ref="B1:C23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workbookViewId="0">
      <selection activeCell="C16" sqref="C16"/>
    </sheetView>
  </sheetViews>
  <sheetFormatPr defaultRowHeight="15" x14ac:dyDescent="0.25"/>
  <cols>
    <col min="1" max="1" width="44.28515625" style="10" customWidth="1"/>
    <col min="2" max="2" width="23.42578125" style="11" customWidth="1"/>
    <col min="3" max="3" width="44" style="9" customWidth="1"/>
    <col min="4" max="16384" width="9.140625" style="9"/>
  </cols>
  <sheetData>
    <row r="1" spans="1:3" customFormat="1" x14ac:dyDescent="0.25">
      <c r="A1" s="5" t="s">
        <v>235</v>
      </c>
      <c r="B1" s="1" t="s">
        <v>238</v>
      </c>
      <c r="C1" s="1"/>
    </row>
    <row r="2" spans="1:3" customFormat="1" x14ac:dyDescent="0.25">
      <c r="A2" s="3" t="s">
        <v>4</v>
      </c>
      <c r="B2" s="2" t="s">
        <v>236</v>
      </c>
      <c r="C2" t="str">
        <f>VLOOKUP(A2,'Phosphate Dosing WTWs Overview'!$B$2:$B$235,1,FALSE)</f>
        <v>AFTON WTW NS627056</v>
      </c>
    </row>
    <row r="3" spans="1:3" customFormat="1" x14ac:dyDescent="0.25">
      <c r="A3" s="3" t="s">
        <v>165</v>
      </c>
      <c r="B3" s="2" t="s">
        <v>236</v>
      </c>
      <c r="C3" t="str">
        <f>VLOOKUP(A3,'Phosphate Dosing WTWs Overview'!$B$2:$B$235,1,FALSE)</f>
        <v>ALEXANDRIA WTW 2000 NS383801</v>
      </c>
    </row>
    <row r="4" spans="1:3" customFormat="1" x14ac:dyDescent="0.25">
      <c r="A4" s="3" t="s">
        <v>7</v>
      </c>
      <c r="B4" s="2" t="s">
        <v>236</v>
      </c>
      <c r="C4" t="str">
        <f>VLOOKUP(A4,'Phosphate Dosing WTWs Overview'!$B$2:$B$235,1,FALSE)</f>
        <v>AMLAIRD WTW NS483445</v>
      </c>
    </row>
    <row r="5" spans="1:3" customFormat="1" x14ac:dyDescent="0.25">
      <c r="A5" s="3" t="s">
        <v>11</v>
      </c>
      <c r="B5" s="2" t="s">
        <v>236</v>
      </c>
      <c r="C5" t="str">
        <f>VLOOKUP(A5,'Phosphate Dosing WTWs Overview'!$B$2:$B$235,1,FALSE)</f>
        <v>ARDRISHAIG WTW 1993 NR846864</v>
      </c>
    </row>
    <row r="6" spans="1:3" customFormat="1" x14ac:dyDescent="0.25">
      <c r="A6" s="3" t="s">
        <v>15</v>
      </c>
      <c r="B6" s="2" t="s">
        <v>236</v>
      </c>
      <c r="C6" t="str">
        <f>VLOOKUP(A6,'Phosphate Dosing WTWs Overview'!$B$2:$B$235,1,FALSE)</f>
        <v>ASSYNT WTW 2010 NH584667</v>
      </c>
    </row>
    <row r="7" spans="1:3" customFormat="1" x14ac:dyDescent="0.25">
      <c r="A7" s="3" t="s">
        <v>225</v>
      </c>
      <c r="B7" s="2" t="s">
        <v>236</v>
      </c>
      <c r="C7" t="str">
        <f>VLOOKUP(A7,'Phosphate Dosing WTWs Overview'!$B$2:$B$235,1,FALSE)</f>
        <v>AUCHNEEL WTW 2002 NX036618</v>
      </c>
    </row>
    <row r="8" spans="1:3" customFormat="1" x14ac:dyDescent="0.25">
      <c r="A8" s="3" t="s">
        <v>32</v>
      </c>
      <c r="B8" s="2" t="s">
        <v>236</v>
      </c>
      <c r="C8" t="str">
        <f>VLOOKUP(A8,'Phosphate Dosing WTWs Overview'!$B$2:$B$235,1,FALSE)</f>
        <v>AVIEMORE WTW 2011 NH891110</v>
      </c>
    </row>
    <row r="9" spans="1:3" customFormat="1" x14ac:dyDescent="0.25">
      <c r="A9" s="3" t="s">
        <v>18</v>
      </c>
      <c r="B9" s="2" t="s">
        <v>236</v>
      </c>
      <c r="C9" t="str">
        <f>VLOOKUP(A9,'Phosphate Dosing WTWs Overview'!$B$2:$B$235,1,FALSE)</f>
        <v>BACKIES WTW 1960 NC829027</v>
      </c>
    </row>
    <row r="10" spans="1:3" customFormat="1" x14ac:dyDescent="0.25">
      <c r="A10" s="3" t="s">
        <v>21</v>
      </c>
      <c r="B10" s="2" t="s">
        <v>236</v>
      </c>
      <c r="C10" t="str">
        <f>VLOOKUP(A10,'Phosphate Dosing WTWs Overview'!$B$2:$B$235,1,FALSE)</f>
        <v>BADENTINAN WTW 1994 NJ282568</v>
      </c>
    </row>
    <row r="11" spans="1:3" customFormat="1" x14ac:dyDescent="0.25">
      <c r="A11" s="4" t="s">
        <v>22</v>
      </c>
      <c r="B11" s="2" t="s">
        <v>236</v>
      </c>
      <c r="C11" t="str">
        <f>VLOOKUP(A11,'Phosphate Dosing WTWs Overview'!$B$2:$B$235,1,FALSE)</f>
        <v>BALLATER WTW 1960 NO351974</v>
      </c>
    </row>
    <row r="12" spans="1:3" customFormat="1" x14ac:dyDescent="0.25">
      <c r="A12" s="3" t="s">
        <v>232</v>
      </c>
      <c r="B12" s="2" t="s">
        <v>236</v>
      </c>
      <c r="C12" t="s">
        <v>232</v>
      </c>
    </row>
    <row r="13" spans="1:3" customFormat="1" x14ac:dyDescent="0.25">
      <c r="A13" s="3" t="s">
        <v>29</v>
      </c>
      <c r="B13" s="2" t="s">
        <v>236</v>
      </c>
      <c r="C13" t="str">
        <f>VLOOKUP(A13,'Phosphate Dosing WTWs Overview'!$B$2:$B$235,1,FALSE)</f>
        <v>BELMORE WTW 2000 NS260906</v>
      </c>
    </row>
    <row r="14" spans="1:3" customFormat="1" x14ac:dyDescent="0.25">
      <c r="A14" s="3" t="s">
        <v>31</v>
      </c>
      <c r="B14" s="2" t="s">
        <v>236</v>
      </c>
      <c r="C14" t="str">
        <f>VLOOKUP(A14,'Phosphate Dosing WTWs Overview'!$B$2:$B$235,1,FALSE)</f>
        <v>BLACK ESK WTW 1987 NY201936</v>
      </c>
    </row>
    <row r="15" spans="1:3" customFormat="1" x14ac:dyDescent="0.25">
      <c r="A15" s="3" t="s">
        <v>33</v>
      </c>
      <c r="B15" s="2" t="s">
        <v>236</v>
      </c>
      <c r="C15" t="str">
        <f>VLOOKUP(A15,'Phosphate Dosing WTWs Overview'!$B$2:$B$235,1,FALSE)</f>
        <v>BLAIRLINNANS WTW NS406850</v>
      </c>
    </row>
    <row r="16" spans="1:3" customFormat="1" x14ac:dyDescent="0.25">
      <c r="A16" s="3" t="s">
        <v>37</v>
      </c>
      <c r="B16" s="2" t="s">
        <v>236</v>
      </c>
      <c r="C16" t="str">
        <f>VLOOKUP(A16,'Phosphate Dosing WTWs Overview'!$B$2:$B$235,1,FALSE)</f>
        <v>BONNYCRAIG WTW 1962 NT251389</v>
      </c>
    </row>
    <row r="17" spans="1:3" customFormat="1" x14ac:dyDescent="0.25">
      <c r="A17" s="3" t="s">
        <v>39</v>
      </c>
      <c r="B17" s="2" t="s">
        <v>236</v>
      </c>
      <c r="C17" t="str">
        <f>VLOOKUP(A17,'Phosphate Dosing WTWs Overview'!$B$2:$B$235,1,FALSE)</f>
        <v>BRADAN WTW NX436993</v>
      </c>
    </row>
    <row r="18" spans="1:3" customFormat="1" x14ac:dyDescent="0.25">
      <c r="A18" s="3" t="s">
        <v>40</v>
      </c>
      <c r="B18" s="2" t="s">
        <v>236</v>
      </c>
      <c r="C18" t="str">
        <f>VLOOKUP(A18,'Phosphate Dosing WTWs Overview'!$B$2:$B$235,1,FALSE)</f>
        <v>BRAEMAR WTW NO145912</v>
      </c>
    </row>
    <row r="19" spans="1:3" customFormat="1" x14ac:dyDescent="0.25">
      <c r="A19" s="3" t="s">
        <v>93</v>
      </c>
      <c r="B19" s="2" t="s">
        <v>236</v>
      </c>
      <c r="C19" t="str">
        <f>VLOOKUP(A19,'Phosphate Dosing WTWs Overview'!$B$2:$B$235,1,FALSE)</f>
        <v>GLENCONVINTH WTW 2006 NH492360</v>
      </c>
    </row>
    <row r="20" spans="1:3" customFormat="1" x14ac:dyDescent="0.25">
      <c r="A20" s="3" t="s">
        <v>44</v>
      </c>
      <c r="B20" s="2" t="s">
        <v>236</v>
      </c>
      <c r="C20" t="str">
        <f>VLOOKUP(A20,'Phosphate Dosing WTWs Overview'!$B$2:$B$235,1,FALSE)</f>
        <v>BURNCROOKS WTW 1960 NS502796</v>
      </c>
    </row>
    <row r="21" spans="1:3" customFormat="1" x14ac:dyDescent="0.25">
      <c r="A21" s="3" t="s">
        <v>222</v>
      </c>
      <c r="B21" s="2" t="s">
        <v>236</v>
      </c>
      <c r="C21" t="str">
        <f>VLOOKUP(A21,'Phosphate Dosing WTWs Overview'!$B$2:$B$235,1,FALSE)</f>
        <v>CAMISKY WELLFIELD WTW 2004 NN159815</v>
      </c>
    </row>
    <row r="22" spans="1:3" customFormat="1" x14ac:dyDescent="0.25">
      <c r="A22" s="3" t="s">
        <v>46</v>
      </c>
      <c r="B22" s="2" t="s">
        <v>236</v>
      </c>
      <c r="C22" t="str">
        <f>VLOOKUP(A22,'Phosphate Dosing WTWs Overview'!$B$2:$B$235,1,FALSE)</f>
        <v>CAMPBELTOWN WTW 1996 NR717218</v>
      </c>
    </row>
    <row r="23" spans="1:3" customFormat="1" x14ac:dyDescent="0.25">
      <c r="A23" s="3" t="s">
        <v>47</v>
      </c>
      <c r="B23" s="2" t="s">
        <v>236</v>
      </c>
      <c r="C23" t="str">
        <f>VLOOKUP(A23,'Phosphate Dosing WTWs Overview'!$B$2:$B$235,1,FALSE)</f>
        <v>CAMPHILL WTW NS277543</v>
      </c>
    </row>
    <row r="24" spans="1:3" customFormat="1" x14ac:dyDescent="0.25">
      <c r="A24" s="3" t="s">
        <v>48</v>
      </c>
      <c r="B24" s="2" t="s">
        <v>236</v>
      </c>
      <c r="C24" t="str">
        <f>VLOOKUP(A24,'Phosphate Dosing WTWs Overview'!$B$2:$B$235,1,FALSE)</f>
        <v>CAMPS WTW 1999 NS983221</v>
      </c>
    </row>
    <row r="25" spans="1:3" customFormat="1" x14ac:dyDescent="0.25">
      <c r="A25" s="3" t="s">
        <v>50</v>
      </c>
      <c r="B25" s="2" t="s">
        <v>236</v>
      </c>
      <c r="C25" t="str">
        <f>VLOOKUP(A25,'Phosphate Dosing WTWs Overview'!$B$2:$B$235,1,FALSE)</f>
        <v>CARGEN BOREHOLE WTW 1996 NX950697</v>
      </c>
    </row>
    <row r="26" spans="1:3" customFormat="1" x14ac:dyDescent="0.25">
      <c r="A26" s="3" t="s">
        <v>45</v>
      </c>
      <c r="B26" s="2" t="s">
        <v>236</v>
      </c>
      <c r="C26" t="str">
        <f>VLOOKUP(A26,'Phosphate Dosing WTWs Overview'!$B$2:$B$235,1,FALSE)</f>
        <v>CARRON VALLEY WTW NS766836</v>
      </c>
    </row>
    <row r="27" spans="1:3" customFormat="1" x14ac:dyDescent="0.25">
      <c r="A27" s="3" t="s">
        <v>54</v>
      </c>
      <c r="B27" s="2" t="s">
        <v>236</v>
      </c>
      <c r="C27" t="str">
        <f>VLOOKUP(A27,'Phosphate Dosing WTWs Overview'!$B$2:$B$235,1,FALSE)</f>
        <v>CASTLE MOFFAT WTW 1974 NT600697</v>
      </c>
    </row>
    <row r="28" spans="1:3" customFormat="1" x14ac:dyDescent="0.25">
      <c r="A28" s="3" t="s">
        <v>56</v>
      </c>
      <c r="B28" s="2" t="s">
        <v>236</v>
      </c>
      <c r="C28" t="str">
        <f>VLOOKUP(A28,'Phosphate Dosing WTWs Overview'!$B$2:$B$235,1,FALSE)</f>
        <v>CLATTO WTW 1972 NO371344</v>
      </c>
    </row>
    <row r="29" spans="1:3" customFormat="1" x14ac:dyDescent="0.25">
      <c r="A29" s="3" t="s">
        <v>61</v>
      </c>
      <c r="B29" s="2" t="s">
        <v>236</v>
      </c>
      <c r="C29" t="str">
        <f>VLOOKUP(A29,'Phosphate Dosing WTWs Overview'!$B$2:$B$235,1,FALSE)</f>
        <v>COULTER WTW 2001 NT035276</v>
      </c>
    </row>
    <row r="30" spans="1:3" customFormat="1" x14ac:dyDescent="0.25">
      <c r="A30" s="3" t="s">
        <v>62</v>
      </c>
      <c r="B30" s="2" t="s">
        <v>236</v>
      </c>
      <c r="C30" t="str">
        <f>VLOOKUP(A30,'Phosphate Dosing WTWs Overview'!$B$2:$B$235,1,FALSE)</f>
        <v>CRAIGHEAD WTW 1974 NJ497405</v>
      </c>
    </row>
    <row r="31" spans="1:3" customFormat="1" x14ac:dyDescent="0.25">
      <c r="A31" s="3" t="s">
        <v>67</v>
      </c>
      <c r="B31" s="2" t="s">
        <v>236</v>
      </c>
      <c r="C31" t="str">
        <f>VLOOKUP(A31,'Phosphate Dosing WTWs Overview'!$B$2:$B$235,1,FALSE)</f>
        <v>DAER WTW 1956 NS978092</v>
      </c>
    </row>
    <row r="32" spans="1:3" customFormat="1" x14ac:dyDescent="0.25">
      <c r="A32" s="3" t="s">
        <v>71</v>
      </c>
      <c r="B32" s="2" t="s">
        <v>236</v>
      </c>
      <c r="C32" t="str">
        <f>VLOOKUP(A32,'Phosphate Dosing WTWs Overview'!$B$2:$B$235,1,FALSE)</f>
        <v>DHU LOCH WTW NS071625</v>
      </c>
    </row>
    <row r="33" spans="1:3" customFormat="1" x14ac:dyDescent="0.25">
      <c r="A33" s="3" t="s">
        <v>84</v>
      </c>
      <c r="B33" s="2" t="s">
        <v>236</v>
      </c>
      <c r="C33" t="str">
        <f>VLOOKUP(A33,'Phosphate Dosing WTWs Overview'!$B$2:$B$235,1,FALSE)</f>
        <v>FINLAS WTW NS330893</v>
      </c>
    </row>
    <row r="34" spans="1:3" customFormat="1" x14ac:dyDescent="0.25">
      <c r="A34" s="3" t="s">
        <v>87</v>
      </c>
      <c r="B34" s="2" t="s">
        <v>236</v>
      </c>
      <c r="C34" t="str">
        <f>VLOOKUP(A34,'Phosphate Dosing WTWs Overview'!$B$2:$B$235,1,FALSE)</f>
        <v>FORT AUGUSTUS WTW 2005 NH416091</v>
      </c>
    </row>
    <row r="35" spans="1:3" customFormat="1" x14ac:dyDescent="0.25">
      <c r="A35" s="3" t="s">
        <v>115</v>
      </c>
      <c r="B35" s="2" t="s">
        <v>236</v>
      </c>
      <c r="C35" t="str">
        <f>VLOOKUP(A35,'Phosphate Dosing WTWs Overview'!$B$2:$B$235,1,FALSE)</f>
        <v>KAIM WTW 1997 NS347624</v>
      </c>
    </row>
    <row r="36" spans="1:3" customFormat="1" x14ac:dyDescent="0.25">
      <c r="A36" s="3" t="s">
        <v>229</v>
      </c>
      <c r="B36" s="2" t="s">
        <v>236</v>
      </c>
      <c r="C36" t="str">
        <f>VLOOKUP(A36,'Phosphate Dosing WTWs Overview'!$B$2:$B$235,1,FALSE)</f>
        <v>GLENCORSE WTW 2008 NT234626</v>
      </c>
    </row>
    <row r="37" spans="1:3" customFormat="1" x14ac:dyDescent="0.25">
      <c r="A37" s="3" t="s">
        <v>95</v>
      </c>
      <c r="B37" s="2" t="s">
        <v>236</v>
      </c>
      <c r="C37" t="str">
        <f>VLOOKUP(A37,'Phosphate Dosing WTWs Overview'!$B$2:$B$235,1,FALSE)</f>
        <v>GLENDEVON WTW 1976 NN997025</v>
      </c>
    </row>
    <row r="38" spans="1:3" customFormat="1" x14ac:dyDescent="0.25">
      <c r="A38" s="3" t="s">
        <v>97</v>
      </c>
      <c r="B38" s="2" t="s">
        <v>236</v>
      </c>
      <c r="C38" t="str">
        <f>VLOOKUP(A38,'Phosphate Dosing WTWs Overview'!$B$2:$B$235,1,FALSE)</f>
        <v>GLENFARG WTW 1984 NO116104</v>
      </c>
    </row>
    <row r="39" spans="1:3" customFormat="1" x14ac:dyDescent="0.25">
      <c r="A39" s="3" t="s">
        <v>98</v>
      </c>
      <c r="B39" s="2" t="s">
        <v>236</v>
      </c>
      <c r="C39" t="str">
        <f>VLOOKUP(A39,'Phosphate Dosing WTWs Overview'!$B$2:$B$235,1,FALSE)</f>
        <v>GLENGAP WTW 2003 NX641605</v>
      </c>
    </row>
    <row r="40" spans="1:3" customFormat="1" x14ac:dyDescent="0.25">
      <c r="A40" s="3" t="s">
        <v>99</v>
      </c>
      <c r="B40" s="2" t="s">
        <v>236</v>
      </c>
      <c r="C40" t="str">
        <f>VLOOKUP(A40,'Phosphate Dosing WTWs Overview'!$B$2:$B$235,1,FALSE)</f>
        <v>GLENLATTERACH WTW 1950 NJ201547</v>
      </c>
    </row>
    <row r="41" spans="1:3" customFormat="1" x14ac:dyDescent="0.25">
      <c r="A41" s="3" t="s">
        <v>166</v>
      </c>
      <c r="B41" s="2" t="s">
        <v>236</v>
      </c>
      <c r="C41" t="str">
        <f>VLOOKUP(A41,'Phosphate Dosing WTWs Overview'!$B$2:$B$235,1,FALSE)</f>
        <v>GREENOCK WTW 1994 NS270748</v>
      </c>
    </row>
    <row r="42" spans="1:3" customFormat="1" x14ac:dyDescent="0.25">
      <c r="A42" s="3" t="s">
        <v>103</v>
      </c>
      <c r="B42" s="2" t="s">
        <v>236</v>
      </c>
      <c r="C42" t="str">
        <f>VLOOKUP(A42,'Phosphate Dosing WTWs Overview'!$B$2:$B$235,1,FALSE)</f>
        <v>HOPES WTW 1926 NT558634</v>
      </c>
    </row>
    <row r="43" spans="1:3" customFormat="1" x14ac:dyDescent="0.25">
      <c r="A43" s="3" t="s">
        <v>104</v>
      </c>
      <c r="B43" s="2" t="s">
        <v>236</v>
      </c>
      <c r="C43" t="str">
        <f>VLOOKUP(A43,'Phosphate Dosing WTWs Overview'!$B$2:$B$235,1,FALSE)</f>
        <v>HOWDEN WTW NT456275</v>
      </c>
    </row>
    <row r="44" spans="1:3" customFormat="1" x14ac:dyDescent="0.25">
      <c r="A44" s="3" t="s">
        <v>108</v>
      </c>
      <c r="B44" s="2" t="s">
        <v>236</v>
      </c>
      <c r="C44" t="str">
        <f>VLOOKUP(A44,'Phosphate Dosing WTWs Overview'!$B$2:$B$235,1,FALSE)</f>
        <v>INNERLEITHEN WTW 2012 NT317362</v>
      </c>
    </row>
    <row r="45" spans="1:3" customFormat="1" x14ac:dyDescent="0.25">
      <c r="A45" s="3" t="s">
        <v>109</v>
      </c>
      <c r="B45" s="2" t="s">
        <v>236</v>
      </c>
      <c r="C45" t="str">
        <f>VLOOKUP(A45,'Phosphate Dosing WTWs Overview'!$B$2:$B$235,1,FALSE)</f>
        <v>INVERARAY WTW 1994 NN084077</v>
      </c>
    </row>
    <row r="46" spans="1:3" customFormat="1" x14ac:dyDescent="0.25">
      <c r="A46" s="3" t="s">
        <v>114</v>
      </c>
      <c r="B46" s="2" t="s">
        <v>236</v>
      </c>
      <c r="C46" t="str">
        <f>VLOOKUP(A46,'Phosphate Dosing WTWs Overview'!$B$2:$B$235,1,FALSE)</f>
        <v>INVERNESS WTW 2002 NH637362</v>
      </c>
    </row>
    <row r="47" spans="1:3" customFormat="1" x14ac:dyDescent="0.25">
      <c r="A47" s="3" t="s">
        <v>116</v>
      </c>
      <c r="B47" s="2" t="s">
        <v>236</v>
      </c>
      <c r="C47" t="str">
        <f>VLOOKUP(A47,'Phosphate Dosing WTWs Overview'!$B$2:$B$235,1,FALSE)</f>
        <v>KENMORE WTW 2000 NN778458</v>
      </c>
    </row>
    <row r="48" spans="1:3" customFormat="1" x14ac:dyDescent="0.25">
      <c r="A48" s="3" t="s">
        <v>120</v>
      </c>
      <c r="B48" s="2" t="s">
        <v>236</v>
      </c>
      <c r="C48" t="str">
        <f>VLOOKUP(A48,'Phosphate Dosing WTWs Overview'!$B$2:$B$235,1,FALSE)</f>
        <v>KILLIECRANKIE WTW 1998 NN923628</v>
      </c>
    </row>
    <row r="49" spans="1:3" customFormat="1" x14ac:dyDescent="0.25">
      <c r="A49" s="3" t="s">
        <v>233</v>
      </c>
      <c r="B49" s="2" t="s">
        <v>236</v>
      </c>
      <c r="C49" t="s">
        <v>233</v>
      </c>
    </row>
    <row r="50" spans="1:3" customFormat="1" x14ac:dyDescent="0.25">
      <c r="A50" s="3" t="s">
        <v>126</v>
      </c>
      <c r="B50" s="2" t="s">
        <v>236</v>
      </c>
      <c r="C50" t="str">
        <f>VLOOKUP(A50,'Phosphate Dosing WTWs Overview'!$B$2:$B$235,1,FALSE)</f>
        <v>KINLOCH RANNOCH WTW 1998 NN668581</v>
      </c>
    </row>
    <row r="51" spans="1:3" customFormat="1" x14ac:dyDescent="0.25">
      <c r="A51" s="3" t="s">
        <v>129</v>
      </c>
      <c r="B51" s="2" t="s">
        <v>236</v>
      </c>
      <c r="C51" t="str">
        <f>VLOOKUP(A51,'Phosphate Dosing WTWs Overview'!$B$2:$B$235,1,FALSE)</f>
        <v>KINLOCHLEVEN WTW 2006 NN189619</v>
      </c>
    </row>
    <row r="52" spans="1:3" customFormat="1" x14ac:dyDescent="0.25">
      <c r="A52" s="3" t="s">
        <v>132</v>
      </c>
      <c r="B52" s="2" t="s">
        <v>236</v>
      </c>
      <c r="C52" t="str">
        <f>VLOOKUP(A52,'Phosphate Dosing WTWs Overview'!$B$2:$B$235,1,FALSE)</f>
        <v>KYLE OF LOCHALSH WTW NG805309</v>
      </c>
    </row>
    <row r="53" spans="1:3" customFormat="1" x14ac:dyDescent="0.25">
      <c r="A53" s="3" t="s">
        <v>138</v>
      </c>
      <c r="B53" s="2" t="s">
        <v>236</v>
      </c>
      <c r="C53" t="str">
        <f>VLOOKUP(A53,'Phosphate Dosing WTWs Overview'!$B$2:$B$235,1,FALSE)</f>
        <v>LINTRATHEN WTW NO273538</v>
      </c>
    </row>
    <row r="54" spans="1:3" customFormat="1" x14ac:dyDescent="0.25">
      <c r="A54" s="3" t="s">
        <v>139</v>
      </c>
      <c r="B54" s="2" t="s">
        <v>236</v>
      </c>
      <c r="C54" t="str">
        <f>VLOOKUP(A54,'Phosphate Dosing WTWs Overview'!$B$2:$B$235,1,FALSE)</f>
        <v>LOCH ASCOG WTW NS098634</v>
      </c>
    </row>
    <row r="55" spans="1:3" customFormat="1" x14ac:dyDescent="0.25">
      <c r="A55" s="3" t="s">
        <v>117</v>
      </c>
      <c r="B55" s="2" t="s">
        <v>236</v>
      </c>
      <c r="C55" t="str">
        <f>VLOOKUP(A55,'Phosphate Dosing WTWs Overview'!$B$2:$B$235,1,FALSE)</f>
        <v>KETTLETON WTW 1939 NX900994</v>
      </c>
    </row>
    <row r="56" spans="1:3" customFormat="1" x14ac:dyDescent="0.25">
      <c r="A56" s="3" t="s">
        <v>234</v>
      </c>
      <c r="B56" s="2" t="s">
        <v>236</v>
      </c>
      <c r="C56" t="s">
        <v>234</v>
      </c>
    </row>
    <row r="57" spans="1:3" customFormat="1" x14ac:dyDescent="0.25">
      <c r="A57" s="3" t="s">
        <v>146</v>
      </c>
      <c r="B57" s="2" t="s">
        <v>236</v>
      </c>
      <c r="C57" t="str">
        <f>VLOOKUP(A57,'Phosphate Dosing WTWs Overview'!$B$2:$B$235,1,FALSE)</f>
        <v>LOCHINVAR WTW 2001 NX655830</v>
      </c>
    </row>
    <row r="58" spans="1:3" customFormat="1" x14ac:dyDescent="0.25">
      <c r="A58" s="3" t="s">
        <v>137</v>
      </c>
      <c r="B58" s="2" t="s">
        <v>236</v>
      </c>
      <c r="C58" t="str">
        <f>VLOOKUP(A58,'Phosphate Dosing WTWs Overview'!$B$2:$B$235,1,FALSE)</f>
        <v>LOMOND HILLS WTW 1988 NO229035</v>
      </c>
    </row>
    <row r="59" spans="1:3" customFormat="1" x14ac:dyDescent="0.25">
      <c r="A59" s="3" t="s">
        <v>150</v>
      </c>
      <c r="B59" s="2" t="s">
        <v>236</v>
      </c>
      <c r="C59" t="str">
        <f>VLOOKUP(A59,'Phosphate Dosing WTWs Overview'!$B$2:$B$235,1,FALSE)</f>
        <v>LONDORNOCH WTW 1997 NH747938</v>
      </c>
    </row>
    <row r="60" spans="1:3" customFormat="1" x14ac:dyDescent="0.25">
      <c r="A60" s="3" t="s">
        <v>152</v>
      </c>
      <c r="B60" s="2" t="s">
        <v>236</v>
      </c>
      <c r="C60" t="str">
        <f>VLOOKUP(A60,'Phosphate Dosing WTWs Overview'!$B$2:$B$235,1,FALSE)</f>
        <v>MALLAIG WTW 2002 NM678959</v>
      </c>
    </row>
    <row r="61" spans="1:3" customFormat="1" x14ac:dyDescent="0.25">
      <c r="A61" s="3" t="s">
        <v>110</v>
      </c>
      <c r="B61" s="2" t="s">
        <v>236</v>
      </c>
      <c r="C61" t="str">
        <f>VLOOKUP(A61,'Phosphate Dosing WTWs Overview'!$B$2:$B$235,1,FALSE)</f>
        <v>MANNOFIELD WTW 1986 NJ916040</v>
      </c>
    </row>
    <row r="62" spans="1:3" customFormat="1" x14ac:dyDescent="0.25">
      <c r="A62" s="3" t="s">
        <v>89</v>
      </c>
      <c r="B62" s="2" t="s">
        <v>236</v>
      </c>
      <c r="C62" t="str">
        <f>VLOOKUP(A62,'Phosphate Dosing WTWs Overview'!$B$2:$B$235,1,FALSE)</f>
        <v>MANSE ST GALASHIELS WTW 1964 NT478366</v>
      </c>
    </row>
    <row r="63" spans="1:3" customFormat="1" x14ac:dyDescent="0.25">
      <c r="A63" s="3" t="s">
        <v>154</v>
      </c>
      <c r="B63" s="2" t="s">
        <v>236</v>
      </c>
      <c r="C63" t="str">
        <f>VLOOKUP(A63,'Phosphate Dosing WTWs Overview'!$B$2:$B$235,1,FALSE)</f>
        <v>MARCHBANK WTW NT165645</v>
      </c>
    </row>
    <row r="64" spans="1:3" customFormat="1" x14ac:dyDescent="0.25">
      <c r="A64" s="3" t="s">
        <v>156</v>
      </c>
      <c r="B64" s="2" t="s">
        <v>236</v>
      </c>
      <c r="C64" t="str">
        <f>VLOOKUP(A64,'Phosphate Dosing WTWs Overview'!$B$2:$B$235,1,FALSE)</f>
        <v>MILNGAVIE WTW 2007 NS562760</v>
      </c>
    </row>
    <row r="65" spans="1:3" customFormat="1" x14ac:dyDescent="0.25">
      <c r="A65" s="3" t="s">
        <v>157</v>
      </c>
      <c r="B65" s="2" t="s">
        <v>236</v>
      </c>
      <c r="C65" t="str">
        <f>VLOOKUP(A65,'Phosphate Dosing WTWs Overview'!$B$2:$B$235,1,FALSE)</f>
        <v>MOFFAT WTW 1997 NT065064</v>
      </c>
    </row>
    <row r="66" spans="1:3" customFormat="1" x14ac:dyDescent="0.25">
      <c r="A66" s="3" t="s">
        <v>158</v>
      </c>
      <c r="B66" s="2" t="s">
        <v>236</v>
      </c>
      <c r="C66" t="str">
        <f>VLOOKUP(A66,'Phosphate Dosing WTWs Overview'!$B$2:$B$235,1,FALSE)</f>
        <v>MUIRDYKES WTW 1991 NS394594</v>
      </c>
    </row>
    <row r="67" spans="1:3" customFormat="1" x14ac:dyDescent="0.25">
      <c r="A67" s="3" t="s">
        <v>161</v>
      </c>
      <c r="B67" s="2" t="s">
        <v>236</v>
      </c>
      <c r="C67" t="str">
        <f>VLOOKUP(A67,'Phosphate Dosing WTWs Overview'!$B$2:$B$235,1,FALSE)</f>
        <v>NEWMORE WTW 1985 NH689727</v>
      </c>
    </row>
    <row r="68" spans="1:3" customFormat="1" x14ac:dyDescent="0.25">
      <c r="A68" s="3" t="s">
        <v>169</v>
      </c>
      <c r="B68" s="2" t="s">
        <v>236</v>
      </c>
      <c r="C68" t="str">
        <f>VLOOKUP(A68,'Phosphate Dosing WTWs Overview'!$B$2:$B$235,1,FALSE)</f>
        <v>PATESHILL WTW NS983595</v>
      </c>
    </row>
    <row r="69" spans="1:3" customFormat="1" x14ac:dyDescent="0.25">
      <c r="A69" s="3" t="s">
        <v>170</v>
      </c>
      <c r="B69" s="2" t="s">
        <v>236</v>
      </c>
      <c r="C69" t="str">
        <f>VLOOKUP(A69,'Phosphate Dosing WTWs Overview'!$B$2:$B$235,1,FALSE)</f>
        <v>PENWHAPPLE WTW 1995 NX253970</v>
      </c>
    </row>
    <row r="70" spans="1:3" customFormat="1" x14ac:dyDescent="0.25">
      <c r="A70" s="3" t="s">
        <v>171</v>
      </c>
      <c r="B70" s="2" t="s">
        <v>236</v>
      </c>
      <c r="C70" t="str">
        <f>VLOOKUP(A70,'Phosphate Dosing WTWs Overview'!$B$2:$B$235,1,FALSE)</f>
        <v>PENWHIRN WTW 2003 NX130694</v>
      </c>
    </row>
    <row r="71" spans="1:3" customFormat="1" x14ac:dyDescent="0.25">
      <c r="A71" s="3" t="s">
        <v>172</v>
      </c>
      <c r="B71" s="2" t="s">
        <v>236</v>
      </c>
      <c r="C71" t="str">
        <f>VLOOKUP(A71,'Phosphate Dosing WTWs Overview'!$B$2:$B$235,1,FALSE)</f>
        <v>PERTH WTW 1965 NO107251</v>
      </c>
    </row>
    <row r="72" spans="1:3" customFormat="1" x14ac:dyDescent="0.25">
      <c r="A72" s="3" t="s">
        <v>173</v>
      </c>
      <c r="B72" s="2" t="s">
        <v>236</v>
      </c>
      <c r="C72" t="str">
        <f>VLOOKUP(A72,'Phosphate Dosing WTWs Overview'!$B$2:$B$235,1,FALSE)</f>
        <v>PICKETLAW WTW 1995 NS571514</v>
      </c>
    </row>
    <row r="73" spans="1:3" customFormat="1" x14ac:dyDescent="0.25">
      <c r="A73" s="3" t="s">
        <v>176</v>
      </c>
      <c r="B73" s="2" t="s">
        <v>236</v>
      </c>
      <c r="C73" t="str">
        <f>VLOOKUP(A73,'Phosphate Dosing WTWs Overview'!$B$2:$B$235,1,FALSE)</f>
        <v>RAWBURN WTW 1954 NT677563</v>
      </c>
    </row>
    <row r="74" spans="1:3" customFormat="1" x14ac:dyDescent="0.25">
      <c r="A74" s="3" t="s">
        <v>92</v>
      </c>
      <c r="B74" s="2" t="s">
        <v>236</v>
      </c>
      <c r="C74" t="str">
        <f>VLOOKUP(A74,'Phosphate Dosing WTWs Overview'!$B$2:$B$235,1,FALSE)</f>
        <v>RINGFORD WTW 2000 NX683579</v>
      </c>
    </row>
    <row r="75" spans="1:3" customFormat="1" x14ac:dyDescent="0.25">
      <c r="A75" s="3" t="s">
        <v>178</v>
      </c>
      <c r="B75" s="2" t="s">
        <v>236</v>
      </c>
      <c r="C75" t="str">
        <f>VLOOKUP(A75,'Phosphate Dosing WTWs Overview'!$B$2:$B$235,1,FALSE)</f>
        <v>ROBERTON WTW 1962 NT427151</v>
      </c>
    </row>
    <row r="76" spans="1:3" customFormat="1" x14ac:dyDescent="0.25">
      <c r="A76" s="3" t="s">
        <v>179</v>
      </c>
      <c r="B76" s="2" t="s">
        <v>236</v>
      </c>
      <c r="C76" t="str">
        <f>VLOOKUP(A76,'Phosphate Dosing WTWs Overview'!$B$2:$B$235,1,FALSE)</f>
        <v>ROSEBERY WTW 1940 NT305570</v>
      </c>
    </row>
    <row r="77" spans="1:3" customFormat="1" x14ac:dyDescent="0.25">
      <c r="A77" s="3" t="s">
        <v>199</v>
      </c>
      <c r="B77" s="2" t="s">
        <v>236</v>
      </c>
      <c r="C77" t="str">
        <f>VLOOKUP(A77,'Phosphate Dosing WTWs Overview'!$B$2:$B$235,1,FALSE)</f>
        <v>TARBERT ARG WTW 1993 NR840681</v>
      </c>
    </row>
    <row r="78" spans="1:3" customFormat="1" x14ac:dyDescent="0.25">
      <c r="A78" s="3" t="s">
        <v>202</v>
      </c>
      <c r="B78" s="2" t="s">
        <v>236</v>
      </c>
      <c r="C78" t="str">
        <f>VLOOKUP(A78,'Phosphate Dosing WTWs Overview'!$B$2:$B$235,1,FALSE)</f>
        <v>TIGHNABRUAICH WTW NR970721</v>
      </c>
    </row>
    <row r="79" spans="1:3" customFormat="1" x14ac:dyDescent="0.25">
      <c r="A79" s="3" t="s">
        <v>204</v>
      </c>
      <c r="B79" s="2" t="s">
        <v>236</v>
      </c>
      <c r="C79" t="str">
        <f>VLOOKUP(A79,'Phosphate Dosing WTWs Overview'!$B$2:$B$235,1,FALSE)</f>
        <v>TOBERMORY WTW 1993 NM497551</v>
      </c>
    </row>
    <row r="80" spans="1:3" customFormat="1" x14ac:dyDescent="0.25">
      <c r="A80" s="3" t="s">
        <v>207</v>
      </c>
      <c r="B80" s="2" t="s">
        <v>236</v>
      </c>
      <c r="C80" t="str">
        <f>VLOOKUP(A80,'Phosphate Dosing WTWs Overview'!$B$2:$B$235,1,FALSE)</f>
        <v>TORRA WTW 1968 NR351531</v>
      </c>
    </row>
    <row r="81" spans="1:3" customFormat="1" x14ac:dyDescent="0.25">
      <c r="A81" s="3" t="s">
        <v>209</v>
      </c>
      <c r="B81" s="2" t="s">
        <v>236</v>
      </c>
      <c r="C81" t="str">
        <f>VLOOKUP(A81,'Phosphate Dosing WTWs Overview'!$B$2:$B$235,1,FALSE)</f>
        <v>TULLICH WTW NM858277</v>
      </c>
    </row>
    <row r="82" spans="1:3" customFormat="1" x14ac:dyDescent="0.25">
      <c r="A82" s="3" t="s">
        <v>210</v>
      </c>
      <c r="B82" s="2" t="s">
        <v>236</v>
      </c>
      <c r="C82" t="str">
        <f>VLOOKUP(A82,'Phosphate Dosing WTWs Overview'!$B$2:$B$235,1,FALSE)</f>
        <v>TURRET WTW NN836251</v>
      </c>
    </row>
    <row r="83" spans="1:3" customFormat="1" x14ac:dyDescent="0.25">
      <c r="A83" s="3" t="s">
        <v>85</v>
      </c>
      <c r="B83" s="2" t="s">
        <v>236</v>
      </c>
      <c r="C83" t="str">
        <f>VLOOKUP(A83,'Phosphate Dosing WTWs Overview'!$B$2:$B$235,1,FALSE)</f>
        <v>TURRIFF WTW 1970 NJ736513</v>
      </c>
    </row>
    <row r="84" spans="1:3" customFormat="1" x14ac:dyDescent="0.25">
      <c r="A84" s="3" t="s">
        <v>219</v>
      </c>
      <c r="B84" s="2" t="s">
        <v>236</v>
      </c>
      <c r="C84" t="str">
        <f>VLOOKUP(A84,'Phosphate Dosing WTWs Overview'!$B$2:$B$235,1,FALSE)</f>
        <v>WHITEHILLOCKS WTW 1962 NO449798</v>
      </c>
    </row>
    <row r="85" spans="1:3" customFormat="1" x14ac:dyDescent="0.25">
      <c r="A85" s="3" t="s">
        <v>220</v>
      </c>
      <c r="B85" s="2" t="s">
        <v>236</v>
      </c>
      <c r="C85" t="str">
        <f>VLOOKUP(A85,'Phosphate Dosing WTWs Overview'!$B$2:$B$235,1,FALSE)</f>
        <v>WINTERHOPE WTW 1997 NY273823</v>
      </c>
    </row>
    <row r="86" spans="1:3" customFormat="1" x14ac:dyDescent="0.25">
      <c r="A86" s="3" t="s">
        <v>140</v>
      </c>
      <c r="B86" s="2" t="s">
        <v>236</v>
      </c>
      <c r="C86" t="str">
        <f>VLOOKUP(A86,'Phosphate Dosing WTWs Overview'!$B$2:$B$235,1,FALSE)</f>
        <v>LOCH ECK WTW 1977 NS139873</v>
      </c>
    </row>
  </sheetData>
  <autoFilter ref="A1:C8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Phosphate Dosing WTWs Overview</vt:lpstr>
      <vt:lpstr>Phosphate Dosed Site</vt:lpstr>
      <vt:lpstr>Sheet3</vt:lpstr>
    </vt:vector>
  </TitlesOfParts>
  <Company>Scottish Water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Gibson</dc:creator>
  <cp:lastModifiedBy>ROBERTSON Gail</cp:lastModifiedBy>
  <dcterms:created xsi:type="dcterms:W3CDTF">2019-01-07T12:33:15Z</dcterms:created>
  <dcterms:modified xsi:type="dcterms:W3CDTF">2019-10-23T11:25:27Z</dcterms:modified>
</cp:coreProperties>
</file>