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8014FC44-CF45-48FE-862D-141C3589A2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2" i="3" l="1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74" i="3"/>
  <c r="G374" i="3"/>
  <c r="D374" i="3"/>
  <c r="B374" i="3"/>
  <c r="H373" i="3"/>
  <c r="G373" i="3"/>
  <c r="D373" i="3"/>
  <c r="B373" i="3"/>
  <c r="H375" i="3"/>
  <c r="G375" i="3"/>
  <c r="D375" i="3"/>
  <c r="B375" i="3"/>
  <c r="H363" i="3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41" i="6"/>
  <c r="I43" i="6"/>
  <c r="D43" i="6"/>
  <c r="B43" i="6"/>
  <c r="I42" i="6"/>
  <c r="D42" i="6"/>
  <c r="B42" i="6"/>
  <c r="I41" i="6"/>
  <c r="D41" i="6"/>
  <c r="B41" i="6"/>
  <c r="I38" i="6"/>
  <c r="D38" i="6"/>
  <c r="F38" i="6" s="1"/>
  <c r="B38" i="6"/>
  <c r="I39" i="6"/>
  <c r="D39" i="6"/>
  <c r="B39" i="6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76" i="3"/>
  <c r="G376" i="3"/>
  <c r="D376" i="3"/>
  <c r="B376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4" i="6"/>
  <c r="H32" i="2" s="1"/>
  <c r="I45" i="6"/>
  <c r="H33" i="2" s="1"/>
  <c r="B45" i="6"/>
  <c r="B44" i="6"/>
  <c r="B40" i="6"/>
  <c r="B36" i="6"/>
  <c r="D36" i="6"/>
  <c r="F36" i="6" s="1"/>
  <c r="D40" i="6"/>
  <c r="D44" i="6"/>
  <c r="F44" i="6" s="1"/>
  <c r="D45" i="6"/>
  <c r="F45" i="6" s="1"/>
  <c r="H384" i="3"/>
  <c r="G384" i="3"/>
  <c r="D384" i="3"/>
  <c r="B384" i="3"/>
  <c r="H357" i="3"/>
  <c r="G357" i="3"/>
  <c r="D357" i="3"/>
  <c r="B357" i="3"/>
  <c r="H397" i="3"/>
  <c r="G397" i="3"/>
  <c r="D397" i="3"/>
  <c r="B397" i="3"/>
  <c r="H396" i="3"/>
  <c r="G396" i="3"/>
  <c r="D396" i="3"/>
  <c r="B396" i="3"/>
  <c r="H395" i="3"/>
  <c r="G395" i="3"/>
  <c r="D395" i="3"/>
  <c r="B395" i="3"/>
  <c r="H394" i="3"/>
  <c r="G394" i="3"/>
  <c r="D394" i="3"/>
  <c r="B394" i="3"/>
  <c r="H393" i="3"/>
  <c r="G393" i="3"/>
  <c r="D393" i="3"/>
  <c r="B393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3" i="3"/>
  <c r="G383" i="3"/>
  <c r="D383" i="3"/>
  <c r="B383" i="3"/>
  <c r="H382" i="3"/>
  <c r="G382" i="3"/>
  <c r="D382" i="3"/>
  <c r="B38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205" i="7"/>
  <c r="AE208" i="7"/>
  <c r="AE209" i="7"/>
  <c r="AE210" i="7"/>
  <c r="AE211" i="7"/>
  <c r="AE213" i="7"/>
  <c r="AE214" i="7"/>
  <c r="AE197" i="7"/>
  <c r="AE198" i="7"/>
  <c r="AE199" i="7"/>
  <c r="AE200" i="7"/>
  <c r="AE202" i="7"/>
  <c r="AE203" i="7"/>
  <c r="AE201" i="7"/>
  <c r="AE204" i="7"/>
  <c r="AE206" i="7"/>
  <c r="AE207" i="7"/>
  <c r="AE212" i="7"/>
  <c r="AE215" i="7"/>
  <c r="I286" i="7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199" i="7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N370" i="3" l="1"/>
  <c r="N372" i="3"/>
  <c r="N373" i="3"/>
  <c r="N369" i="3"/>
  <c r="N371" i="3"/>
  <c r="N375" i="3"/>
  <c r="N374" i="3"/>
  <c r="N363" i="3"/>
  <c r="N365" i="3"/>
  <c r="N377" i="3"/>
  <c r="H31" i="2"/>
  <c r="N368" i="3"/>
  <c r="H30" i="2"/>
  <c r="N378" i="3"/>
  <c r="N366" i="3"/>
  <c r="N379" i="3"/>
  <c r="N381" i="3"/>
  <c r="N362" i="3"/>
  <c r="N364" i="3"/>
  <c r="N376" i="3"/>
  <c r="N380" i="3"/>
  <c r="N367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95" i="3"/>
  <c r="N397" i="3"/>
  <c r="N384" i="3"/>
  <c r="N357" i="3"/>
  <c r="N336" i="3"/>
  <c r="N392" i="3"/>
  <c r="N396" i="3"/>
  <c r="N331" i="3"/>
  <c r="N350" i="3"/>
  <c r="N354" i="3"/>
  <c r="N359" i="3"/>
  <c r="N361" i="3"/>
  <c r="N383" i="3"/>
  <c r="N387" i="3"/>
  <c r="N389" i="3"/>
  <c r="N391" i="3"/>
  <c r="N334" i="3"/>
  <c r="N324" i="3"/>
  <c r="N352" i="3"/>
  <c r="N355" i="3"/>
  <c r="N358" i="3"/>
  <c r="N360" i="3"/>
  <c r="N382" i="3"/>
  <c r="N386" i="3"/>
  <c r="N388" i="3"/>
  <c r="N390" i="3"/>
  <c r="N394" i="3"/>
  <c r="N393" i="3"/>
  <c r="N385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P326" i="7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<sst xmlns="http://schemas.openxmlformats.org/spreadsheetml/2006/main" count="4813" uniqueCount="1226">
  <si>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</si>
  <si>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</si>
  <si>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</si>
  <si>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</si>
  <si>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</si>
  <si>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</si>
  <si>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</si>
  <si>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</si>
  <si>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</si>
  <si>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</si>
  <si>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</si>
  <si>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</si>
  <si>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</si>
  <si>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</si>
  <si>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</si>
  <si>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</si>
  <si>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</si>
  <si>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</si>
  <si>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</si>
  <si>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</si>
  <si>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</si>
  <si>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</si>
  <si>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</si>
  <si>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</si>
  <si>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</si>
  <si>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</si>
  <si>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</si>
  <si>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</si>
  <si>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</si>
  <si>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</si>
  <si>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</si>
  <si>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</si>
  <si>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</si>
  <si>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</si>
  <si>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</si>
  <si>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</si>
  <si>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</si>
  <si>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</si>
  <si>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</si>
  <si>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</si>
  <si>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</si>
  <si>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</si>
  <si>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</si>
  <si>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</si>
  <si>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</si>
  <si>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</si>
  <si>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</si>
  <si>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</si>
  <si>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</si>
  <si>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</si>
  <si>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</si>
  <si>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</si>
  <si>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</si>
  <si>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</si>
  <si>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</si>
  <si>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</si>
  <si>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</si>
  <si>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</si>
  <si>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</si>
  <si>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</si>
  <si>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</si>
  <si>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</si>
  <si>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</si>
  <si>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</si>
  <si>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</si>
  <si>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</si>
  <si>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</si>
  <si>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</si>
  <si>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</si>
  <si>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</si>
  <si>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</si>
  <si>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</si>
  <si>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</si>
  <si>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</si>
  <si>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</si>
  <si>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</si>
  <si>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</si>
  <si>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</si>
  <si>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</si>
  <si>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</si>
  <si>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</si>
  <si>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</si>
  <si>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</si>
  <si>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</si>
  <si>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</si>
  <si>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</si>
  <si>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</si>
  <si>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</si>
  <si>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</si>
  <si>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</si>
  <si>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</si>
  <si>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</si>
  <si>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</si>
  <si>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</si>
  <si>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</si>
  <si>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</si>
  <si>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</si>
  <si>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</si>
  <si>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</si>
  <si>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</si>
  <si>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</si>
  <si>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</si>
  <si>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</si>
  <si>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</si>
  <si>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</si>
  <si>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</si>
  <si>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</si>
  <si>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</si>
  <si>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</si>
  <si>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</si>
  <si>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</si>
  <si>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</si>
  <si>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</si>
  <si>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</si>
  <si>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</si>
  <si>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</si>
  <si>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</si>
  <si>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</si>
  <si>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</si>
  <si>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</si>
  <si>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</si>
  <si>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</si>
  <si>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</si>
  <si>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</si>
  <si>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</si>
  <si>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</si>
  <si>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</si>
  <si>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</si>
  <si>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</si>
  <si>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</si>
  <si>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</si>
  <si>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</si>
  <si>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</si>
  <si>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</si>
  <si>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</si>
  <si>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</si>
  <si>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</si>
  <si>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</si>
  <si>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</si>
  <si>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</si>
  <si>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</si>
  <si>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</si>
  <si>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</si>
  <si>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</si>
  <si>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</si>
  <si>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</si>
  <si>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</si>
  <si>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</si>
  <si>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</si>
  <si>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</si>
  <si>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</si>
  <si>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</si>
  <si>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</si>
  <si>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</si>
  <si>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</si>
  <si>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</si>
  <si>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</si>
  <si>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</si>
  <si>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</si>
  <si>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</si>
  <si>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</si>
  <si>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</si>
  <si>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</si>
  <si>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</si>
  <si>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</si>
  <si>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</si>
  <si>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</si>
  <si>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</si>
  <si>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</si>
  <si>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</si>
  <si>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</si>
  <si>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</si>
  <si>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</si>
  <si>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</si>
  <si>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</si>
  <si>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</si>
  <si>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</si>
  <si>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</si>
  <si>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</si>
  <si>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</si>
  <si>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</si>
  <si>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</si>
  <si>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</si>
  <si>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</si>
  <si>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</si>
  <si>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</si>
  <si>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</si>
  <si>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</si>
  <si>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</si>
  <si>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</si>
  <si>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</si>
  <si>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</si>
  <si>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</si>
  <si>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</si>
  <si>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</si>
  <si>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</si>
  <si>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</si>
  <si>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</si>
  <si>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</si>
  <si>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</si>
  <si>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</si>
  <si>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</si>
  <si>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</si>
  <si>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</si>
  <si>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</si>
  <si>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</si>
  <si>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</si>
  <si>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</si>
  <si>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</si>
  <si>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</si>
  <si>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</si>
  <si>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</si>
  <si>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</si>
  <si>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</si>
  <si>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</si>
  <si>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</si>
  <si>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</si>
  <si>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</si>
  <si>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</si>
  <si>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</si>
  <si>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</si>
  <si>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</si>
  <si>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</si>
  <si>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</si>
  <si>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</si>
  <si>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</si>
  <si>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</si>
  <si>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</si>
  <si>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</si>
  <si>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</si>
  <si>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</si>
  <si>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</si>
  <si>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</si>
  <si>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</si>
  <si>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</si>
  <si>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</si>
  <si>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</si>
  <si>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</si>
  <si>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</si>
  <si>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</si>
  <si>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</si>
  <si>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</si>
  <si>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</si>
  <si>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</si>
  <si>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</si>
  <si>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</si>
  <si>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</si>
  <si>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</si>
  <si>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</si>
  <si>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</si>
  <si>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</si>
  <si>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</si>
  <si>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</si>
  <si>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</si>
  <si>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</si>
  <si>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</si>
  <si>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</si>
  <si>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</si>
  <si>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</si>
  <si>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</si>
  <si>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</si>
  <si>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</si>
  <si>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</si>
  <si>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</si>
  <si>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</si>
  <si>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</si>
  <si>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</si>
  <si>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</si>
  <si>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</si>
  <si>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</si>
  <si>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</si>
  <si>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</si>
  <si>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</si>
  <si>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</si>
  <si>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</si>
  <si>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</si>
  <si>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</si>
  <si>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</si>
  <si>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</si>
  <si>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</si>
  <si>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</si>
  <si>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</si>
  <si>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</si>
  <si>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</si>
  <si>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</si>
  <si>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</si>
  <si>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</si>
  <si>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</si>
  <si>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</si>
  <si>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</si>
  <si>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</si>
  <si>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</si>
  <si>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</si>
  <si>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</si>
  <si>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</si>
  <si>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</si>
  <si>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</si>
  <si>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</si>
  <si>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</si>
  <si>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</si>
  <si>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</si>
  <si>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</si>
  <si>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</si>
  <si>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</si>
  <si>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</si>
  <si>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</si>
  <si>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</si>
  <si>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</si>
  <si>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</si>
  <si>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</si>
  <si>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</si>
  <si>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</si>
  <si>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</si>
  <si>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</si>
  <si>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</si>
  <si>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</si>
  <si>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</si>
  <si>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</si>
  <si>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</si>
  <si>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</si>
  <si>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</si>
  <si>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</si>
  <si>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</si>
  <si>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</si>
  <si>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</si>
  <si>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</si>
  <si>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</si>
  <si>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</si>
  <si>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</si>
  <si>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</si>
  <si>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</si>
  <si>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</si>
  <si>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</si>
  <si>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</si>
  <si>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</si>
  <si>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</si>
  <si>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</si>
  <si>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</si>
  <si>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</si>
  <si>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</si>
  <si>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</si>
  <si>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</si>
  <si>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</si>
  <si>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</si>
  <si>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</si>
  <si>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</si>
  <si>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</si>
  <si>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</si>
  <si>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</si>
  <si>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</si>
  <si>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</si>
  <si>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</si>
  <si>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</si>
  <si>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</si>
  <si>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</si>
  <si>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</si>
  <si>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</si>
  <si>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</si>
  <si>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</si>
  <si>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</si>
  <si>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</si>
  <si>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</si>
  <si>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</si>
  <si>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</si>
  <si>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</si>
  <si>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</si>
  <si>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</si>
  <si>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</si>
  <si>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</si>
  <si>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</si>
  <si>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</si>
  <si>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</si>
  <si>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</si>
  <si>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</si>
  <si>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</si>
  <si>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</si>
  <si>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</si>
  <si>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</si>
  <si>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</si>
  <si>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</si>
  <si>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</si>
  <si>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</si>
  <si>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</si>
  <si>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</si>
  <si>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</si>
  <si>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</si>
  <si>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</si>
  <si>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</si>
  <si>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</si>
  <si>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</si>
  <si>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</si>
  <si>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</si>
  <si>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</si>
  <si>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</si>
  <si>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</si>
  <si>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</si>
  <si>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</si>
  <si>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</si>
  <si>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</si>
  <si>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</si>
  <si>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</si>
  <si>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</si>
  <si>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</si>
  <si>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</si>
  <si>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</si>
  <si>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</si>
  <si>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</si>
  <si>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</si>
  <si>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</si>
  <si>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</si>
  <si>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</si>
  <si>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</si>
  <si>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</si>
  <si>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</si>
  <si>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</si>
  <si>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</si>
  <si>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</si>
  <si>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</si>
  <si>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</si>
  <si>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</si>
  <si>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</si>
  <si>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</si>
  <si>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</si>
  <si>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</si>
  <si>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</si>
  <si>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</si>
  <si>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</si>
  <si>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</si>
  <si>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</si>
  <si>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</si>
  <si>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</si>
  <si>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</si>
  <si>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</si>
  <si>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</si>
  <si>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</si>
  <si>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</si>
  <si>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</si>
  <si>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</si>
  <si>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</si>
  <si>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</si>
  <si>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</si>
  <si>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</si>
  <si>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</si>
  <si>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</si>
  <si>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</si>
  <si>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</si>
  <si>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</si>
  <si>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</si>
  <si>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</si>
  <si>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</si>
  <si>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</si>
  <si>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</si>
  <si>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</si>
  <si>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</si>
  <si>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</si>
  <si>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</si>
  <si>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</si>
  <si>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</si>
  <si>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</si>
  <si>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</si>
  <si>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</si>
  <si>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</si>
  <si>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</si>
  <si>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</si>
  <si>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</si>
  <si>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</si>
  <si>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</si>
  <si>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</si>
  <si>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</si>
  <si>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</si>
  <si>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</si>
  <si>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</si>
  <si>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</si>
  <si>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</si>
  <si>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</si>
  <si>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</si>
  <si>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</si>
  <si>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</si>
  <si>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</si>
  <si>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</si>
  <si>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</si>
  <si>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</si>
  <si>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</si>
  <si>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</si>
  <si>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</si>
  <si>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</si>
  <si>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</si>
  <si>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</si>
  <si>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</si>
  <si>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</si>
  <si>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</si>
  <si>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</si>
  <si>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</si>
  <si>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</si>
  <si>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</si>
  <si>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</si>
  <si>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</si>
  <si>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</si>
  <si>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</si>
  <si>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</si>
  <si>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</si>
  <si>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</si>
  <si>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</si>
  <si>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</si>
  <si>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</si>
  <si>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</si>
  <si>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</si>
  <si>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</si>
  <si>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</si>
  <si>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</si>
  <si>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</si>
  <si>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</si>
  <si>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</si>
  <si>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</si>
  <si>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</si>
  <si>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</si>
  <si>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</si>
  <si>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</si>
  <si>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</si>
  <si>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</si>
  <si>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</si>
  <si>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</si>
  <si>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</si>
  <si>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</si>
  <si>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</si>
  <si>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</si>
  <si>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</si>
  <si>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</si>
  <si>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</si>
  <si>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</si>
  <si>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</si>
  <si>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</si>
  <si>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</si>
  <si>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</si>
  <si>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</si>
  <si>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</si>
  <si>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</si>
  <si>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</si>
  <si>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</si>
  <si>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</si>
  <si>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</si>
  <si>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</si>
  <si>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</si>
  <si>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</si>
  <si>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</si>
  <si>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</si>
  <si>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</si>
  <si>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</si>
  <si>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</si>
  <si>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</si>
  <si>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</si>
  <si>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</si>
  <si>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</si>
  <si>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</si>
  <si>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</si>
  <si>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</si>
  <si>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</si>
  <si>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</si>
  <si>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</si>
  <si>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</si>
  <si>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</si>
  <si>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</si>
  <si>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</si>
  <si>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</si>
  <si>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</si>
  <si>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</si>
  <si>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</si>
  <si>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</si>
  <si>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</si>
  <si>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</si>
  <si>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</si>
  <si>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</si>
  <si>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</si>
  <si>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</si>
  <si>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</si>
  <si>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</si>
  <si>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</si>
  <si>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</si>
  <si>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</si>
  <si>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</si>
  <si>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</si>
  <si>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</si>
  <si>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</si>
  <si>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</si>
  <si>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</si>
  <si>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</si>
  <si>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</si>
  <si>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</si>
  <si>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</si>
  <si>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</si>
  <si>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</si>
  <si>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</si>
  <si>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</si>
  <si>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</si>
  <si>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</si>
  <si>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</si>
  <si>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</si>
  <si>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</si>
  <si>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</si>
  <si>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</si>
  <si>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</si>
  <si>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</si>
  <si>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</si>
  <si>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</si>
  <si>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</si>
  <si>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</si>
  <si>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</si>
  <si>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</si>
  <si>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</si>
  <si>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</si>
  <si>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</si>
  <si>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</si>
  <si>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</si>
  <si>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</si>
  <si>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</si>
  <si>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</si>
  <si>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</si>
  <si>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</si>
  <si>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</si>
  <si>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</si>
  <si>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</si>
  <si>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</si>
  <si>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</si>
  <si>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</si>
  <si>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</si>
  <si>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</si>
  <si>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</si>
  <si>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</si>
  <si>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</si>
  <si>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</si>
  <si>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</si>
  <si>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</si>
  <si>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</si>
  <si>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</si>
  <si>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</si>
  <si>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</si>
  <si>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</si>
  <si>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</si>
  <si>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</si>
  <si>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</si>
  <si>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</si>
  <si>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</si>
  <si>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</si>
  <si>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</si>
  <si>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</si>
  <si>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</si>
  <si>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</si>
  <si>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</si>
  <si>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</si>
  <si>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</si>
  <si>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</si>
  <si>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</si>
  <si>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</si>
  <si>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</si>
  <si>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</si>
  <si>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</si>
  <si>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</si>
  <si>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</si>
  <si>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</si>
  <si>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</si>
  <si>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</si>
  <si>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</si>
  <si>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</si>
  <si>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</si>
  <si>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</si>
  <si>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</si>
  <si>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</si>
  <si>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</si>
  <si>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</si>
  <si>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</si>
  <si>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</si>
  <si>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</si>
  <si>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</si>
  <si>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</si>
  <si>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</si>
  <si>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</si>
  <si>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</si>
  <si>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</si>
  <si>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</si>
  <si>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</si>
  <si>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</si>
  <si>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</si>
  <si>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</si>
  <si>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</si>
  <si>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</si>
  <si>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</si>
  <si>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</si>
  <si>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</si>
  <si>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</si>
  <si>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</si>
  <si>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</si>
  <si>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</si>
  <si>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</si>
  <si>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</si>
  <si>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</si>
  <si>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</si>
  <si>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</si>
  <si>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</si>
  <si>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</si>
  <si>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</si>
  <si>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</si>
  <si>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</si>
  <si>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</si>
  <si>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</si>
  <si>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</si>
  <si>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</si>
  <si>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</si>
  <si>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</si>
  <si>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</si>
  <si>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</si>
  <si>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</si>
  <si>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</si>
  <si>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</si>
  <si>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</si>
  <si>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</si>
  <si>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</si>
  <si>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</si>
  <si>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</si>
  <si>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</si>
  <si>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</si>
  <si>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</si>
  <si>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</si>
  <si>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</si>
  <si>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</si>
  <si>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</si>
  <si>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</si>
  <si>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</si>
  <si>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</si>
  <si>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</si>
  <si>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</si>
  <si>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</si>
  <si>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</si>
  <si>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</si>
  <si>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</si>
  <si>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</si>
  <si>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</si>
  <si>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</si>
  <si>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</si>
  <si>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</si>
  <si>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</si>
  <si>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</si>
  <si>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</si>
  <si>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</si>
  <si>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</si>
  <si>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</si>
  <si>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</si>
  <si>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</si>
  <si>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</si>
  <si>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</si>
  <si>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</si>
  <si>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</si>
  <si>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</si>
  <si>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</si>
  <si>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</si>
  <si>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</si>
  <si>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</si>
  <si>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</si>
  <si>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</si>
  <si>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</si>
  <si>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</si>
  <si>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</si>
  <si>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</si>
  <si>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</si>
  <si>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</si>
  <si>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</si>
  <si>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</si>
  <si>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</si>
  <si>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</si>
  <si>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</si>
  <si>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</si>
  <si>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</si>
  <si>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</si>
  <si>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</si>
  <si>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</si>
  <si>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</si>
  <si>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</si>
  <si>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</si>
  <si>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</si>
  <si>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</si>
  <si>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</si>
  <si>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</si>
  <si>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</si>
  <si>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</si>
  <si>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</si>
  <si>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</si>
  <si>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</si>
  <si>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</si>
  <si>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</si>
  <si>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</si>
  <si>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</si>
  <si>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</si>
  <si>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</si>
  <si>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</si>
  <si>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</si>
  <si>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</si>
  <si>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</si>
  <si>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</si>
  <si>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</si>
  <si>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</si>
  <si>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</si>
  <si>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</si>
  <si>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</si>
  <si>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</si>
  <si>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</si>
  <si>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</si>
  <si>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</si>
  <si>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</si>
  <si>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</si>
  <si>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</si>
  <si>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</si>
  <si>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</si>
  <si>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</si>
  <si>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</si>
  <si>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</si>
  <si>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</si>
  <si>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</si>
  <si>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</si>
  <si>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</si>
  <si>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</si>
  <si>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</si>
  <si>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</si>
  <si>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</si>
  <si>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</si>
  <si>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</si>
  <si>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</si>
  <si>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</si>
  <si>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</si>
  <si>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</si>
  <si>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</si>
  <si>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</si>
  <si>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</si>
  <si>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</si>
  <si>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</si>
  <si>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</si>
  <si>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</si>
  <si>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</si>
  <si>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</si>
  <si>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</si>
  <si>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</si>
  <si>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</si>
  <si>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</si>
  <si>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</si>
  <si>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</si>
  <si>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</si>
  <si>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</si>
  <si>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</si>
  <si>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</si>
  <si>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</si>
  <si>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</si>
  <si>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</si>
  <si>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</si>
  <si>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</si>
  <si>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</si>
  <si>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</si>
  <si>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</si>
  <si>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</si>
  <si>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</si>
  <si>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</si>
  <si>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</si>
  <si>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</si>
  <si>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</si>
  <si>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</si>
  <si>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</si>
  <si>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</si>
  <si>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</si>
  <si>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</si>
  <si>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</si>
  <si>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</si>
  <si>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</si>
  <si>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</si>
  <si>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</si>
  <si>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</si>
  <si>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</si>
  <si>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</si>
  <si>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</si>
  <si>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</si>
  <si>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</si>
  <si>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</si>
  <si>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</si>
  <si>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</si>
  <si>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</si>
  <si>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</si>
  <si>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</si>
  <si>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</si>
  <si>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</si>
  <si>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</si>
  <si>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</si>
  <si>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</si>
  <si>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</si>
  <si>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</si>
  <si>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</si>
  <si>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</si>
  <si>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</si>
  <si>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</si>
  <si>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</si>
  <si>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</si>
  <si>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</si>
  <si>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</si>
  <si>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</si>
  <si>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</si>
  <si>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</si>
  <si>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</si>
  <si>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</si>
  <si>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</si>
  <si>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</si>
  <si>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</si>
  <si>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</si>
  <si>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</si>
  <si>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</si>
  <si>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</si>
  <si>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</si>
  <si>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</si>
  <si>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</si>
  <si>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</si>
  <si>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</si>
  <si>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</si>
  <si>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</si>
  <si>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</si>
  <si>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</si>
  <si>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</si>
  <si>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</si>
  <si>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</si>
  <si>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</si>
  <si>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</si>
  <si>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</si>
  <si>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</si>
  <si>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</si>
  <si>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</si>
  <si>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</si>
  <si>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</si>
  <si>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</si>
  <si>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</si>
  <si>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</si>
  <si>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</si>
  <si>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</si>
  <si>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</si>
  <si>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</si>
  <si>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</si>
  <si>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</si>
  <si>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</si>
  <si>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</si>
  <si>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</si>
  <si>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</si>
  <si>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</si>
  <si>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</si>
  <si>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</si>
  <si>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</si>
  <si>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</si>
  <si>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</si>
  <si>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</si>
  <si>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</si>
  <si>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</si>
  <si>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</si>
  <si>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</si>
  <si>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</si>
  <si>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</si>
  <si>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</si>
  <si>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</si>
  <si>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</si>
  <si>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</si>
  <si>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</si>
  <si>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</si>
  <si>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</si>
  <si>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</si>
  <si>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</si>
  <si>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</si>
  <si>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</si>
  <si>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</si>
  <si>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</si>
  <si>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</si>
  <si>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</si>
  <si>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</si>
  <si>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</si>
  <si>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</si>
  <si>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</si>
  <si>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</si>
  <si>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</si>
  <si>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</si>
  <si>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</si>
  <si>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</si>
  <si>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</si>
  <si>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</si>
  <si>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</si>
  <si>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</si>
  <si>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</si>
  <si>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</si>
  <si>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</si>
  <si>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</si>
  <si>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</si>
  <si>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</si>
  <si>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</si>
  <si>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</si>
  <si>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</si>
  <si>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</si>
  <si>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</si>
  <si>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</si>
  <si>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</si>
  <si>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</si>
  <si>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</si>
  <si>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</si>
  <si>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</si>
  <si>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</si>
  <si>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</si>
  <si>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</si>
  <si>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</si>
  <si>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</si>
  <si>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</si>
  <si>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</si>
  <si>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</si>
  <si>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</si>
  <si>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</si>
  <si>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</si>
  <si>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</si>
  <si>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</si>
  <si>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</si>
  <si>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</si>
  <si>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</si>
  <si>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</si>
  <si>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</si>
  <si>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</si>
  <si>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</si>
  <si>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</si>
  <si>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</si>
  <si>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</si>
  <si>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</si>
  <si>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</si>
  <si>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</si>
  <si>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</si>
  <si>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</si>
  <si>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</si>
  <si>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</si>
  <si>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</si>
  <si>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</si>
  <si>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</si>
  <si>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</si>
  <si>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</si>
  <si>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</si>
  <si>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</si>
  <si>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</si>
  <si>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</si>
  <si>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</si>
  <si>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</si>
  <si>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</si>
  <si>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</si>
  <si>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</si>
  <si>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</si>
  <si>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</si>
  <si>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</si>
  <si>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</si>
  <si>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</si>
  <si>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</si>
  <si>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</si>
  <si>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</si>
  <si>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</si>
  <si>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</si>
  <si>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</si>
  <si>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</si>
  <si>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</si>
  <si>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</si>
  <si>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</si>
  <si>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</si>
  <si>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</si>
  <si>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</si>
  <si>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</si>
  <si>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</si>
  <si>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</si>
  <si>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</si>
  <si>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</si>
  <si>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</si>
  <si>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</si>
  <si>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</si>
  <si>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</si>
  <si>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</si>
  <si>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</si>
  <si>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</si>
  <si>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</si>
  <si>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</si>
  <si>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</si>
  <si>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</si>
  <si>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</si>
  <si>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</si>
  <si>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</si>
  <si>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</si>
  <si>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</si>
  <si>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</si>
  <si>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</si>
  <si>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</si>
  <si>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</si>
  <si>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</si>
  <si>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</si>
  <si>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</si>
  <si>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</si>
  <si>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</si>
  <si>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</si>
  <si>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</si>
  <si>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</si>
  <si>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</si>
  <si>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</si>
  <si>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</si>
  <si>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</si>
  <si>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</si>
  <si>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</si>
  <si>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</si>
  <si>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</si>
  <si>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</si>
  <si>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</si>
  <si>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</si>
  <si>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</si>
  <si>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</si>
  <si>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</si>
  <si>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</si>
  <si>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</si>
  <si>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</si>
  <si>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</si>
  <si>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</si>
  <si>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</si>
  <si>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</si>
  <si>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</si>
  <si>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</si>
  <si>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</si>
  <si>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</si>
  <si>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</si>
  <si>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</si>
  <si>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</si>
  <si>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</si>
  <si>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</si>
  <si>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</si>
  <si>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</si>
  <si>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</si>
  <si>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</si>
  <si>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</si>
  <si>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</si>
  <si>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</si>
  <si>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</si>
  <si>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</si>
  <si>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</si>
  <si>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</si>
  <si>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</si>
  <si>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</si>
  <si>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</si>
  <si>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</si>
  <si>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</si>
  <si>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</si>
  <si>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</si>
  <si>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</si>
  <si>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</si>
  <si>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</si>
  <si>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</si>
  <si>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</si>
  <si>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</si>
  <si>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</si>
  <si>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</si>
  <si>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</si>
  <si>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</si>
  <si>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</si>
  <si>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</si>
  <si>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</si>
  <si>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</si>
  <si>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</si>
  <si>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</si>
  <si>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</si>
  <si>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</si>
  <si>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</si>
  <si>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</si>
  <si>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</si>
  <si>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</si>
  <si>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</si>
  <si>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</si>
  <si>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</si>
  <si>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</si>
  <si>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</si>
  <si>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</si>
  <si>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</si>
  <si>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</si>
  <si>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</si>
  <si>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</si>
  <si>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</si>
  <si>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</si>
  <si>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</si>
  <si>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</si>
  <si>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</si>
  <si>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</si>
  <si>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</si>
  <si>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</si>
  <si>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</si>
  <si>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</si>
  <si>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</si>
  <si>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  <phoneticPr fontId="1" type="noConversion"/>
  </si>
  <si>
    <t>제품 코드 관리</t>
    <phoneticPr fontId="1" type="noConversion"/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</si>
  <si>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</si>
  <si>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</si>
  <si>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</si>
  <si>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</si>
  <si>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</si>
  <si>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</si>
  <si>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</si>
  <si>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</si>
  <si>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</si>
  <si>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</si>
  <si>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</si>
  <si>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</si>
  <si>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</si>
  <si>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</si>
  <si>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</si>
  <si>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  <phoneticPr fontId="1" type="noConversion"/>
  </si>
  <si>
    <t>CODE_KEY</t>
    <phoneticPr fontId="1" type="noConversion"/>
  </si>
  <si>
    <t>환경부 코드 관리</t>
    <phoneticPr fontId="1" type="noConversion"/>
  </si>
  <si>
    <t>T_ENVIRONMENT_CODE</t>
    <phoneticPr fontId="1" type="noConversion"/>
  </si>
  <si>
    <t>개정 월</t>
    <phoneticPr fontId="1" type="noConversion"/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</si>
  <si>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</si>
  <si>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</si>
  <si>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</si>
  <si>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  <phoneticPr fontId="1" type="noConversion"/>
  </si>
  <si>
    <t>REVISION_MONTH</t>
    <phoneticPr fontId="1" type="noConversion"/>
  </si>
  <si>
    <t>포장재질구조증명서</t>
    <phoneticPr fontId="1" type="noConversion"/>
  </si>
  <si>
    <t>공인시험성적서</t>
    <phoneticPr fontId="1" type="noConversion"/>
  </si>
  <si>
    <t>신고허가서류</t>
    <phoneticPr fontId="1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</si>
  <si>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</si>
  <si>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</si>
  <si>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</si>
  <si>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</si>
  <si>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</si>
  <si>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</si>
  <si>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  <phoneticPr fontId="1" type="noConversion"/>
  </si>
  <si>
    <t>기타서류</t>
    <phoneticPr fontId="1" type="noConversion"/>
  </si>
  <si>
    <t>육안판정서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</si>
</sst>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13" workbookViewId="0">
      <selection activeCell="H31" sqref="H31:I31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4" t="s">
        <v>2</v>
      </c>
      <c r="B1" s="104" t="s">
        <v>3</v>
      </c>
      <c r="C1" s="104"/>
      <c r="D1" s="104" t="s">
        <v>4</v>
      </c>
      <c r="E1" s="104" t="s">
        <v>5</v>
      </c>
      <c r="F1" s="105" t="s">
        <v>17</v>
      </c>
      <c r="G1" s="104" t="s">
        <v>0</v>
      </c>
    </row>
    <row r="2" spans="1:19" x14ac:dyDescent="0.35">
      <c r="A2" s="104"/>
      <c r="B2" s="1" t="s">
        <v>8</v>
      </c>
      <c r="C2" s="1" t="s">
        <v>7</v>
      </c>
      <c r="D2" s="104"/>
      <c r="E2" s="104"/>
      <c r="F2" s="106"/>
      <c r="G2" s="104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>"||-- "&amp;D3&amp;"    "&amp;B3&amp;"|TRUNCATE TABLE "&amp;C3&amp;";"</f>
        <v>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1"/>
        <v>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1"/>
        <v>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1"/>
        <v>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1"/>
        <v>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1"/>
        <v>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1"/>
        <v>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1"/>
        <v>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1"/>
        <v>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1"/>
        <v>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1"/>
        <v>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 t="shared" si="1"/>
        <v>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1"/>
        <v>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1"/>
        <v>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1"/>
        <v>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1152</v>
      </c>
      <c r="D19" s="3" t="s">
        <v>24</v>
      </c>
      <c r="E19" s="2" t="s">
        <v>38</v>
      </c>
      <c r="F19" s="3" t="s">
        <v>1</v>
      </c>
      <c r="G19" s="2"/>
      <c r="H19" s="41" t="str">
        <f t="shared" si="0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1"/>
        <v>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si="1"/>
        <v>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1"/>
        <v>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41" t="str">
        <f t="shared" si="1"/>
        <v>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1"/>
        <v>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1"/>
        <v>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 t="s">
        <v>1</v>
      </c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1"/>
        <v>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1"/>
        <v>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1"/>
        <v>||-- 공통    알람|TRUNCATE TABLE T_ALARM;</v>
      </c>
    </row>
    <row r="28" spans="1:9" x14ac:dyDescent="0.35">
      <c r="A28" s="51">
        <v>26</v>
      </c>
      <c r="B28" s="2" t="s">
        <v>1187</v>
      </c>
      <c r="C28" s="2" t="s">
        <v>1180</v>
      </c>
      <c r="D28" s="51" t="s">
        <v>546</v>
      </c>
      <c r="E28" s="2" t="s">
        <v>1187</v>
      </c>
      <c r="F28" s="51"/>
      <c r="G28" s="2"/>
      <c r="H28" s="41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41" t="str">
        <f t="shared" si="1"/>
        <v>||-- 관리자    공급 업체 관리|TRUNCATE TABLE T_SUPPLIER;</v>
      </c>
    </row>
    <row r="29" spans="1:9" s="41" customFormat="1" x14ac:dyDescent="0.35">
      <c r="A29" s="51">
        <v>26</v>
      </c>
      <c r="B29" s="2" t="s">
        <v>1191</v>
      </c>
      <c r="C29" s="2" t="s">
        <v>1192</v>
      </c>
      <c r="D29" s="51" t="s">
        <v>546</v>
      </c>
      <c r="E29" s="2" t="s">
        <v>1191</v>
      </c>
      <c r="F29" s="51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41" t="str">
        <f t="shared" si="1"/>
        <v>||-- 관리자    공급 업체 담당자 관리|TRUNCATE TABLE T_SUPPLIER_MANAGER;</v>
      </c>
    </row>
    <row r="30" spans="1:9" x14ac:dyDescent="0.35">
      <c r="A30" s="51">
        <v>27</v>
      </c>
      <c r="B30" s="2" t="s">
        <v>1188</v>
      </c>
      <c r="C30" s="2" t="s">
        <v>1156</v>
      </c>
      <c r="D30" s="51" t="s">
        <v>304</v>
      </c>
      <c r="E30" s="2" t="s">
        <v>1188</v>
      </c>
      <c r="F30" s="51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41" t="str">
        <f t="shared" si="1"/>
        <v>||-- 공통    제품 코드 관리|TRUNCATE TABLE T_PACKAGING_CODE;</v>
      </c>
    </row>
    <row r="31" spans="1:9" s="41" customFormat="1" x14ac:dyDescent="0.35">
      <c r="A31" s="51">
        <v>27</v>
      </c>
      <c r="B31" s="2" t="s">
        <v>1206</v>
      </c>
      <c r="C31" s="2" t="s">
        <v>1207</v>
      </c>
      <c r="D31" s="51" t="s">
        <v>304</v>
      </c>
      <c r="E31" s="2" t="s">
        <v>1206</v>
      </c>
      <c r="F31" s="51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KEY("&amp;index!$I41&amp;","&amp;index!$I42&amp;","&amp;index!$I43&amp;");|-- CREATE INDEX "&amp;C31&amp;"_IX1 ON "&amp;C31&amp;"("&amp;index!$I41&amp;","&amp;index!$I42&amp;","&amp;index!$I43&amp;");"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KEY(GROUP_ID,UP_COMPANY_CODE,CODE_ID);|-- CREATE INDEX T_ENVIRONMENT_CODE_IX1 ON T_ENVIRONMENT_CODE(GROUP_ID,UP_COMPANY_CODE,CODE_ID);</v>
      </c>
      <c r="I31" s="41" t="str">
        <f t="shared" si="1"/>
        <v>||-- 공통    환경부 코드 관리|TRUNCATE TABLE T_ENVIRONMENT_CODE;</v>
      </c>
    </row>
    <row r="32" spans="1:9" x14ac:dyDescent="0.35">
      <c r="A32" s="51">
        <v>28</v>
      </c>
      <c r="B32" s="2" t="s">
        <v>1160</v>
      </c>
      <c r="C32" s="2" t="s">
        <v>1157</v>
      </c>
      <c r="D32" s="51" t="s">
        <v>304</v>
      </c>
      <c r="E32" s="2" t="s">
        <v>1158</v>
      </c>
      <c r="F32" s="51"/>
      <c r="G32" s="2"/>
      <c r="H32" s="41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KEY("&amp;index!$I44&amp;");|-- CREATE INDEX "&amp;C32&amp;"_IX1 ON "&amp;C32&amp;"("&amp;index!$I44&amp;");"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41" t="str">
        <f t="shared" si="1"/>
        <v>||-- 공통    제품 질문|TRUNCATE TABLE T_PACKAGING_QUESTION;</v>
      </c>
    </row>
    <row r="33" spans="1:9" x14ac:dyDescent="0.35">
      <c r="A33" s="51">
        <v>29</v>
      </c>
      <c r="B33" s="2" t="s">
        <v>1161</v>
      </c>
      <c r="C33" s="2" t="s">
        <v>1155</v>
      </c>
      <c r="D33" s="51" t="s">
        <v>304</v>
      </c>
      <c r="E33" s="2" t="s">
        <v>1161</v>
      </c>
      <c r="F33" s="51"/>
      <c r="G33" s="2"/>
      <c r="H33" s="41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KEY("&amp;index!$I45&amp;");|-- CREATE INDEX "&amp;C33&amp;"_IX1 ON "&amp;C33&amp;"("&amp;index!$I45&amp;");"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41" t="str">
        <f t="shared" si="1"/>
        <v>||-- 공통    제품 관리|TRUNCATE TABLE T_PACKAGING;</v>
      </c>
    </row>
    <row r="34" spans="1:9" x14ac:dyDescent="0.35">
      <c r="A34" s="51">
        <v>30</v>
      </c>
      <c r="B34" s="2"/>
      <c r="C34" s="2"/>
      <c r="D34" s="51"/>
      <c r="E34" s="2"/>
      <c r="F34" s="51"/>
      <c r="G34" s="2"/>
      <c r="H34" s="41"/>
      <c r="I34" s="41"/>
    </row>
    <row r="35" spans="1:9" x14ac:dyDescent="0.35">
      <c r="A35" s="51"/>
      <c r="B35" s="2"/>
      <c r="C35" s="2"/>
      <c r="D35" s="51"/>
      <c r="E35" s="2"/>
      <c r="F35" s="51"/>
      <c r="G35" s="2"/>
      <c r="H35" s="41"/>
      <c r="I35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7"/>
  <sheetViews>
    <sheetView tabSelected="1" zoomScaleNormal="100" workbookViewId="0">
      <pane xSplit="5" ySplit="2" topLeftCell="I363" activePane="bottomRight" state="frozen"/>
      <selection pane="topRight" activeCell="F1" sqref="F1"/>
      <selection pane="bottomLeft" activeCell="A3" sqref="A3"/>
      <selection pane="bottomRight" activeCell="J371" sqref="J371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style="66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4" t="s">
        <v>2</v>
      </c>
      <c r="B1" s="104" t="s">
        <v>4</v>
      </c>
      <c r="C1" s="104" t="s">
        <v>3</v>
      </c>
      <c r="D1" s="104"/>
      <c r="E1" s="107" t="s">
        <v>10</v>
      </c>
      <c r="F1" s="104" t="s">
        <v>6</v>
      </c>
      <c r="G1" s="104"/>
      <c r="H1" s="104" t="s">
        <v>9</v>
      </c>
      <c r="I1" s="104" t="s">
        <v>113</v>
      </c>
      <c r="J1" s="104" t="s">
        <v>114</v>
      </c>
      <c r="K1" s="104" t="s">
        <v>11</v>
      </c>
      <c r="L1" s="104" t="s">
        <v>5</v>
      </c>
      <c r="M1" s="104" t="s">
        <v>0</v>
      </c>
    </row>
    <row r="2" spans="1:26" x14ac:dyDescent="0.35">
      <c r="A2" s="104"/>
      <c r="B2" s="104"/>
      <c r="C2" s="1" t="s">
        <v>8</v>
      </c>
      <c r="D2" s="1" t="s">
        <v>7</v>
      </c>
      <c r="E2" s="104"/>
      <c r="F2" s="74" t="s">
        <v>8</v>
      </c>
      <c r="G2" s="1" t="s">
        <v>7</v>
      </c>
      <c r="H2" s="104"/>
      <c r="I2" s="104"/>
      <c r="J2" s="104"/>
      <c r="K2" s="104"/>
      <c r="L2" s="104"/>
      <c r="M2" s="104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51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51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51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51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51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51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51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51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51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51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51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51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103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103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103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103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103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103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103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103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103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103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103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103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103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103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103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5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5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5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5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51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51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51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51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51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51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51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51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51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51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51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51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51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51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103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103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103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103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103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103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103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103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103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103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51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51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51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51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51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51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51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51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51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103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103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103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103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103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103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103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103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103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103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103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103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103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103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51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51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51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51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51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51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5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51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5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5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51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51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51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51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51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51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51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51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51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94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103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94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103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94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103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94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103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94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103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94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103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94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103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94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103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51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51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103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103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103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103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103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103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103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51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51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51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51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51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51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51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51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51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103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103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103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103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103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103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103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103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103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103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103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103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103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103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93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93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93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93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93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93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93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93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94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103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94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103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94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103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94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103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94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103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94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103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94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103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94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103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94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103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94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103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94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103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94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103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94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103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94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103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94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103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94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103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94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103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94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103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94" t="str">
        <f>VLOOKUP($C171,table!$B:$D,2,FALSE)</f>
        <v>T_USER</v>
      </c>
      <c r="E171" s="90">
        <v>17</v>
      </c>
      <c r="F171" s="95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103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94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103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94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103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94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103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94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103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94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103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94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103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94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103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94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103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94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103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94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103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51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51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51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51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51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51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51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51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51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51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51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51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51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51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51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51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51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51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51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51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51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51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51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51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51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51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51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51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51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51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51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51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51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51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51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5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5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103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103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103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103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103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103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103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103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103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5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5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5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5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103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103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103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103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103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103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103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103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103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103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103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103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103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103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103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103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103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51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51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51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51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51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51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51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51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51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51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51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103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103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103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103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103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103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103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103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94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103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94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103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94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103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94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103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94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103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94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103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94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103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94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103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94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103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94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103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94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103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94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103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94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103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94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103"/>
      <c r="L287" s="61"/>
      <c r="M287" s="61"/>
      <c r="N287" s="69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51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51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51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988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5" t="s">
        <v>173</v>
      </c>
      <c r="J291" s="2"/>
      <c r="K291" s="51"/>
      <c r="L291" s="2"/>
      <c r="M291" s="2"/>
      <c r="N291" s="41" t="str">
        <f t="shared" si="7"/>
        <v xml:space="preserve">  , COMPANY_CODE VARCHAR(16) NOT NULL COMMENT '회사 코드'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172</v>
      </c>
      <c r="J292" s="2"/>
      <c r="K292" s="51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51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172</v>
      </c>
      <c r="J294" s="2"/>
      <c r="K294" s="51"/>
      <c r="L294" s="2"/>
      <c r="M294" s="2"/>
      <c r="N294" s="41" t="str">
        <f t="shared" si="7"/>
        <v xml:space="preserve">  , REPORT_SIZE VARCHAR(16)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2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94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103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94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103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94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103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94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103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94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 t="s">
        <v>212</v>
      </c>
      <c r="K305" s="103"/>
      <c r="L305" s="61"/>
      <c r="M305" s="61"/>
      <c r="N305" s="69" t="str">
        <f t="shared" si="7"/>
        <v xml:space="preserve">  , RESET_CNT NUMERIC(9,0) DEFAULT 0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94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103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94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103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94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103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94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103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94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103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94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103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51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51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51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51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51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51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2" t="s">
        <v>153</v>
      </c>
      <c r="K318" s="51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51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51"/>
      <c r="L322" s="2"/>
      <c r="M322" s="2"/>
      <c r="N322" s="41" t="str">
        <f t="shared" si="7"/>
        <v xml:space="preserve">  , MODI_DT TIMESTAMP NOT NULL COMMENT '수정 일시'</v>
      </c>
    </row>
    <row r="323" spans="1:14" s="69" customFormat="1" x14ac:dyDescent="0.35">
      <c r="A323" s="51">
        <v>321</v>
      </c>
      <c r="B323" s="99" t="str">
        <f>VLOOKUP($C323,table!$B:$D,3,FALSE)</f>
        <v>관리자</v>
      </c>
      <c r="C323" s="61" t="s">
        <v>1187</v>
      </c>
      <c r="D323" s="94" t="str">
        <f>VLOOKUP($C323,table!$B:$D,2,FALSE)</f>
        <v>T_SUPPLIER</v>
      </c>
      <c r="E323" s="99">
        <v>1</v>
      </c>
      <c r="F323" s="76" t="s">
        <v>1175</v>
      </c>
      <c r="G323" s="61" t="str">
        <f>VLOOKUP($F323,domain!$B:$D,2,FALSE)</f>
        <v>SUPPLIER_ID</v>
      </c>
      <c r="H323" s="61" t="str">
        <f>VLOOKUP($F323,domain!$B:$D,3,FALSE)</f>
        <v>VARCHAR(16)</v>
      </c>
      <c r="I323" s="99" t="s">
        <v>173</v>
      </c>
      <c r="J323" s="61"/>
      <c r="K323" s="103">
        <v>1</v>
      </c>
      <c r="L323" s="61"/>
      <c r="M323" s="61"/>
      <c r="N323" s="69" t="str">
        <f t="shared" si="7"/>
        <v xml:space="preserve">    SUPPLIER_ID VARCHAR(16) NOT NULL COMMENT '업체 ID'</v>
      </c>
    </row>
    <row r="324" spans="1:14" s="69" customFormat="1" x14ac:dyDescent="0.35">
      <c r="A324" s="51">
        <v>322</v>
      </c>
      <c r="B324" s="99" t="str">
        <f>VLOOKUP($C324,table!$B:$D,3,FALSE)</f>
        <v>관리자</v>
      </c>
      <c r="C324" s="61" t="s">
        <v>1187</v>
      </c>
      <c r="D324" s="94" t="str">
        <f>VLOOKUP($C324,table!$B:$D,2,FALSE)</f>
        <v>T_SUPPLIER</v>
      </c>
      <c r="E324" s="99">
        <v>2</v>
      </c>
      <c r="F324" s="76" t="s">
        <v>1159</v>
      </c>
      <c r="G324" s="61" t="str">
        <f>VLOOKUP($F324,domain!$B:$D,2,FALSE)</f>
        <v>UP_COMPANY_CODE</v>
      </c>
      <c r="H324" s="61" t="str">
        <f>VLOOKUP($F324,domain!$B:$D,3,FALSE)</f>
        <v>VARCHAR(16)</v>
      </c>
      <c r="I324" s="99" t="s">
        <v>173</v>
      </c>
      <c r="J324" s="61"/>
      <c r="K324" s="103">
        <v>2</v>
      </c>
      <c r="L324" s="61"/>
      <c r="M324" s="61"/>
      <c r="N324" s="69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9" customFormat="1" x14ac:dyDescent="0.35">
      <c r="A325" s="51">
        <v>323</v>
      </c>
      <c r="B325" s="99" t="str">
        <f>VLOOKUP($C325,table!$B:$D,3,FALSE)</f>
        <v>관리자</v>
      </c>
      <c r="C325" s="61" t="s">
        <v>1187</v>
      </c>
      <c r="D325" s="94" t="str">
        <f>VLOOKUP($C325,table!$B:$D,2,FALSE)</f>
        <v>T_SUPPLIER</v>
      </c>
      <c r="E325" s="99">
        <v>3</v>
      </c>
      <c r="F325" s="76" t="s">
        <v>1176</v>
      </c>
      <c r="G325" s="61" t="str">
        <f>VLOOKUP($F325,domain!$B:$D,2,FALSE)</f>
        <v>SUPPLIER_CODE</v>
      </c>
      <c r="H325" s="61" t="str">
        <f>VLOOKUP($F325,domain!$B:$D,3,FALSE)</f>
        <v>VARCHAR(16)</v>
      </c>
      <c r="I325" s="99" t="s">
        <v>173</v>
      </c>
      <c r="J325" s="61"/>
      <c r="K325" s="103"/>
      <c r="L325" s="61"/>
      <c r="M325" s="61"/>
      <c r="N325" s="69" t="str">
        <f t="shared" si="7"/>
        <v xml:space="preserve">  , SUPPLIER_CODE VARCHAR(16) NOT NULL COMMENT '업체 코드'</v>
      </c>
    </row>
    <row r="326" spans="1:14" s="69" customFormat="1" x14ac:dyDescent="0.35">
      <c r="A326" s="51">
        <v>324</v>
      </c>
      <c r="B326" s="99" t="str">
        <f>VLOOKUP($C326,table!$B:$D,3,FALSE)</f>
        <v>관리자</v>
      </c>
      <c r="C326" s="61" t="s">
        <v>1187</v>
      </c>
      <c r="D326" s="94" t="str">
        <f>VLOOKUP($C326,table!$B:$D,2,FALSE)</f>
        <v>T_SUPPLIER</v>
      </c>
      <c r="E326" s="99">
        <v>4</v>
      </c>
      <c r="F326" s="76" t="s">
        <v>1186</v>
      </c>
      <c r="G326" s="61" t="str">
        <f>VLOOKUP($F326,domain!$B:$D,2,FALSE)</f>
        <v>SUPPLIER_NO</v>
      </c>
      <c r="H326" s="61" t="str">
        <f>VLOOKUP($F326,domain!$B:$D,3,FALSE)</f>
        <v>VARCHAR(16)</v>
      </c>
      <c r="I326" s="99" t="s">
        <v>173</v>
      </c>
      <c r="J326" s="61"/>
      <c r="K326" s="103"/>
      <c r="L326" s="61"/>
      <c r="M326" s="61"/>
      <c r="N326" s="69" t="str">
        <f t="shared" si="7"/>
        <v xml:space="preserve">  , SUPPLIER_NO VARCHAR(16) NOT NULL COMMENT '업체 사업자번호'</v>
      </c>
    </row>
    <row r="327" spans="1:14" s="69" customFormat="1" x14ac:dyDescent="0.35">
      <c r="A327" s="51">
        <v>325</v>
      </c>
      <c r="B327" s="99" t="str">
        <f>VLOOKUP($C327,table!$B:$D,3,FALSE)</f>
        <v>관리자</v>
      </c>
      <c r="C327" s="61" t="s">
        <v>1187</v>
      </c>
      <c r="D327" s="94" t="str">
        <f>VLOOKUP($C327,table!$B:$D,2,FALSE)</f>
        <v>T_SUPPLIER</v>
      </c>
      <c r="E327" s="99">
        <v>5</v>
      </c>
      <c r="F327" s="76" t="s">
        <v>1177</v>
      </c>
      <c r="G327" s="61" t="str">
        <f>VLOOKUP($F327,domain!$B:$D,2,FALSE)</f>
        <v>SUPPLIER_NM</v>
      </c>
      <c r="H327" s="61" t="str">
        <f>VLOOKUP($F327,domain!$B:$D,3,FALSE)</f>
        <v>VARCHAR(256)</v>
      </c>
      <c r="I327" s="99" t="s">
        <v>173</v>
      </c>
      <c r="J327" s="61"/>
      <c r="K327" s="103"/>
      <c r="L327" s="61"/>
      <c r="M327" s="61"/>
      <c r="N327" s="69" t="str">
        <f t="shared" si="7"/>
        <v xml:space="preserve">  , SUPPLIER_NM VARCHAR(256) NOT NULL COMMENT '업체 명'</v>
      </c>
    </row>
    <row r="328" spans="1:14" s="69" customFormat="1" x14ac:dyDescent="0.35">
      <c r="A328" s="51">
        <v>326</v>
      </c>
      <c r="B328" s="99" t="str">
        <f>VLOOKUP($C328,table!$B:$D,3,FALSE)</f>
        <v>관리자</v>
      </c>
      <c r="C328" s="61" t="s">
        <v>1187</v>
      </c>
      <c r="D328" s="94" t="str">
        <f>VLOOKUP($C328,table!$B:$D,2,FALSE)</f>
        <v>T_SUPPLIER</v>
      </c>
      <c r="E328" s="99">
        <v>6</v>
      </c>
      <c r="F328" s="76" t="s">
        <v>1178</v>
      </c>
      <c r="G328" s="61" t="str">
        <f>VLOOKUP($F328,domain!$B:$D,2,FALSE)</f>
        <v>SUPPLIER_DSC</v>
      </c>
      <c r="H328" s="61" t="str">
        <f>VLOOKUP($F328,domain!$B:$D,3,FALSE)</f>
        <v>VARCHAR(4000)</v>
      </c>
      <c r="I328" s="99" t="s">
        <v>172</v>
      </c>
      <c r="J328" s="61"/>
      <c r="K328" s="103"/>
      <c r="L328" s="61"/>
      <c r="M328" s="61"/>
      <c r="N328" s="69" t="str">
        <f t="shared" si="7"/>
        <v xml:space="preserve">  , SUPPLIER_DSC VARCHAR(4000) COMMENT '업체 설명'</v>
      </c>
    </row>
    <row r="329" spans="1:14" s="69" customFormat="1" x14ac:dyDescent="0.35">
      <c r="A329" s="51">
        <v>327</v>
      </c>
      <c r="B329" s="99" t="str">
        <f>VLOOKUP($C329,table!$B:$D,3,FALSE)</f>
        <v>관리자</v>
      </c>
      <c r="C329" s="61" t="s">
        <v>1187</v>
      </c>
      <c r="D329" s="94" t="str">
        <f>VLOOKUP($C329,table!$B:$D,2,FALSE)</f>
        <v>T_SUPPLIER</v>
      </c>
      <c r="E329" s="99">
        <v>7</v>
      </c>
      <c r="F329" s="76" t="s">
        <v>990</v>
      </c>
      <c r="G329" s="61" t="str">
        <f>VLOOKUP($F329,domain!$B:$D,2,FALSE)</f>
        <v>ADDRESS</v>
      </c>
      <c r="H329" s="61" t="str">
        <f>VLOOKUP($F329,domain!$B:$D,3,FALSE)</f>
        <v>VARCHAR(4000)</v>
      </c>
      <c r="I329" s="99" t="s">
        <v>173</v>
      </c>
      <c r="J329" s="61"/>
      <c r="K329" s="103"/>
      <c r="L329" s="61"/>
      <c r="M329" s="61"/>
      <c r="N329" s="69" t="str">
        <f t="shared" si="7"/>
        <v xml:space="preserve">  , ADDRESS VARCHAR(4000) NOT NULL COMMENT '주소'</v>
      </c>
    </row>
    <row r="330" spans="1:14" s="69" customFormat="1" x14ac:dyDescent="0.35">
      <c r="A330" s="51">
        <v>328</v>
      </c>
      <c r="B330" s="99" t="str">
        <f>VLOOKUP($C330,table!$B:$D,3,FALSE)</f>
        <v>관리자</v>
      </c>
      <c r="C330" s="61" t="s">
        <v>1187</v>
      </c>
      <c r="D330" s="94" t="str">
        <f>VLOOKUP($C330,table!$B:$D,2,FALSE)</f>
        <v>T_SUPPLIER</v>
      </c>
      <c r="E330" s="99">
        <v>8</v>
      </c>
      <c r="F330" s="76" t="s">
        <v>992</v>
      </c>
      <c r="G330" s="61" t="str">
        <f>VLOOKUP($F330,domain!$B:$D,2,FALSE)</f>
        <v>TELEPHONE_NO</v>
      </c>
      <c r="H330" s="61" t="str">
        <f>VLOOKUP($F330,domain!$B:$D,3,FALSE)</f>
        <v>VARCHAR(16)</v>
      </c>
      <c r="I330" s="99" t="s">
        <v>172</v>
      </c>
      <c r="J330" s="61"/>
      <c r="K330" s="103"/>
      <c r="L330" s="61"/>
      <c r="M330" s="61"/>
      <c r="N330" s="69" t="str">
        <f t="shared" si="7"/>
        <v xml:space="preserve">  , TELEPHONE_NO VARCHAR(16) COMMENT '전화번호'</v>
      </c>
    </row>
    <row r="331" spans="1:14" s="69" customFormat="1" x14ac:dyDescent="0.35">
      <c r="A331" s="51">
        <v>329</v>
      </c>
      <c r="B331" s="99" t="str">
        <f>VLOOKUP($C331,table!$B:$D,3,FALSE)</f>
        <v>관리자</v>
      </c>
      <c r="C331" s="61" t="s">
        <v>1187</v>
      </c>
      <c r="D331" s="94" t="str">
        <f>VLOOKUP($C331,table!$B:$D,2,FALSE)</f>
        <v>T_SUPPLIER</v>
      </c>
      <c r="E331" s="99">
        <v>9</v>
      </c>
      <c r="F331" s="76" t="s">
        <v>991</v>
      </c>
      <c r="G331" s="61" t="str">
        <f>VLOOKUP($F331,domain!$B:$D,2,FALSE)</f>
        <v>REPRESENTATIVE_NM</v>
      </c>
      <c r="H331" s="61" t="str">
        <f>VLOOKUP($F331,domain!$B:$D,3,FALSE)</f>
        <v>VARCHAR(16)</v>
      </c>
      <c r="I331" s="99" t="s">
        <v>172</v>
      </c>
      <c r="J331" s="61"/>
      <c r="K331" s="103"/>
      <c r="L331" s="61"/>
      <c r="M331" s="61"/>
      <c r="N331" s="69" t="str">
        <f t="shared" si="7"/>
        <v xml:space="preserve">  , REPRESENTATIVE_NM VARCHAR(16) COMMENT '대표자명'</v>
      </c>
    </row>
    <row r="332" spans="1:14" s="69" customFormat="1" x14ac:dyDescent="0.35">
      <c r="A332" s="51">
        <v>330</v>
      </c>
      <c r="B332" s="99" t="str">
        <f>VLOOKUP($C332,table!$B:$D,3,FALSE)</f>
        <v>관리자</v>
      </c>
      <c r="C332" s="61" t="s">
        <v>1187</v>
      </c>
      <c r="D332" s="94" t="str">
        <f>VLOOKUP($C332,table!$B:$D,2,FALSE)</f>
        <v>T_SUPPLIER</v>
      </c>
      <c r="E332" s="99">
        <v>10</v>
      </c>
      <c r="F332" s="76" t="s">
        <v>0</v>
      </c>
      <c r="G332" s="61" t="str">
        <f>VLOOKUP($F332,domain!$B:$D,2,FALSE)</f>
        <v>NOTE</v>
      </c>
      <c r="H332" s="61" t="str">
        <f>VLOOKUP($F332,domain!$B:$D,3,FALSE)</f>
        <v>VARCHAR(4000)</v>
      </c>
      <c r="I332" s="99" t="s">
        <v>172</v>
      </c>
      <c r="J332" s="61"/>
      <c r="K332" s="103"/>
      <c r="L332" s="61"/>
      <c r="M332" s="61"/>
      <c r="N332" s="69" t="str">
        <f t="shared" si="7"/>
        <v xml:space="preserve">  , NOTE VARCHAR(4000) COMMENT '비고'</v>
      </c>
    </row>
    <row r="333" spans="1:14" s="69" customFormat="1" x14ac:dyDescent="0.35">
      <c r="A333" s="51">
        <v>331</v>
      </c>
      <c r="B333" s="99" t="str">
        <f>VLOOKUP($C333,table!$B:$D,3,FALSE)</f>
        <v>관리자</v>
      </c>
      <c r="C333" s="61" t="s">
        <v>1187</v>
      </c>
      <c r="D333" s="94" t="str">
        <f>VLOOKUP($C333,table!$B:$D,2,FALSE)</f>
        <v>T_SUPPLIER</v>
      </c>
      <c r="E333" s="99">
        <v>11</v>
      </c>
      <c r="F333" s="76" t="s">
        <v>446</v>
      </c>
      <c r="G333" s="61" t="str">
        <f>VLOOKUP($F333,domain!$B:$D,2,FALSE)</f>
        <v>USE_YN</v>
      </c>
      <c r="H333" s="61" t="str">
        <f>VLOOKUP($F333,domain!$B:$D,3,FALSE)</f>
        <v>VARCHAR(1)</v>
      </c>
      <c r="I333" s="99" t="s">
        <v>172</v>
      </c>
      <c r="J333" s="69" t="s">
        <v>766</v>
      </c>
      <c r="K333" s="103"/>
      <c r="L333" s="61"/>
      <c r="M333" s="61"/>
      <c r="N333" s="69" t="str">
        <f t="shared" si="7"/>
        <v xml:space="preserve">  , USE_YN VARCHAR(1) DEFAULT 'Y' COMMENT '사용 여부'</v>
      </c>
    </row>
    <row r="334" spans="1:14" s="69" customFormat="1" x14ac:dyDescent="0.35">
      <c r="A334" s="51">
        <v>332</v>
      </c>
      <c r="B334" s="99" t="str">
        <f>VLOOKUP($C334,table!$B:$D,3,FALSE)</f>
        <v>관리자</v>
      </c>
      <c r="C334" s="61" t="s">
        <v>1187</v>
      </c>
      <c r="D334" s="94" t="str">
        <f>VLOOKUP($C334,table!$B:$D,2,FALSE)</f>
        <v>T_SUPPLIER</v>
      </c>
      <c r="E334" s="99">
        <v>12</v>
      </c>
      <c r="F334" s="76" t="s">
        <v>57</v>
      </c>
      <c r="G334" s="61" t="str">
        <f>VLOOKUP($F334,domain!$B:$D,2,FALSE)</f>
        <v>RGST_ID</v>
      </c>
      <c r="H334" s="61" t="str">
        <f>VLOOKUP($F334,domain!$B:$D,3,FALSE)</f>
        <v>VARCHAR(32)</v>
      </c>
      <c r="I334" s="99" t="s">
        <v>173</v>
      </c>
      <c r="J334" s="61"/>
      <c r="K334" s="103"/>
      <c r="L334" s="61"/>
      <c r="M334" s="61"/>
      <c r="N334" s="69" t="str">
        <f t="shared" si="7"/>
        <v xml:space="preserve">  , RGST_ID VARCHAR(32) NOT NULL COMMENT '등록 ID'</v>
      </c>
    </row>
    <row r="335" spans="1:14" s="69" customFormat="1" x14ac:dyDescent="0.35">
      <c r="A335" s="51">
        <v>333</v>
      </c>
      <c r="B335" s="99" t="str">
        <f>VLOOKUP($C335,table!$B:$D,3,FALSE)</f>
        <v>관리자</v>
      </c>
      <c r="C335" s="61" t="s">
        <v>1187</v>
      </c>
      <c r="D335" s="94" t="str">
        <f>VLOOKUP($C335,table!$B:$D,2,FALSE)</f>
        <v>T_SUPPLIER</v>
      </c>
      <c r="E335" s="99">
        <v>13</v>
      </c>
      <c r="F335" s="76" t="s">
        <v>379</v>
      </c>
      <c r="G335" s="61" t="str">
        <f>VLOOKUP($F335,domain!$B:$D,2,FALSE)</f>
        <v>RGST_DT</v>
      </c>
      <c r="H335" s="61" t="str">
        <f>VLOOKUP($F335,domain!$B:$D,3,FALSE)</f>
        <v>TIMESTAMP</v>
      </c>
      <c r="I335" s="99" t="s">
        <v>173</v>
      </c>
      <c r="J335" s="61"/>
      <c r="K335" s="103"/>
      <c r="L335" s="61"/>
      <c r="M335" s="61"/>
      <c r="N335" s="69" t="str">
        <f t="shared" si="7"/>
        <v xml:space="preserve">  , RGST_DT TIMESTAMP NOT NULL COMMENT '등록 일시'</v>
      </c>
    </row>
    <row r="336" spans="1:14" s="69" customFormat="1" x14ac:dyDescent="0.35">
      <c r="A336" s="51">
        <v>334</v>
      </c>
      <c r="B336" s="99" t="str">
        <f>VLOOKUP($C336,table!$B:$D,3,FALSE)</f>
        <v>관리자</v>
      </c>
      <c r="C336" s="61" t="s">
        <v>1187</v>
      </c>
      <c r="D336" s="94" t="str">
        <f>VLOOKUP($C336,table!$B:$D,2,FALSE)</f>
        <v>T_SUPPLIER</v>
      </c>
      <c r="E336" s="99">
        <v>14</v>
      </c>
      <c r="F336" s="76" t="s">
        <v>84</v>
      </c>
      <c r="G336" s="61" t="str">
        <f>VLOOKUP($F336,domain!$B:$D,2,FALSE)</f>
        <v>MODI_ID</v>
      </c>
      <c r="H336" s="61" t="str">
        <f>VLOOKUP($F336,domain!$B:$D,3,FALSE)</f>
        <v>VARCHAR(32)</v>
      </c>
      <c r="I336" s="99" t="s">
        <v>173</v>
      </c>
      <c r="J336" s="61"/>
      <c r="K336" s="103"/>
      <c r="L336" s="61"/>
      <c r="M336" s="61"/>
      <c r="N336" s="69" t="str">
        <f t="shared" si="7"/>
        <v xml:space="preserve">  , MODI_ID VARCHAR(32) NOT NULL COMMENT '수정 ID'</v>
      </c>
    </row>
    <row r="337" spans="1:14" s="69" customFormat="1" x14ac:dyDescent="0.35">
      <c r="A337" s="51">
        <v>335</v>
      </c>
      <c r="B337" s="99" t="str">
        <f>VLOOKUP($C337,table!$B:$D,3,FALSE)</f>
        <v>관리자</v>
      </c>
      <c r="C337" s="61" t="s">
        <v>1187</v>
      </c>
      <c r="D337" s="94" t="str">
        <f>VLOOKUP($C337,table!$B:$D,2,FALSE)</f>
        <v>T_SUPPLIER</v>
      </c>
      <c r="E337" s="99">
        <v>15</v>
      </c>
      <c r="F337" s="76" t="s">
        <v>88</v>
      </c>
      <c r="G337" s="61" t="str">
        <f>VLOOKUP($F337,domain!$B:$D,2,FALSE)</f>
        <v>MODI_DT</v>
      </c>
      <c r="H337" s="61" t="str">
        <f>VLOOKUP($F337,domain!$B:$D,3,FALSE)</f>
        <v>TIMESTAMP</v>
      </c>
      <c r="I337" s="99" t="s">
        <v>173</v>
      </c>
      <c r="J337" s="61"/>
      <c r="K337" s="103"/>
      <c r="L337" s="61"/>
      <c r="M337" s="61"/>
      <c r="N337" s="69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41" customFormat="1" x14ac:dyDescent="0.35">
      <c r="A338" s="51">
        <v>336</v>
      </c>
      <c r="B338" s="15" t="str">
        <f>VLOOKUP($C338,table!$B:$D,3,FALSE)</f>
        <v>관리자</v>
      </c>
      <c r="C338" s="2" t="s">
        <v>1191</v>
      </c>
      <c r="D338" s="47" t="str">
        <f>VLOOKUP($C338,table!$B:$D,2,FALSE)</f>
        <v>T_SUPPLIER_MANAGER</v>
      </c>
      <c r="E338" s="51">
        <v>1</v>
      </c>
      <c r="F338" s="77" t="s">
        <v>1193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5" t="s">
        <v>173</v>
      </c>
      <c r="J338" s="2"/>
      <c r="K338" s="51"/>
      <c r="L338" s="2"/>
      <c r="M338" s="2"/>
      <c r="N338" s="41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41" customFormat="1" x14ac:dyDescent="0.35">
      <c r="A339" s="51">
        <v>337</v>
      </c>
      <c r="B339" s="15" t="str">
        <f>VLOOKUP($C339,table!$B:$D,3,FALSE)</f>
        <v>관리자</v>
      </c>
      <c r="C339" s="2" t="s">
        <v>1191</v>
      </c>
      <c r="D339" s="47" t="str">
        <f>VLOOKUP($C339,table!$B:$D,2,FALSE)</f>
        <v>T_SUPPLIER_MANAGER</v>
      </c>
      <c r="E339" s="51">
        <v>2</v>
      </c>
      <c r="F339" s="77" t="s">
        <v>1176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5" t="s">
        <v>173</v>
      </c>
      <c r="J339" s="2"/>
      <c r="K339" s="51"/>
      <c r="L339" s="2"/>
      <c r="M339" s="2"/>
      <c r="N339" s="41" t="str">
        <f t="shared" si="13"/>
        <v xml:space="preserve">  , SUPPLIER_CODE VARCHAR(16) NOT NULL COMMENT '업체 코드'</v>
      </c>
    </row>
    <row r="340" spans="1:14" s="41" customFormat="1" x14ac:dyDescent="0.35">
      <c r="A340" s="51">
        <v>338</v>
      </c>
      <c r="B340" s="15" t="str">
        <f>VLOOKUP($C340,table!$B:$D,3,FALSE)</f>
        <v>관리자</v>
      </c>
      <c r="C340" s="2" t="s">
        <v>1191</v>
      </c>
      <c r="D340" s="47" t="str">
        <f>VLOOKUP($C340,table!$B:$D,2,FALSE)</f>
        <v>T_SUPPLIER_MANAGER</v>
      </c>
      <c r="E340" s="51">
        <v>3</v>
      </c>
      <c r="F340" s="77" t="s">
        <v>1194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5" t="s">
        <v>173</v>
      </c>
      <c r="J340" s="2"/>
      <c r="K340" s="51"/>
      <c r="L340" s="2"/>
      <c r="M340" s="2"/>
      <c r="N340" s="41" t="str">
        <f t="shared" si="13"/>
        <v xml:space="preserve">  , MANAGER_NM VARCHAR(256) NOT NULL COMMENT '담당자 명'</v>
      </c>
    </row>
    <row r="341" spans="1:14" s="41" customFormat="1" x14ac:dyDescent="0.35">
      <c r="A341" s="51">
        <v>339</v>
      </c>
      <c r="B341" s="15" t="str">
        <f>VLOOKUP($C341,table!$B:$D,3,FALSE)</f>
        <v>관리자</v>
      </c>
      <c r="C341" s="2" t="s">
        <v>1191</v>
      </c>
      <c r="D341" s="47" t="str">
        <f>VLOOKUP($C341,table!$B:$D,2,FALSE)</f>
        <v>T_SUPPLIER_MANAGER</v>
      </c>
      <c r="E341" s="51">
        <v>4</v>
      </c>
      <c r="F341" s="77" t="s">
        <v>1195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5" t="s">
        <v>173</v>
      </c>
      <c r="J341" s="2"/>
      <c r="K341" s="51"/>
      <c r="L341" s="2"/>
      <c r="M341" s="2"/>
      <c r="N341" s="41" t="str">
        <f t="shared" si="13"/>
        <v xml:space="preserve">  , MANAGER_PHONE VARCHAR(16) NOT NULL COMMENT '담당자 연락처'</v>
      </c>
    </row>
    <row r="342" spans="1:14" s="41" customFormat="1" x14ac:dyDescent="0.35">
      <c r="A342" s="51">
        <v>340</v>
      </c>
      <c r="B342" s="15" t="str">
        <f>VLOOKUP($C342,table!$B:$D,3,FALSE)</f>
        <v>관리자</v>
      </c>
      <c r="C342" s="2" t="s">
        <v>1191</v>
      </c>
      <c r="D342" s="47" t="str">
        <f>VLOOKUP($C342,table!$B:$D,2,FALSE)</f>
        <v>T_SUPPLIER_MANAGER</v>
      </c>
      <c r="E342" s="51">
        <v>5</v>
      </c>
      <c r="F342" s="77" t="s">
        <v>1196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5" t="s">
        <v>173</v>
      </c>
      <c r="J342" s="2"/>
      <c r="K342" s="51"/>
      <c r="L342" s="2"/>
      <c r="M342" s="2"/>
      <c r="N342" s="41" t="str">
        <f t="shared" si="13"/>
        <v xml:space="preserve">  , MANAGER_MAIL VARCHAR(256) NOT NULL COMMENT '담당자 메일'</v>
      </c>
    </row>
    <row r="343" spans="1:14" s="41" customFormat="1" x14ac:dyDescent="0.35">
      <c r="A343" s="51">
        <v>341</v>
      </c>
      <c r="B343" s="15" t="str">
        <f>VLOOKUP($C343,table!$B:$D,3,FALSE)</f>
        <v>관리자</v>
      </c>
      <c r="C343" s="2" t="s">
        <v>1191</v>
      </c>
      <c r="D343" s="47" t="str">
        <f>VLOOKUP($C343,table!$B:$D,2,FALSE)</f>
        <v>T_SUPPLIER_MANAGER</v>
      </c>
      <c r="E343" s="51">
        <v>6</v>
      </c>
      <c r="F343" s="77" t="s">
        <v>1197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5" t="s">
        <v>172</v>
      </c>
      <c r="J343" s="2"/>
      <c r="K343" s="51"/>
      <c r="L343" s="2"/>
      <c r="M343" s="2"/>
      <c r="N343" s="41" t="str">
        <f t="shared" si="13"/>
        <v xml:space="preserve">  , MANAGER_DEPT VARCHAR(256) COMMENT '담당자 부서'</v>
      </c>
    </row>
    <row r="344" spans="1:14" s="41" customFormat="1" x14ac:dyDescent="0.35">
      <c r="A344" s="51">
        <v>342</v>
      </c>
      <c r="B344" s="15" t="str">
        <f>VLOOKUP($C344,table!$B:$D,3,FALSE)</f>
        <v>관리자</v>
      </c>
      <c r="C344" s="2" t="s">
        <v>1191</v>
      </c>
      <c r="D344" s="47" t="str">
        <f>VLOOKUP($C344,table!$B:$D,2,FALSE)</f>
        <v>T_SUPPLIER_MANAGER</v>
      </c>
      <c r="E344" s="51">
        <v>7</v>
      </c>
      <c r="F344" s="77" t="s">
        <v>1198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5" t="s">
        <v>172</v>
      </c>
      <c r="J344" s="2"/>
      <c r="K344" s="51"/>
      <c r="L344" s="2"/>
      <c r="M344" s="2"/>
      <c r="N344" s="41" t="str">
        <f t="shared" si="13"/>
        <v xml:space="preserve">  , MANAGER_PSTN VARCHAR(256) COMMENT '담당자 직위'</v>
      </c>
    </row>
    <row r="345" spans="1:14" s="70" customFormat="1" x14ac:dyDescent="0.35">
      <c r="A345" s="51">
        <v>343</v>
      </c>
      <c r="B345" s="15" t="str">
        <f>VLOOKUP($C345,table!$B:$D,3,FALSE)</f>
        <v>관리자</v>
      </c>
      <c r="C345" s="2" t="s">
        <v>1191</v>
      </c>
      <c r="D345" s="93" t="str">
        <f>VLOOKUP($C345,table!$B:$D,2,FALSE)</f>
        <v>T_SUPPLIER_MANAGER</v>
      </c>
      <c r="E345" s="51">
        <v>8</v>
      </c>
      <c r="F345" s="77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5" t="s">
        <v>173</v>
      </c>
      <c r="J345" s="2" t="s">
        <v>766</v>
      </c>
      <c r="K345" s="15"/>
      <c r="L345" s="6"/>
      <c r="M345" s="6"/>
      <c r="N345" s="70" t="str">
        <f t="shared" si="13"/>
        <v xml:space="preserve">  , USE_YN VARCHAR(1) DEFAULT 'Y' NOT NULL COMMENT '사용 여부'</v>
      </c>
    </row>
    <row r="346" spans="1:14" s="41" customFormat="1" x14ac:dyDescent="0.35">
      <c r="A346" s="51">
        <v>344</v>
      </c>
      <c r="B346" s="15" t="str">
        <f>VLOOKUP($C346,table!$B:$D,3,FALSE)</f>
        <v>관리자</v>
      </c>
      <c r="C346" s="2" t="s">
        <v>1191</v>
      </c>
      <c r="D346" s="47" t="str">
        <f>VLOOKUP($C346,table!$B:$D,2,FALSE)</f>
        <v>T_SUPPLIER_MANAGER</v>
      </c>
      <c r="E346" s="51">
        <v>9</v>
      </c>
      <c r="F346" s="77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5" t="s">
        <v>173</v>
      </c>
      <c r="J346" s="2"/>
      <c r="K346" s="51"/>
      <c r="L346" s="2"/>
      <c r="M346" s="2"/>
      <c r="N346" s="41" t="str">
        <f t="shared" si="13"/>
        <v xml:space="preserve">  , RGST_ID VARCHAR(32) NOT NULL COMMENT '등록 ID'</v>
      </c>
    </row>
    <row r="347" spans="1:14" s="41" customFormat="1" x14ac:dyDescent="0.35">
      <c r="A347" s="51">
        <v>345</v>
      </c>
      <c r="B347" s="15" t="str">
        <f>VLOOKUP($C347,table!$B:$D,3,FALSE)</f>
        <v>관리자</v>
      </c>
      <c r="C347" s="2" t="s">
        <v>1191</v>
      </c>
      <c r="D347" s="47" t="str">
        <f>VLOOKUP($C347,table!$B:$D,2,FALSE)</f>
        <v>T_SUPPLIER_MANAGER</v>
      </c>
      <c r="E347" s="51">
        <v>10</v>
      </c>
      <c r="F347" s="77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5" t="s">
        <v>173</v>
      </c>
      <c r="J347" s="2"/>
      <c r="K347" s="51"/>
      <c r="L347" s="2"/>
      <c r="M347" s="2"/>
      <c r="N347" s="41" t="str">
        <f t="shared" si="13"/>
        <v xml:space="preserve">  , RGST_DT TIMESTAMP NOT NULL COMMENT '등록 일시'</v>
      </c>
    </row>
    <row r="348" spans="1:14" s="41" customFormat="1" x14ac:dyDescent="0.35">
      <c r="A348" s="51">
        <v>346</v>
      </c>
      <c r="B348" s="15" t="str">
        <f>VLOOKUP($C348,table!$B:$D,3,FALSE)</f>
        <v>관리자</v>
      </c>
      <c r="C348" s="2" t="s">
        <v>1191</v>
      </c>
      <c r="D348" s="47" t="str">
        <f>VLOOKUP($C348,table!$B:$D,2,FALSE)</f>
        <v>T_SUPPLIER_MANAGER</v>
      </c>
      <c r="E348" s="51">
        <v>11</v>
      </c>
      <c r="F348" s="77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5" t="s">
        <v>173</v>
      </c>
      <c r="J348" s="2"/>
      <c r="K348" s="51"/>
      <c r="L348" s="2"/>
      <c r="M348" s="2"/>
      <c r="N348" s="41" t="str">
        <f t="shared" si="13"/>
        <v xml:space="preserve">  , MODI_ID VARCHAR(32) NOT NULL COMMENT '수정 ID'</v>
      </c>
    </row>
    <row r="349" spans="1:14" s="41" customFormat="1" x14ac:dyDescent="0.35">
      <c r="A349" s="51">
        <v>347</v>
      </c>
      <c r="B349" s="15" t="str">
        <f>VLOOKUP($C349,table!$B:$D,3,FALSE)</f>
        <v>관리자</v>
      </c>
      <c r="C349" s="2" t="s">
        <v>1191</v>
      </c>
      <c r="D349" s="47" t="str">
        <f>VLOOKUP($C349,table!$B:$D,2,FALSE)</f>
        <v>T_SUPPLIER_MANAGER</v>
      </c>
      <c r="E349" s="51">
        <v>12</v>
      </c>
      <c r="F349" s="77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5" t="s">
        <v>173</v>
      </c>
      <c r="J349" s="2"/>
      <c r="K349" s="51"/>
      <c r="L349" s="2"/>
      <c r="M349" s="2"/>
      <c r="N349" s="41" t="str">
        <f t="shared" si="13"/>
        <v xml:space="preserve">  , MODI_DT TIMESTAMP NOT NULL COMMENT '수정 일시'</v>
      </c>
    </row>
    <row r="350" spans="1:14" s="69" customFormat="1" x14ac:dyDescent="0.35">
      <c r="A350" s="51">
        <v>348</v>
      </c>
      <c r="B350" s="103" t="str">
        <f>VLOOKUP($C350,table!$B:$D,3,FALSE)</f>
        <v>공통</v>
      </c>
      <c r="C350" s="61" t="s">
        <v>1188</v>
      </c>
      <c r="D350" s="94" t="str">
        <f>VLOOKUP($C350,table!$B:$D,2,FALSE)</f>
        <v>T_PACKAGING_CODE</v>
      </c>
      <c r="E350" s="103">
        <v>1</v>
      </c>
      <c r="F350" s="76" t="s">
        <v>53</v>
      </c>
      <c r="G350" s="61" t="str">
        <f>VLOOKUP($F350,domain!$B:$D,2,FALSE)</f>
        <v>GROUP_ID</v>
      </c>
      <c r="H350" s="61" t="str">
        <f>VLOOKUP($F350,domain!$B:$D,3,FALSE)</f>
        <v>VARCHAR(64)</v>
      </c>
      <c r="I350" s="103" t="s">
        <v>173</v>
      </c>
      <c r="J350" s="61"/>
      <c r="K350" s="103">
        <v>1</v>
      </c>
      <c r="L350" s="61"/>
      <c r="M350" s="61"/>
      <c r="N350" s="69" t="str">
        <f t="shared" si="12"/>
        <v xml:space="preserve">    GROUP_ID VARCHAR(64) NOT NULL COMMENT '그룹 ID'</v>
      </c>
    </row>
    <row r="351" spans="1:14" s="69" customFormat="1" x14ac:dyDescent="0.35">
      <c r="A351" s="51">
        <v>349</v>
      </c>
      <c r="B351" s="103" t="str">
        <f>VLOOKUP($C351,table!$B:$D,3,FALSE)</f>
        <v>공통</v>
      </c>
      <c r="C351" s="61" t="s">
        <v>1188</v>
      </c>
      <c r="D351" s="94" t="str">
        <f>VLOOKUP($C351,table!$B:$D,2,FALSE)</f>
        <v>T_PACKAGING_CODE</v>
      </c>
      <c r="E351" s="103">
        <v>2</v>
      </c>
      <c r="F351" s="76" t="s">
        <v>1159</v>
      </c>
      <c r="G351" s="61" t="str">
        <f>VLOOKUP($F351,domain!$B:$D,2,FALSE)</f>
        <v>UP_COMPANY_CODE</v>
      </c>
      <c r="H351" s="61" t="str">
        <f>VLOOKUP($F351,domain!$B:$D,3,FALSE)</f>
        <v>VARCHAR(16)</v>
      </c>
      <c r="I351" s="103" t="s">
        <v>173</v>
      </c>
      <c r="J351" s="61"/>
      <c r="K351" s="103">
        <v>2</v>
      </c>
      <c r="L351" s="61"/>
      <c r="M351" s="61"/>
      <c r="N351" s="69" t="str">
        <f t="shared" si="12"/>
        <v xml:space="preserve">  , UP_COMPANY_CODE VARCHAR(16) NOT NULL COMMENT '소속 회사 코드'</v>
      </c>
    </row>
    <row r="352" spans="1:14" s="69" customFormat="1" x14ac:dyDescent="0.35">
      <c r="A352" s="51">
        <v>350</v>
      </c>
      <c r="B352" s="103" t="str">
        <f>VLOOKUP($C352,table!$B:$D,3,FALSE)</f>
        <v>공통</v>
      </c>
      <c r="C352" s="61" t="s">
        <v>1188</v>
      </c>
      <c r="D352" s="94" t="str">
        <f>VLOOKUP($C352,table!$B:$D,2,FALSE)</f>
        <v>T_PACKAGING_CODE</v>
      </c>
      <c r="E352" s="103">
        <v>3</v>
      </c>
      <c r="F352" s="76" t="s">
        <v>103</v>
      </c>
      <c r="G352" s="61" t="str">
        <f>VLOOKUP($F352,domain!$B:$D,2,FALSE)</f>
        <v>CODE_ID</v>
      </c>
      <c r="H352" s="61" t="str">
        <f>VLOOKUP($F352,domain!$B:$D,3,FALSE)</f>
        <v>VARCHAR(64)</v>
      </c>
      <c r="I352" s="103" t="s">
        <v>173</v>
      </c>
      <c r="J352" s="61"/>
      <c r="K352" s="103">
        <v>3</v>
      </c>
      <c r="L352" s="61"/>
      <c r="M352" s="61"/>
      <c r="N352" s="69" t="str">
        <f t="shared" ref="N352:N383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9" customFormat="1" x14ac:dyDescent="0.35">
      <c r="A353" s="51">
        <v>351</v>
      </c>
      <c r="B353" s="103" t="str">
        <f>VLOOKUP($C353,table!$B:$D,3,FALSE)</f>
        <v>공통</v>
      </c>
      <c r="C353" s="61" t="s">
        <v>1188</v>
      </c>
      <c r="D353" s="94" t="str">
        <f>VLOOKUP($C353,table!$B:$D,2,FALSE)</f>
        <v>T_PACKAGING_CODE</v>
      </c>
      <c r="E353" s="103">
        <v>4</v>
      </c>
      <c r="F353" s="76" t="s">
        <v>1204</v>
      </c>
      <c r="G353" s="61" t="str">
        <f>VLOOKUP($F353,domain!$B:$D,2,FALSE)</f>
        <v>CODE_KEY</v>
      </c>
      <c r="H353" s="61" t="str">
        <f>VLOOKUP($F353,domain!$B:$D,3,FALSE)</f>
        <v>VARCHAR(16)</v>
      </c>
      <c r="I353" s="103" t="s">
        <v>172</v>
      </c>
      <c r="J353" s="61"/>
      <c r="K353" s="103"/>
      <c r="L353" s="61"/>
      <c r="M353" s="61"/>
      <c r="N353" s="69" t="str">
        <f t="shared" ref="N353" si="15">IF(E353=1,"    ","  , ")&amp;G353&amp;" "&amp;H353&amp;IF(J353="",""," "&amp;J353)&amp;IF(I353="N"," NOT NULL","")&amp;" COMMENT '"&amp;F353&amp;IF(L353="",""," "&amp;L353)&amp;"'"</f>
        <v xml:space="preserve">  , CODE_KEY VARCHAR(16) COMMENT '코드 키'</v>
      </c>
    </row>
    <row r="354" spans="1:14" s="69" customFormat="1" x14ac:dyDescent="0.35">
      <c r="A354" s="51">
        <v>352</v>
      </c>
      <c r="B354" s="103" t="str">
        <f>VLOOKUP($C354,table!$B:$D,3,FALSE)</f>
        <v>공통</v>
      </c>
      <c r="C354" s="61" t="s">
        <v>1188</v>
      </c>
      <c r="D354" s="94" t="str">
        <f>VLOOKUP($C354,table!$B:$D,2,FALSE)</f>
        <v>T_PACKAGING_CODE</v>
      </c>
      <c r="E354" s="103">
        <v>4</v>
      </c>
      <c r="F354" s="76" t="s">
        <v>105</v>
      </c>
      <c r="G354" s="61" t="str">
        <f>VLOOKUP($F354,domain!$B:$D,2,FALSE)</f>
        <v>CODE_NM</v>
      </c>
      <c r="H354" s="61" t="str">
        <f>VLOOKUP($F354,domain!$B:$D,3,FALSE)</f>
        <v>VARCHAR(100)</v>
      </c>
      <c r="I354" s="103" t="s">
        <v>173</v>
      </c>
      <c r="J354" s="61"/>
      <c r="K354" s="103"/>
      <c r="L354" s="61"/>
      <c r="M354" s="61"/>
      <c r="N354" s="69" t="str">
        <f t="shared" si="14"/>
        <v xml:space="preserve">  , CODE_NM VARCHAR(100) NOT NULL COMMENT '코드 명'</v>
      </c>
    </row>
    <row r="355" spans="1:14" s="69" customFormat="1" x14ac:dyDescent="0.35">
      <c r="A355" s="51">
        <v>353</v>
      </c>
      <c r="B355" s="103" t="str">
        <f>VLOOKUP($C355,table!$B:$D,3,FALSE)</f>
        <v>공통</v>
      </c>
      <c r="C355" s="61" t="s">
        <v>1188</v>
      </c>
      <c r="D355" s="94" t="str">
        <f>VLOOKUP($C355,table!$B:$D,2,FALSE)</f>
        <v>T_PACKAGING_CODE</v>
      </c>
      <c r="E355" s="103">
        <v>5</v>
      </c>
      <c r="F355" s="76" t="s">
        <v>107</v>
      </c>
      <c r="G355" s="61" t="str">
        <f>VLOOKUP($F355,domain!$B:$D,2,FALSE)</f>
        <v>CODE_DSC</v>
      </c>
      <c r="H355" s="61" t="str">
        <f>VLOOKUP($F355,domain!$B:$D,3,FALSE)</f>
        <v>VARCHAR(1000)</v>
      </c>
      <c r="I355" s="103" t="s">
        <v>172</v>
      </c>
      <c r="J355" s="61"/>
      <c r="K355" s="103"/>
      <c r="L355" s="61"/>
      <c r="M355" s="61"/>
      <c r="N355" s="69" t="str">
        <f t="shared" si="14"/>
        <v xml:space="preserve">  , CODE_DSC VARCHAR(1000) COMMENT '코드 설명'</v>
      </c>
    </row>
    <row r="356" spans="1:14" s="69" customFormat="1" x14ac:dyDescent="0.35">
      <c r="A356" s="51">
        <v>354</v>
      </c>
      <c r="B356" s="103" t="str">
        <f>VLOOKUP($C356,table!$B:$D,3,FALSE)</f>
        <v>공통</v>
      </c>
      <c r="C356" s="61" t="s">
        <v>1188</v>
      </c>
      <c r="D356" s="94" t="str">
        <f>VLOOKUP($C356,table!$B:$D,2,FALSE)</f>
        <v>T_PACKAGING_CODE</v>
      </c>
      <c r="E356" s="103">
        <v>6</v>
      </c>
      <c r="F356" s="76" t="s">
        <v>255</v>
      </c>
      <c r="G356" s="61" t="str">
        <f>VLOOKUP($F356,domain!$B:$D,2,FALSE)</f>
        <v>ORD_SEQ</v>
      </c>
      <c r="H356" s="61" t="str">
        <f>VLOOKUP($F356,domain!$B:$D,3,FALSE)</f>
        <v>NUMERIC(5,0)</v>
      </c>
      <c r="I356" s="103" t="s">
        <v>173</v>
      </c>
      <c r="J356" s="61"/>
      <c r="K356" s="103"/>
      <c r="L356" s="61"/>
      <c r="M356" s="61"/>
      <c r="N356" s="69" t="str">
        <f t="shared" si="14"/>
        <v xml:space="preserve">  , ORD_SEQ NUMERIC(5,0) NOT NULL COMMENT '정렬 순서'</v>
      </c>
    </row>
    <row r="357" spans="1:14" s="69" customFormat="1" x14ac:dyDescent="0.35">
      <c r="A357" s="51">
        <v>355</v>
      </c>
      <c r="B357" s="103" t="str">
        <f>VLOOKUP($C357,table!$B:$D,3,FALSE)</f>
        <v>공통</v>
      </c>
      <c r="C357" s="61" t="s">
        <v>1188</v>
      </c>
      <c r="D357" s="94" t="str">
        <f>VLOOKUP($C357,table!$B:$D,2,FALSE)</f>
        <v>T_PACKAGING_CODE</v>
      </c>
      <c r="E357" s="103">
        <v>7</v>
      </c>
      <c r="F357" s="76" t="s">
        <v>446</v>
      </c>
      <c r="G357" s="61" t="str">
        <f>VLOOKUP($F357,domain!$B:$D,2,FALSE)</f>
        <v>USE_YN</v>
      </c>
      <c r="H357" s="61" t="str">
        <f>VLOOKUP($F357,domain!$B:$D,3,FALSE)</f>
        <v>VARCHAR(1)</v>
      </c>
      <c r="I357" s="103" t="s">
        <v>173</v>
      </c>
      <c r="J357" s="61"/>
      <c r="K357" s="103"/>
      <c r="L357" s="61"/>
      <c r="M357" s="61"/>
      <c r="N357" s="69" t="str">
        <f t="shared" ref="N357" si="16">IF(E357=1,"    ","  , ")&amp;G357&amp;" "&amp;H357&amp;IF(J357="",""," "&amp;J357)&amp;IF(I357="N"," NOT NULL","")&amp;" COMMENT '"&amp;F357&amp;IF(L357="",""," "&amp;L357)&amp;"'"</f>
        <v xml:space="preserve">  , USE_YN VARCHAR(1) NOT NULL COMMENT '사용 여부'</v>
      </c>
    </row>
    <row r="358" spans="1:14" s="69" customFormat="1" x14ac:dyDescent="0.35">
      <c r="A358" s="51">
        <v>356</v>
      </c>
      <c r="B358" s="103" t="str">
        <f>VLOOKUP($C358,table!$B:$D,3,FALSE)</f>
        <v>공통</v>
      </c>
      <c r="C358" s="61" t="s">
        <v>1188</v>
      </c>
      <c r="D358" s="94" t="str">
        <f>VLOOKUP($C358,table!$B:$D,2,FALSE)</f>
        <v>T_PACKAGING_CODE</v>
      </c>
      <c r="E358" s="103">
        <v>8</v>
      </c>
      <c r="F358" s="76" t="s">
        <v>57</v>
      </c>
      <c r="G358" s="61" t="str">
        <f>VLOOKUP($F358,domain!$B:$D,2,FALSE)</f>
        <v>RGST_ID</v>
      </c>
      <c r="H358" s="61" t="str">
        <f>VLOOKUP($F358,domain!$B:$D,3,FALSE)</f>
        <v>VARCHAR(32)</v>
      </c>
      <c r="I358" s="103" t="s">
        <v>173</v>
      </c>
      <c r="J358" s="61"/>
      <c r="K358" s="103"/>
      <c r="L358" s="61"/>
      <c r="M358" s="61"/>
      <c r="N358" s="69" t="str">
        <f t="shared" si="14"/>
        <v xml:space="preserve">  , RGST_ID VARCHAR(32) NOT NULL COMMENT '등록 ID'</v>
      </c>
    </row>
    <row r="359" spans="1:14" s="69" customFormat="1" x14ac:dyDescent="0.35">
      <c r="A359" s="51">
        <v>357</v>
      </c>
      <c r="B359" s="103" t="str">
        <f>VLOOKUP($C359,table!$B:$D,3,FALSE)</f>
        <v>공통</v>
      </c>
      <c r="C359" s="61" t="s">
        <v>1188</v>
      </c>
      <c r="D359" s="94" t="str">
        <f>VLOOKUP($C359,table!$B:$D,2,FALSE)</f>
        <v>T_PACKAGING_CODE</v>
      </c>
      <c r="E359" s="103">
        <v>9</v>
      </c>
      <c r="F359" s="76" t="s">
        <v>379</v>
      </c>
      <c r="G359" s="61" t="str">
        <f>VLOOKUP($F359,domain!$B:$D,2,FALSE)</f>
        <v>RGST_DT</v>
      </c>
      <c r="H359" s="61" t="str">
        <f>VLOOKUP($F359,domain!$B:$D,3,FALSE)</f>
        <v>TIMESTAMP</v>
      </c>
      <c r="I359" s="103" t="s">
        <v>173</v>
      </c>
      <c r="J359" s="61"/>
      <c r="K359" s="103"/>
      <c r="L359" s="61"/>
      <c r="M359" s="61"/>
      <c r="N359" s="69" t="str">
        <f t="shared" si="14"/>
        <v xml:space="preserve">  , RGST_DT TIMESTAMP NOT NULL COMMENT '등록 일시'</v>
      </c>
    </row>
    <row r="360" spans="1:14" s="69" customFormat="1" x14ac:dyDescent="0.35">
      <c r="A360" s="51">
        <v>358</v>
      </c>
      <c r="B360" s="103" t="str">
        <f>VLOOKUP($C360,table!$B:$D,3,FALSE)</f>
        <v>공통</v>
      </c>
      <c r="C360" s="61" t="s">
        <v>1188</v>
      </c>
      <c r="D360" s="94" t="str">
        <f>VLOOKUP($C360,table!$B:$D,2,FALSE)</f>
        <v>T_PACKAGING_CODE</v>
      </c>
      <c r="E360" s="103">
        <v>10</v>
      </c>
      <c r="F360" s="76" t="s">
        <v>84</v>
      </c>
      <c r="G360" s="61" t="str">
        <f>VLOOKUP($F360,domain!$B:$D,2,FALSE)</f>
        <v>MODI_ID</v>
      </c>
      <c r="H360" s="61" t="str">
        <f>VLOOKUP($F360,domain!$B:$D,3,FALSE)</f>
        <v>VARCHAR(32)</v>
      </c>
      <c r="I360" s="103" t="s">
        <v>173</v>
      </c>
      <c r="J360" s="61"/>
      <c r="K360" s="103"/>
      <c r="L360" s="61"/>
      <c r="M360" s="61"/>
      <c r="N360" s="69" t="str">
        <f t="shared" si="14"/>
        <v xml:space="preserve">  , MODI_ID VARCHAR(32) NOT NULL COMMENT '수정 ID'</v>
      </c>
    </row>
    <row r="361" spans="1:14" s="69" customFormat="1" x14ac:dyDescent="0.35">
      <c r="A361" s="51">
        <v>359</v>
      </c>
      <c r="B361" s="103" t="str">
        <f>VLOOKUP($C361,table!$B:$D,3,FALSE)</f>
        <v>공통</v>
      </c>
      <c r="C361" s="61" t="s">
        <v>1188</v>
      </c>
      <c r="D361" s="94" t="str">
        <f>VLOOKUP($C361,table!$B:$D,2,FALSE)</f>
        <v>T_PACKAGING_CODE</v>
      </c>
      <c r="E361" s="103">
        <v>11</v>
      </c>
      <c r="F361" s="76" t="s">
        <v>88</v>
      </c>
      <c r="G361" s="61" t="str">
        <f>VLOOKUP($F361,domain!$B:$D,2,FALSE)</f>
        <v>MODI_DT</v>
      </c>
      <c r="H361" s="61" t="str">
        <f>VLOOKUP($F361,domain!$B:$D,3,FALSE)</f>
        <v>TIMESTAMP</v>
      </c>
      <c r="I361" s="103" t="s">
        <v>173</v>
      </c>
      <c r="J361" s="61"/>
      <c r="K361" s="103"/>
      <c r="L361" s="61"/>
      <c r="M361" s="61"/>
      <c r="N361" s="69" t="str">
        <f t="shared" si="14"/>
        <v xml:space="preserve">  , MODI_DT TIMESTAMP NOT NULL COMMENT '수정 일시'</v>
      </c>
    </row>
    <row r="362" spans="1:14" s="70" customFormat="1" x14ac:dyDescent="0.35">
      <c r="A362" s="51">
        <v>360</v>
      </c>
      <c r="B362" s="15" t="str">
        <f>VLOOKUP($C362,table!$B:$D,3,FALSE)</f>
        <v>공통</v>
      </c>
      <c r="C362" s="6" t="s">
        <v>1206</v>
      </c>
      <c r="D362" s="93" t="str">
        <f>VLOOKUP($C362,table!$B:$D,2,FALSE)</f>
        <v>T_ENVIRONMENT_CODE</v>
      </c>
      <c r="E362" s="15">
        <v>1</v>
      </c>
      <c r="F362" s="77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5" t="s">
        <v>173</v>
      </c>
      <c r="J362" s="6"/>
      <c r="K362" s="15">
        <v>1</v>
      </c>
      <c r="L362" s="6"/>
      <c r="M362" s="6"/>
      <c r="N362" s="70" t="str">
        <f t="shared" si="14"/>
        <v xml:space="preserve">    GROUP_ID VARCHAR(64) NOT NULL COMMENT '그룹 ID'</v>
      </c>
    </row>
    <row r="363" spans="1:14" s="70" customFormat="1" x14ac:dyDescent="0.35">
      <c r="A363" s="51">
        <v>361</v>
      </c>
      <c r="B363" s="15" t="str">
        <f>VLOOKUP($C363,table!$B:$D,3,FALSE)</f>
        <v>공통</v>
      </c>
      <c r="C363" s="6" t="s">
        <v>1206</v>
      </c>
      <c r="D363" s="93" t="str">
        <f>VLOOKUP($C363,table!$B:$D,2,FALSE)</f>
        <v>T_ENVIRONMENT_CODE</v>
      </c>
      <c r="E363" s="15">
        <v>2</v>
      </c>
      <c r="F363" s="77" t="s">
        <v>1159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5" t="s">
        <v>173</v>
      </c>
      <c r="J363" s="6"/>
      <c r="K363" s="15">
        <v>2</v>
      </c>
      <c r="L363" s="6"/>
      <c r="M363" s="6"/>
      <c r="N363" s="70" t="str">
        <f t="shared" si="14"/>
        <v xml:space="preserve">  , UP_COMPANY_CODE VARCHAR(16) NOT NULL COMMENT '소속 회사 코드'</v>
      </c>
    </row>
    <row r="364" spans="1:14" s="70" customFormat="1" x14ac:dyDescent="0.35">
      <c r="A364" s="51">
        <v>362</v>
      </c>
      <c r="B364" s="15" t="str">
        <f>VLOOKUP($C364,table!$B:$D,3,FALSE)</f>
        <v>공통</v>
      </c>
      <c r="C364" s="6" t="s">
        <v>1206</v>
      </c>
      <c r="D364" s="93" t="str">
        <f>VLOOKUP($C364,table!$B:$D,2,FALSE)</f>
        <v>T_ENVIRONMENT_CODE</v>
      </c>
      <c r="E364" s="15">
        <v>3</v>
      </c>
      <c r="F364" s="77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5" t="s">
        <v>173</v>
      </c>
      <c r="J364" s="6"/>
      <c r="K364" s="15">
        <v>3</v>
      </c>
      <c r="L364" s="6"/>
      <c r="M364" s="6"/>
      <c r="N364" s="70" t="str">
        <f t="shared" ref="N364:N381" si="17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70" customFormat="1" x14ac:dyDescent="0.35">
      <c r="A365" s="51">
        <v>363</v>
      </c>
      <c r="B365" s="15" t="str">
        <f>VLOOKUP($C365,table!$B:$D,3,FALSE)</f>
        <v>공통</v>
      </c>
      <c r="C365" s="6" t="s">
        <v>1206</v>
      </c>
      <c r="D365" s="93" t="str">
        <f>VLOOKUP($C365,table!$B:$D,2,FALSE)</f>
        <v>T_ENVIRONMENT_CODE</v>
      </c>
      <c r="E365" s="15">
        <v>4</v>
      </c>
      <c r="F365" s="77" t="s">
        <v>1209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5" t="s">
        <v>173</v>
      </c>
      <c r="J365" s="6"/>
      <c r="K365" s="15"/>
      <c r="L365" s="6"/>
      <c r="M365" s="6"/>
      <c r="N365" s="70" t="str">
        <f t="shared" ref="N365" si="18"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70" customFormat="1" x14ac:dyDescent="0.35">
      <c r="A366" s="51">
        <v>364</v>
      </c>
      <c r="B366" s="15" t="str">
        <f>VLOOKUP($C366,table!$B:$D,3,FALSE)</f>
        <v>공통</v>
      </c>
      <c r="C366" s="6" t="s">
        <v>1206</v>
      </c>
      <c r="D366" s="93" t="str">
        <f>VLOOKUP($C366,table!$B:$D,2,FALSE)</f>
        <v>T_ENVIRONMENT_CODE</v>
      </c>
      <c r="E366" s="15">
        <v>5</v>
      </c>
      <c r="F366" s="77" t="s">
        <v>1208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5" t="s">
        <v>173</v>
      </c>
      <c r="J366" s="6"/>
      <c r="K366" s="15"/>
      <c r="L366" s="6"/>
      <c r="M366" s="6"/>
      <c r="N366" s="70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70" customFormat="1" x14ac:dyDescent="0.35">
      <c r="A367" s="51">
        <v>365</v>
      </c>
      <c r="B367" s="15" t="str">
        <f>VLOOKUP($C367,table!$B:$D,3,FALSE)</f>
        <v>공통</v>
      </c>
      <c r="C367" s="6" t="s">
        <v>1206</v>
      </c>
      <c r="D367" s="93" t="str">
        <f>VLOOKUP($C367,table!$B:$D,2,FALSE)</f>
        <v>T_ENVIRONMENT_CODE</v>
      </c>
      <c r="E367" s="15">
        <v>6</v>
      </c>
      <c r="F367" s="77" t="s">
        <v>1204</v>
      </c>
      <c r="G367" s="6" t="str">
        <f>VLOOKUP($F367,domain!$B:$D,2,FALSE)</f>
        <v>CODE_KEY</v>
      </c>
      <c r="H367" s="6" t="str">
        <f>VLOOKUP($F367,domain!$B:$D,3,FALSE)</f>
        <v>VARCHAR(16)</v>
      </c>
      <c r="I367" s="15" t="s">
        <v>172</v>
      </c>
      <c r="J367" s="6"/>
      <c r="K367" s="15"/>
      <c r="L367" s="6"/>
      <c r="M367" s="6"/>
      <c r="N367" s="70" t="str">
        <f t="shared" si="17"/>
        <v xml:space="preserve">  , CODE_KEY VARCHAR(16) COMMENT '코드 키'</v>
      </c>
    </row>
    <row r="368" spans="1:14" s="70" customFormat="1" x14ac:dyDescent="0.35">
      <c r="A368" s="51">
        <v>366</v>
      </c>
      <c r="B368" s="15" t="str">
        <f>VLOOKUP($C368,table!$B:$D,3,FALSE)</f>
        <v>공통</v>
      </c>
      <c r="C368" s="6" t="s">
        <v>1206</v>
      </c>
      <c r="D368" s="93" t="str">
        <f>VLOOKUP($C368,table!$B:$D,2,FALSE)</f>
        <v>T_ENVIRONMENT_CODE</v>
      </c>
      <c r="E368" s="15">
        <v>7</v>
      </c>
      <c r="F368" s="77" t="s">
        <v>105</v>
      </c>
      <c r="G368" s="6" t="str">
        <f>VLOOKUP($F368,domain!$B:$D,2,FALSE)</f>
        <v>CODE_NM</v>
      </c>
      <c r="H368" s="6" t="str">
        <f>VLOOKUP($F368,domain!$B:$D,3,FALSE)</f>
        <v>VARCHAR(100)</v>
      </c>
      <c r="I368" s="15" t="s">
        <v>173</v>
      </c>
      <c r="J368" s="6"/>
      <c r="K368" s="15"/>
      <c r="L368" s="6"/>
      <c r="M368" s="6"/>
      <c r="N368" s="70" t="str">
        <f t="shared" si="17"/>
        <v xml:space="preserve">  , CODE_NM VARCHAR(100) NOT NULL COMMENT '코드 명'</v>
      </c>
    </row>
    <row r="369" spans="1:14" s="70" customFormat="1" x14ac:dyDescent="0.35">
      <c r="A369" s="51">
        <v>367</v>
      </c>
      <c r="B369" s="15" t="str">
        <f>VLOOKUP($C369,table!$B:$D,3,FALSE)</f>
        <v>공통</v>
      </c>
      <c r="C369" s="6" t="s">
        <v>1206</v>
      </c>
      <c r="D369" s="93" t="str">
        <f>VLOOKUP($C369,table!$B:$D,2,FALSE)</f>
        <v>T_ENVIRONMENT_CODE</v>
      </c>
      <c r="E369" s="15">
        <v>8</v>
      </c>
      <c r="F369" s="77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5" t="s">
        <v>172</v>
      </c>
      <c r="J369" s="6"/>
      <c r="K369" s="15"/>
      <c r="L369" s="6"/>
      <c r="M369" s="6"/>
      <c r="N369" s="70" t="str">
        <f t="shared" ref="N369:N372" si="19">IF(E369=1,"    ","  , ")&amp;G369&amp;" "&amp;H369&amp;IF(J369="",""," "&amp;J369)&amp;IF(I369="N"," NOT NULL","")&amp;" COMMENT '"&amp;F369&amp;IF(L369="",""," "&amp;L369)&amp;"'"</f>
        <v xml:space="preserve">  , CODE_DSC VARCHAR(1000) COMMENT '코드 설명'</v>
      </c>
    </row>
    <row r="370" spans="1:14" s="70" customFormat="1" x14ac:dyDescent="0.35">
      <c r="A370" s="51">
        <v>367</v>
      </c>
      <c r="B370" s="15" t="str">
        <f>VLOOKUP($C370,table!$B:$D,3,FALSE)</f>
        <v>공통</v>
      </c>
      <c r="C370" s="6" t="s">
        <v>1206</v>
      </c>
      <c r="D370" s="93" t="str">
        <f>VLOOKUP($C370,table!$B:$D,2,FALSE)</f>
        <v>T_ENVIRONMENT_CODE</v>
      </c>
      <c r="E370" s="15">
        <v>9</v>
      </c>
      <c r="F370" s="77" t="s">
        <v>1214</v>
      </c>
      <c r="G370" s="6" t="str">
        <f>VLOOKUP($F370,domain!$B:$D,2,FALSE)</f>
        <v>RPT_MAT_STRUCT</v>
      </c>
      <c r="H370" s="6" t="str">
        <f>VLOOKUP($F370,domain!$B:$D,3,FALSE)</f>
        <v>VARCHAR(1)</v>
      </c>
      <c r="I370" s="15" t="s">
        <v>172</v>
      </c>
      <c r="J370" s="6"/>
      <c r="K370" s="15"/>
      <c r="L370" s="6"/>
      <c r="M370" s="6"/>
      <c r="N370" s="70" t="str">
        <f t="shared" si="19"/>
        <v xml:space="preserve">  , RPT_MAT_STRUCT VARCHAR(1) COMMENT '포장재질구조증명서'</v>
      </c>
    </row>
    <row r="371" spans="1:14" s="70" customFormat="1" x14ac:dyDescent="0.35">
      <c r="A371" s="51">
        <v>367</v>
      </c>
      <c r="B371" s="15" t="str">
        <f>VLOOKUP($C371,table!$B:$D,3,FALSE)</f>
        <v>공통</v>
      </c>
      <c r="C371" s="6" t="s">
        <v>1206</v>
      </c>
      <c r="D371" s="93" t="str">
        <f>VLOOKUP($C371,table!$B:$D,2,FALSE)</f>
        <v>T_ENVIRONMENT_CODE</v>
      </c>
      <c r="E371" s="15">
        <v>10</v>
      </c>
      <c r="F371" s="77" t="s">
        <v>1223</v>
      </c>
      <c r="G371" s="6" t="str">
        <f>VLOOKUP($F371,domain!$B:$D,2,FALSE)</f>
        <v>RPT_DEV_ANAL</v>
      </c>
      <c r="H371" s="6" t="str">
        <f>VLOOKUP($F371,domain!$B:$D,3,FALSE)</f>
        <v>VARCHAR(1)</v>
      </c>
      <c r="I371" s="15" t="s">
        <v>172</v>
      </c>
      <c r="J371" s="6"/>
      <c r="K371" s="15"/>
      <c r="L371" s="6"/>
      <c r="M371" s="6"/>
      <c r="N371" s="70" t="str">
        <f t="shared" si="19"/>
        <v xml:space="preserve">  , RPT_DEV_ANAL VARCHAR(1) COMMENT '기기분석증명서'</v>
      </c>
    </row>
    <row r="372" spans="1:14" s="70" customFormat="1" x14ac:dyDescent="0.35">
      <c r="A372" s="51">
        <v>367</v>
      </c>
      <c r="B372" s="15" t="str">
        <f>VLOOKUP($C372,table!$B:$D,3,FALSE)</f>
        <v>공통</v>
      </c>
      <c r="C372" s="6" t="s">
        <v>1206</v>
      </c>
      <c r="D372" s="93" t="str">
        <f>VLOOKUP($C372,table!$B:$D,2,FALSE)</f>
        <v>T_ENVIRONMENT_CODE</v>
      </c>
      <c r="E372" s="15">
        <v>11</v>
      </c>
      <c r="F372" s="77" t="s">
        <v>1225</v>
      </c>
      <c r="G372" s="6" t="str">
        <f>VLOOKUP($F372,domain!$B:$D,2,FALSE)</f>
        <v>RPT_VISUAL_JUDG</v>
      </c>
      <c r="H372" s="6" t="str">
        <f>VLOOKUP($F372,domain!$B:$D,3,FALSE)</f>
        <v>VARCHAR(1)</v>
      </c>
      <c r="I372" s="15" t="s">
        <v>172</v>
      </c>
      <c r="J372" s="6"/>
      <c r="K372" s="15"/>
      <c r="L372" s="6"/>
      <c r="M372" s="6"/>
      <c r="N372" s="70" t="str">
        <f t="shared" si="19"/>
        <v xml:space="preserve">  , RPT_VISUAL_JUDG VARCHAR(1) COMMENT '육안판정서'</v>
      </c>
    </row>
    <row r="373" spans="1:14" s="70" customFormat="1" x14ac:dyDescent="0.35">
      <c r="A373" s="51">
        <v>367</v>
      </c>
      <c r="B373" s="15" t="str">
        <f>VLOOKUP($C373,table!$B:$D,3,FALSE)</f>
        <v>공통</v>
      </c>
      <c r="C373" s="6" t="s">
        <v>1206</v>
      </c>
      <c r="D373" s="93" t="str">
        <f>VLOOKUP($C373,table!$B:$D,2,FALSE)</f>
        <v>T_ENVIRONMENT_CODE</v>
      </c>
      <c r="E373" s="15">
        <v>12</v>
      </c>
      <c r="F373" s="77" t="s">
        <v>1215</v>
      </c>
      <c r="G373" s="6" t="str">
        <f>VLOOKUP($F373,domain!$B:$D,2,FALSE)</f>
        <v>RPT_TEST</v>
      </c>
      <c r="H373" s="6" t="str">
        <f>VLOOKUP($F373,domain!$B:$D,3,FALSE)</f>
        <v>VARCHAR(1)</v>
      </c>
      <c r="I373" s="15" t="s">
        <v>172</v>
      </c>
      <c r="J373" s="6"/>
      <c r="K373" s="15"/>
      <c r="L373" s="6"/>
      <c r="M373" s="6"/>
      <c r="N373" s="70" t="str">
        <f t="shared" si="17"/>
        <v xml:space="preserve">  , RPT_TEST VARCHAR(1) COMMENT '공인시험성적서'</v>
      </c>
    </row>
    <row r="374" spans="1:14" s="70" customFormat="1" x14ac:dyDescent="0.35">
      <c r="A374" s="51">
        <v>367</v>
      </c>
      <c r="B374" s="15" t="str">
        <f>VLOOKUP($C374,table!$B:$D,3,FALSE)</f>
        <v>공통</v>
      </c>
      <c r="C374" s="6" t="s">
        <v>1206</v>
      </c>
      <c r="D374" s="93" t="str">
        <f>VLOOKUP($C374,table!$B:$D,2,FALSE)</f>
        <v>T_ENVIRONMENT_CODE</v>
      </c>
      <c r="E374" s="15">
        <v>13</v>
      </c>
      <c r="F374" s="77" t="s">
        <v>1216</v>
      </c>
      <c r="G374" s="6" t="str">
        <f>VLOOKUP($F374,domain!$B:$D,2,FALSE)</f>
        <v>RPT_PERMISSION</v>
      </c>
      <c r="H374" s="6" t="str">
        <f>VLOOKUP($F374,domain!$B:$D,3,FALSE)</f>
        <v>VARCHAR(1)</v>
      </c>
      <c r="I374" s="15" t="s">
        <v>172</v>
      </c>
      <c r="J374" s="6"/>
      <c r="K374" s="15"/>
      <c r="L374" s="6"/>
      <c r="M374" s="6"/>
      <c r="N374" s="70" t="str">
        <f t="shared" ref="N374" si="20">IF(E374=1,"    ","  , ")&amp;G374&amp;" "&amp;H374&amp;IF(J374="",""," "&amp;J374)&amp;IF(I374="N"," NOT NULL","")&amp;" COMMENT '"&amp;F374&amp;IF(L374="",""," "&amp;L374)&amp;"'"</f>
        <v xml:space="preserve">  , RPT_PERMISSION VARCHAR(1) COMMENT '신고허가서류'</v>
      </c>
    </row>
    <row r="375" spans="1:14" s="70" customFormat="1" x14ac:dyDescent="0.35">
      <c r="A375" s="51">
        <v>367</v>
      </c>
      <c r="B375" s="15" t="str">
        <f>VLOOKUP($C375,table!$B:$D,3,FALSE)</f>
        <v>공통</v>
      </c>
      <c r="C375" s="6" t="s">
        <v>1206</v>
      </c>
      <c r="D375" s="93" t="str">
        <f>VLOOKUP($C375,table!$B:$D,2,FALSE)</f>
        <v>T_ENVIRONMENT_CODE</v>
      </c>
      <c r="E375" s="15">
        <v>14</v>
      </c>
      <c r="F375" s="77" t="s">
        <v>1224</v>
      </c>
      <c r="G375" s="6" t="str">
        <f>VLOOKUP($F375,domain!$B:$D,2,FALSE)</f>
        <v>RPT_ETC</v>
      </c>
      <c r="H375" s="6" t="str">
        <f>VLOOKUP($F375,domain!$B:$D,3,FALSE)</f>
        <v>VARCHAR(1)</v>
      </c>
      <c r="I375" s="15" t="s">
        <v>172</v>
      </c>
      <c r="J375" s="6"/>
      <c r="K375" s="15"/>
      <c r="L375" s="6"/>
      <c r="M375" s="6"/>
      <c r="N375" s="70" t="str">
        <f t="shared" ref="N375" si="21">IF(E375=1,"    ","  , ")&amp;G375&amp;" "&amp;H375&amp;IF(J375="",""," "&amp;J375)&amp;IF(I375="N"," NOT NULL","")&amp;" COMMENT '"&amp;F375&amp;IF(L375="",""," "&amp;L375)&amp;"'"</f>
        <v xml:space="preserve">  , RPT_ETC VARCHAR(1) COMMENT '기타서류'</v>
      </c>
    </row>
    <row r="376" spans="1:14" s="70" customFormat="1" x14ac:dyDescent="0.35">
      <c r="A376" s="51">
        <v>368</v>
      </c>
      <c r="B376" s="15" t="str">
        <f>VLOOKUP($C376,table!$B:$D,3,FALSE)</f>
        <v>공통</v>
      </c>
      <c r="C376" s="6" t="s">
        <v>1206</v>
      </c>
      <c r="D376" s="93" t="str">
        <f>VLOOKUP($C376,table!$B:$D,2,FALSE)</f>
        <v>T_ENVIRONMENT_CODE</v>
      </c>
      <c r="E376" s="15">
        <v>15</v>
      </c>
      <c r="F376" s="77" t="s">
        <v>255</v>
      </c>
      <c r="G376" s="6" t="str">
        <f>VLOOKUP($F376,domain!$B:$D,2,FALSE)</f>
        <v>ORD_SEQ</v>
      </c>
      <c r="H376" s="6" t="str">
        <f>VLOOKUP($F376,domain!$B:$D,3,FALSE)</f>
        <v>NUMERIC(5,0)</v>
      </c>
      <c r="I376" s="15" t="s">
        <v>173</v>
      </c>
      <c r="J376" s="6"/>
      <c r="K376" s="15"/>
      <c r="L376" s="6"/>
      <c r="M376" s="6"/>
      <c r="N376" s="70" t="str">
        <f t="shared" si="17"/>
        <v xml:space="preserve">  , ORD_SEQ NUMERIC(5,0) NOT NULL COMMENT '정렬 순서'</v>
      </c>
    </row>
    <row r="377" spans="1:14" s="70" customFormat="1" x14ac:dyDescent="0.35">
      <c r="A377" s="51">
        <v>369</v>
      </c>
      <c r="B377" s="15" t="str">
        <f>VLOOKUP($C377,table!$B:$D,3,FALSE)</f>
        <v>공통</v>
      </c>
      <c r="C377" s="6" t="s">
        <v>1206</v>
      </c>
      <c r="D377" s="93" t="str">
        <f>VLOOKUP($C377,table!$B:$D,2,FALSE)</f>
        <v>T_ENVIRONMENT_CODE</v>
      </c>
      <c r="E377" s="15">
        <v>16</v>
      </c>
      <c r="F377" s="77" t="s">
        <v>446</v>
      </c>
      <c r="G377" s="6" t="str">
        <f>VLOOKUP($F377,domain!$B:$D,2,FALSE)</f>
        <v>USE_YN</v>
      </c>
      <c r="H377" s="6" t="str">
        <f>VLOOKUP($F377,domain!$B:$D,3,FALSE)</f>
        <v>VARCHAR(1)</v>
      </c>
      <c r="I377" s="15" t="s">
        <v>173</v>
      </c>
      <c r="J377" s="6"/>
      <c r="K377" s="15"/>
      <c r="L377" s="6"/>
      <c r="M377" s="6"/>
      <c r="N377" s="70" t="str">
        <f t="shared" si="17"/>
        <v xml:space="preserve">  , USE_YN VARCHAR(1) NOT NULL COMMENT '사용 여부'</v>
      </c>
    </row>
    <row r="378" spans="1:14" s="70" customFormat="1" x14ac:dyDescent="0.35">
      <c r="A378" s="51">
        <v>370</v>
      </c>
      <c r="B378" s="15" t="str">
        <f>VLOOKUP($C378,table!$B:$D,3,FALSE)</f>
        <v>공통</v>
      </c>
      <c r="C378" s="6" t="s">
        <v>1206</v>
      </c>
      <c r="D378" s="93" t="str">
        <f>VLOOKUP($C378,table!$B:$D,2,FALSE)</f>
        <v>T_ENVIRONMENT_CODE</v>
      </c>
      <c r="E378" s="15">
        <v>17</v>
      </c>
      <c r="F378" s="77" t="s">
        <v>57</v>
      </c>
      <c r="G378" s="6" t="str">
        <f>VLOOKUP($F378,domain!$B:$D,2,FALSE)</f>
        <v>RGST_ID</v>
      </c>
      <c r="H378" s="6" t="str">
        <f>VLOOKUP($F378,domain!$B:$D,3,FALSE)</f>
        <v>VARCHAR(32)</v>
      </c>
      <c r="I378" s="15" t="s">
        <v>173</v>
      </c>
      <c r="J378" s="6"/>
      <c r="K378" s="15"/>
      <c r="L378" s="6"/>
      <c r="M378" s="6"/>
      <c r="N378" s="70" t="str">
        <f t="shared" si="17"/>
        <v xml:space="preserve">  , RGST_ID VARCHAR(32) NOT NULL COMMENT '등록 ID'</v>
      </c>
    </row>
    <row r="379" spans="1:14" s="70" customFormat="1" x14ac:dyDescent="0.35">
      <c r="A379" s="51">
        <v>371</v>
      </c>
      <c r="B379" s="15" t="str">
        <f>VLOOKUP($C379,table!$B:$D,3,FALSE)</f>
        <v>공통</v>
      </c>
      <c r="C379" s="6" t="s">
        <v>1206</v>
      </c>
      <c r="D379" s="93" t="str">
        <f>VLOOKUP($C379,table!$B:$D,2,FALSE)</f>
        <v>T_ENVIRONMENT_CODE</v>
      </c>
      <c r="E379" s="15">
        <v>18</v>
      </c>
      <c r="F379" s="77" t="s">
        <v>379</v>
      </c>
      <c r="G379" s="6" t="str">
        <f>VLOOKUP($F379,domain!$B:$D,2,FALSE)</f>
        <v>RGST_DT</v>
      </c>
      <c r="H379" s="6" t="str">
        <f>VLOOKUP($F379,domain!$B:$D,3,FALSE)</f>
        <v>TIMESTAMP</v>
      </c>
      <c r="I379" s="15" t="s">
        <v>173</v>
      </c>
      <c r="J379" s="6"/>
      <c r="K379" s="15"/>
      <c r="L379" s="6"/>
      <c r="M379" s="6"/>
      <c r="N379" s="70" t="str">
        <f t="shared" si="17"/>
        <v xml:space="preserve">  , RGST_DT TIMESTAMP NOT NULL COMMENT '등록 일시'</v>
      </c>
    </row>
    <row r="380" spans="1:14" s="70" customFormat="1" x14ac:dyDescent="0.35">
      <c r="A380" s="51">
        <v>372</v>
      </c>
      <c r="B380" s="15" t="str">
        <f>VLOOKUP($C380,table!$B:$D,3,FALSE)</f>
        <v>공통</v>
      </c>
      <c r="C380" s="6" t="s">
        <v>1206</v>
      </c>
      <c r="D380" s="93" t="str">
        <f>VLOOKUP($C380,table!$B:$D,2,FALSE)</f>
        <v>T_ENVIRONMENT_CODE</v>
      </c>
      <c r="E380" s="15">
        <v>19</v>
      </c>
      <c r="F380" s="77" t="s">
        <v>84</v>
      </c>
      <c r="G380" s="6" t="str">
        <f>VLOOKUP($F380,domain!$B:$D,2,FALSE)</f>
        <v>MODI_ID</v>
      </c>
      <c r="H380" s="6" t="str">
        <f>VLOOKUP($F380,domain!$B:$D,3,FALSE)</f>
        <v>VARCHAR(32)</v>
      </c>
      <c r="I380" s="15" t="s">
        <v>173</v>
      </c>
      <c r="J380" s="6"/>
      <c r="K380" s="15"/>
      <c r="L380" s="6"/>
      <c r="M380" s="6"/>
      <c r="N380" s="70" t="str">
        <f t="shared" si="17"/>
        <v xml:space="preserve">  , MODI_ID VARCHAR(32) NOT NULL COMMENT '수정 ID'</v>
      </c>
    </row>
    <row r="381" spans="1:14" s="70" customFormat="1" x14ac:dyDescent="0.35">
      <c r="A381" s="51">
        <v>373</v>
      </c>
      <c r="B381" s="15" t="str">
        <f>VLOOKUP($C381,table!$B:$D,3,FALSE)</f>
        <v>공통</v>
      </c>
      <c r="C381" s="6" t="s">
        <v>1206</v>
      </c>
      <c r="D381" s="93" t="str">
        <f>VLOOKUP($C381,table!$B:$D,2,FALSE)</f>
        <v>T_ENVIRONMENT_CODE</v>
      </c>
      <c r="E381" s="15">
        <v>20</v>
      </c>
      <c r="F381" s="77" t="s">
        <v>88</v>
      </c>
      <c r="G381" s="6" t="str">
        <f>VLOOKUP($F381,domain!$B:$D,2,FALSE)</f>
        <v>MODI_DT</v>
      </c>
      <c r="H381" s="6" t="str">
        <f>VLOOKUP($F381,domain!$B:$D,3,FALSE)</f>
        <v>TIMESTAMP</v>
      </c>
      <c r="I381" s="15" t="s">
        <v>173</v>
      </c>
      <c r="J381" s="6"/>
      <c r="K381" s="15"/>
      <c r="L381" s="6"/>
      <c r="M381" s="6"/>
      <c r="N381" s="70" t="str">
        <f t="shared" si="17"/>
        <v xml:space="preserve">  , MODI_DT TIMESTAMP NOT NULL COMMENT '수정 일시'</v>
      </c>
    </row>
    <row r="382" spans="1:14" s="69" customFormat="1" x14ac:dyDescent="0.35">
      <c r="A382" s="51">
        <v>374</v>
      </c>
      <c r="B382" s="103" t="str">
        <f>VLOOKUP($C382,table!$B:$D,3,FALSE)</f>
        <v>공통</v>
      </c>
      <c r="C382" s="61" t="s">
        <v>1162</v>
      </c>
      <c r="D382" s="94" t="str">
        <f>VLOOKUP($C382,table!$B:$D,2,FALSE)</f>
        <v>T_PACKAGING_QUESTION</v>
      </c>
      <c r="E382" s="103">
        <v>1</v>
      </c>
      <c r="F382" s="76" t="s">
        <v>1166</v>
      </c>
      <c r="G382" s="61" t="str">
        <f>VLOOKUP($F382,domain!$B:$D,2,FALSE)</f>
        <v>QUESTION_ID</v>
      </c>
      <c r="H382" s="61" t="str">
        <f>VLOOKUP($F382,domain!$B:$D,3,FALSE)</f>
        <v>VARCHAR(16)</v>
      </c>
      <c r="I382" s="103" t="s">
        <v>173</v>
      </c>
      <c r="J382" s="61"/>
      <c r="K382" s="103"/>
      <c r="L382" s="61"/>
      <c r="M382" s="61"/>
      <c r="N382" s="69" t="str">
        <f t="shared" si="14"/>
        <v xml:space="preserve">    QUESTION_ID VARCHAR(16) NOT NULL COMMENT '질문 ID'</v>
      </c>
    </row>
    <row r="383" spans="1:14" s="69" customFormat="1" x14ac:dyDescent="0.35">
      <c r="A383" s="51">
        <v>375</v>
      </c>
      <c r="B383" s="103" t="str">
        <f>VLOOKUP($C383,table!$B:$D,3,FALSE)</f>
        <v>공통</v>
      </c>
      <c r="C383" s="61" t="s">
        <v>1162</v>
      </c>
      <c r="D383" s="94" t="str">
        <f>VLOOKUP($C383,table!$B:$D,2,FALSE)</f>
        <v>T_PACKAGING_QUESTION</v>
      </c>
      <c r="E383" s="103">
        <v>2</v>
      </c>
      <c r="F383" s="76" t="s">
        <v>1167</v>
      </c>
      <c r="G383" s="61" t="str">
        <f>VLOOKUP($F383,domain!$B:$D,2,FALSE)</f>
        <v>QUESTION_NM</v>
      </c>
      <c r="H383" s="61" t="str">
        <f>VLOOKUP($F383,domain!$B:$D,3,FALSE)</f>
        <v>VARCHAR(4000)</v>
      </c>
      <c r="I383" s="103" t="s">
        <v>173</v>
      </c>
      <c r="J383" s="61"/>
      <c r="K383" s="103"/>
      <c r="L383" s="61"/>
      <c r="M383" s="61"/>
      <c r="N383" s="69" t="str">
        <f t="shared" si="14"/>
        <v xml:space="preserve">  , QUESTION_NM VARCHAR(4000) NOT NULL COMMENT '질문 명'</v>
      </c>
    </row>
    <row r="384" spans="1:14" s="69" customFormat="1" x14ac:dyDescent="0.35">
      <c r="A384" s="51">
        <v>376</v>
      </c>
      <c r="B384" s="103" t="str">
        <f>VLOOKUP($C384,table!$B:$D,3,FALSE)</f>
        <v>공통</v>
      </c>
      <c r="C384" s="61" t="s">
        <v>1162</v>
      </c>
      <c r="D384" s="94" t="str">
        <f>VLOOKUP($C384,table!$B:$D,2,FALSE)</f>
        <v>T_PACKAGING_QUESTION</v>
      </c>
      <c r="E384" s="103">
        <v>3</v>
      </c>
      <c r="F384" s="76" t="s">
        <v>1168</v>
      </c>
      <c r="G384" s="61" t="str">
        <f>VLOOKUP($F384,domain!$B:$D,2,FALSE)</f>
        <v>QUESTION_CODE</v>
      </c>
      <c r="H384" s="61" t="str">
        <f>VLOOKUP($F384,domain!$B:$D,3,FALSE)</f>
        <v>VARCHAR(16)</v>
      </c>
      <c r="I384" s="103" t="s">
        <v>173</v>
      </c>
      <c r="J384" s="61"/>
      <c r="K384" s="103"/>
      <c r="L384" s="61"/>
      <c r="M384" s="61"/>
      <c r="N384" s="69" t="str">
        <f t="shared" ref="N384" si="22">IF(E384=1,"    ","  , ")&amp;G384&amp;" "&amp;H384&amp;IF(J384="",""," "&amp;J384)&amp;IF(I384="N"," NOT NULL","")&amp;" COMMENT '"&amp;F384&amp;IF(L384="",""," "&amp;L384)&amp;"'"</f>
        <v xml:space="preserve">  , QUESTION_CODE VARCHAR(16) NOT NULL COMMENT '질문 코드'</v>
      </c>
    </row>
    <row r="385" spans="1:14" s="69" customFormat="1" x14ac:dyDescent="0.35">
      <c r="A385" s="51">
        <v>377</v>
      </c>
      <c r="B385" s="103" t="str">
        <f>VLOOKUP($C385,table!$B:$D,3,FALSE)</f>
        <v>공통</v>
      </c>
      <c r="C385" s="61" t="s">
        <v>1162</v>
      </c>
      <c r="D385" s="94" t="str">
        <f>VLOOKUP($C385,table!$B:$D,2,FALSE)</f>
        <v>T_PACKAGING_QUESTION</v>
      </c>
      <c r="E385" s="103">
        <v>4</v>
      </c>
      <c r="F385" s="76" t="s">
        <v>446</v>
      </c>
      <c r="G385" s="61" t="str">
        <f>VLOOKUP($F385,domain!$B:$D,2,FALSE)</f>
        <v>USE_YN</v>
      </c>
      <c r="H385" s="61" t="str">
        <f>VLOOKUP($F385,domain!$B:$D,3,FALSE)</f>
        <v>VARCHAR(1)</v>
      </c>
      <c r="I385" s="103" t="s">
        <v>173</v>
      </c>
      <c r="J385" s="61"/>
      <c r="K385" s="103"/>
      <c r="L385" s="61"/>
      <c r="M385" s="61"/>
      <c r="N385" s="69" t="str">
        <f t="shared" ref="N385:N397" si="23">IF(E385=1,"    ","  , ")&amp;G385&amp;" "&amp;H385&amp;IF(J385="",""," "&amp;J385)&amp;IF(I385="N"," NOT NULL","")&amp;" COMMENT '"&amp;F385&amp;IF(L385="",""," "&amp;L385)&amp;"'"</f>
        <v xml:space="preserve">  , USE_YN VARCHAR(1) NOT NULL COMMENT '사용 여부'</v>
      </c>
    </row>
    <row r="386" spans="1:14" s="69" customFormat="1" x14ac:dyDescent="0.35">
      <c r="A386" s="51">
        <v>378</v>
      </c>
      <c r="B386" s="103" t="str">
        <f>VLOOKUP($C386,table!$B:$D,3,FALSE)</f>
        <v>공통</v>
      </c>
      <c r="C386" s="61" t="s">
        <v>1162</v>
      </c>
      <c r="D386" s="94" t="str">
        <f>VLOOKUP($C386,table!$B:$D,2,FALSE)</f>
        <v>T_PACKAGING_QUESTION</v>
      </c>
      <c r="E386" s="103">
        <v>5</v>
      </c>
      <c r="F386" s="76" t="s">
        <v>57</v>
      </c>
      <c r="G386" s="61" t="str">
        <f>VLOOKUP($F386,domain!$B:$D,2,FALSE)</f>
        <v>RGST_ID</v>
      </c>
      <c r="H386" s="61" t="str">
        <f>VLOOKUP($F386,domain!$B:$D,3,FALSE)</f>
        <v>VARCHAR(32)</v>
      </c>
      <c r="I386" s="103" t="s">
        <v>173</v>
      </c>
      <c r="J386" s="61"/>
      <c r="K386" s="103"/>
      <c r="L386" s="61"/>
      <c r="M386" s="61"/>
      <c r="N386" s="69" t="str">
        <f t="shared" si="23"/>
        <v xml:space="preserve">  , RGST_ID VARCHAR(32) NOT NULL COMMENT '등록 ID'</v>
      </c>
    </row>
    <row r="387" spans="1:14" s="69" customFormat="1" x14ac:dyDescent="0.35">
      <c r="A387" s="51">
        <v>379</v>
      </c>
      <c r="B387" s="103" t="str">
        <f>VLOOKUP($C387,table!$B:$D,3,FALSE)</f>
        <v>공통</v>
      </c>
      <c r="C387" s="61" t="s">
        <v>1162</v>
      </c>
      <c r="D387" s="94" t="str">
        <f>VLOOKUP($C387,table!$B:$D,2,FALSE)</f>
        <v>T_PACKAGING_QUESTION</v>
      </c>
      <c r="E387" s="103">
        <v>6</v>
      </c>
      <c r="F387" s="76" t="s">
        <v>379</v>
      </c>
      <c r="G387" s="61" t="str">
        <f>VLOOKUP($F387,domain!$B:$D,2,FALSE)</f>
        <v>RGST_DT</v>
      </c>
      <c r="H387" s="61" t="str">
        <f>VLOOKUP($F387,domain!$B:$D,3,FALSE)</f>
        <v>TIMESTAMP</v>
      </c>
      <c r="I387" s="103" t="s">
        <v>173</v>
      </c>
      <c r="J387" s="61"/>
      <c r="K387" s="103"/>
      <c r="L387" s="61"/>
      <c r="M387" s="61"/>
      <c r="N387" s="69" t="str">
        <f t="shared" si="23"/>
        <v xml:space="preserve">  , RGST_DT TIMESTAMP NOT NULL COMMENT '등록 일시'</v>
      </c>
    </row>
    <row r="388" spans="1:14" s="69" customFormat="1" x14ac:dyDescent="0.35">
      <c r="A388" s="51">
        <v>380</v>
      </c>
      <c r="B388" s="103" t="str">
        <f>VLOOKUP($C388,table!$B:$D,3,FALSE)</f>
        <v>공통</v>
      </c>
      <c r="C388" s="61" t="s">
        <v>1162</v>
      </c>
      <c r="D388" s="94" t="str">
        <f>VLOOKUP($C388,table!$B:$D,2,FALSE)</f>
        <v>T_PACKAGING_QUESTION</v>
      </c>
      <c r="E388" s="103">
        <v>7</v>
      </c>
      <c r="F388" s="76" t="s">
        <v>84</v>
      </c>
      <c r="G388" s="61" t="str">
        <f>VLOOKUP($F388,domain!$B:$D,2,FALSE)</f>
        <v>MODI_ID</v>
      </c>
      <c r="H388" s="61" t="str">
        <f>VLOOKUP($F388,domain!$B:$D,3,FALSE)</f>
        <v>VARCHAR(32)</v>
      </c>
      <c r="I388" s="103" t="s">
        <v>173</v>
      </c>
      <c r="J388" s="61"/>
      <c r="K388" s="103"/>
      <c r="L388" s="61"/>
      <c r="M388" s="61"/>
      <c r="N388" s="69" t="str">
        <f t="shared" si="23"/>
        <v xml:space="preserve">  , MODI_ID VARCHAR(32) NOT NULL COMMENT '수정 ID'</v>
      </c>
    </row>
    <row r="389" spans="1:14" s="69" customFormat="1" x14ac:dyDescent="0.35">
      <c r="A389" s="51">
        <v>381</v>
      </c>
      <c r="B389" s="103" t="str">
        <f>VLOOKUP($C389,table!$B:$D,3,FALSE)</f>
        <v>공통</v>
      </c>
      <c r="C389" s="61" t="s">
        <v>1162</v>
      </c>
      <c r="D389" s="94" t="str">
        <f>VLOOKUP($C389,table!$B:$D,2,FALSE)</f>
        <v>T_PACKAGING_QUESTION</v>
      </c>
      <c r="E389" s="103">
        <v>8</v>
      </c>
      <c r="F389" s="76" t="s">
        <v>88</v>
      </c>
      <c r="G389" s="61" t="str">
        <f>VLOOKUP($F389,domain!$B:$D,2,FALSE)</f>
        <v>MODI_DT</v>
      </c>
      <c r="H389" s="61" t="str">
        <f>VLOOKUP($F389,domain!$B:$D,3,FALSE)</f>
        <v>TIMESTAMP</v>
      </c>
      <c r="I389" s="103" t="s">
        <v>173</v>
      </c>
      <c r="J389" s="61"/>
      <c r="K389" s="103"/>
      <c r="L389" s="61"/>
      <c r="M389" s="61"/>
      <c r="N389" s="69" t="str">
        <f t="shared" si="23"/>
        <v xml:space="preserve">  , MODI_DT TIMESTAMP NOT NULL COMMENT '수정 일시'</v>
      </c>
    </row>
    <row r="390" spans="1:14" s="70" customFormat="1" x14ac:dyDescent="0.35">
      <c r="A390" s="51">
        <v>382</v>
      </c>
      <c r="B390" s="15" t="str">
        <f>VLOOKUP($C390,table!$B:$D,3,FALSE)</f>
        <v>공통</v>
      </c>
      <c r="C390" s="6" t="s">
        <v>1163</v>
      </c>
      <c r="D390" s="93" t="str">
        <f>VLOOKUP($C390,table!$B:$D,2,FALSE)</f>
        <v>T_PACKAGING</v>
      </c>
      <c r="E390" s="15">
        <v>1</v>
      </c>
      <c r="F390" s="6" t="s">
        <v>1164</v>
      </c>
      <c r="G390" s="6" t="str">
        <f>VLOOKUP($F390,domain!$B:$D,2,FALSE)</f>
        <v>PACKAGING_ID</v>
      </c>
      <c r="H390" s="6" t="str">
        <f>VLOOKUP($F390,domain!$B:$D,3,FALSE)</f>
        <v>VARCHAR(16)</v>
      </c>
      <c r="I390" s="15" t="s">
        <v>173</v>
      </c>
      <c r="J390" s="6"/>
      <c r="K390" s="15"/>
      <c r="L390" s="6"/>
      <c r="M390" s="6"/>
      <c r="N390" s="70" t="str">
        <f t="shared" si="23"/>
        <v xml:space="preserve">    PACKAGING_ID VARCHAR(16) NOT NULL COMMENT '제품 ID'</v>
      </c>
    </row>
    <row r="391" spans="1:14" s="70" customFormat="1" x14ac:dyDescent="0.35">
      <c r="A391" s="51">
        <v>383</v>
      </c>
      <c r="B391" s="15" t="str">
        <f>VLOOKUP($C391,table!$B:$D,3,FALSE)</f>
        <v>공통</v>
      </c>
      <c r="C391" s="6" t="s">
        <v>1163</v>
      </c>
      <c r="D391" s="93" t="str">
        <f>VLOOKUP($C391,table!$B:$D,2,FALSE)</f>
        <v>T_PACKAGING</v>
      </c>
      <c r="E391" s="15">
        <v>2</v>
      </c>
      <c r="F391" s="6" t="s">
        <v>1165</v>
      </c>
      <c r="G391" s="6" t="str">
        <f>VLOOKUP($F391,domain!$B:$D,2,FALSE)</f>
        <v>PACKAGING_NM</v>
      </c>
      <c r="H391" s="6" t="str">
        <f>VLOOKUP($F391,domain!$B:$D,3,FALSE)</f>
        <v>VARCHAR(4000)</v>
      </c>
      <c r="I391" s="15" t="s">
        <v>173</v>
      </c>
      <c r="J391" s="6"/>
      <c r="K391" s="15"/>
      <c r="L391" s="6"/>
      <c r="M391" s="6"/>
      <c r="N391" s="70" t="str">
        <f t="shared" si="23"/>
        <v xml:space="preserve">  , PACKAGING_NM VARCHAR(4000) NOT NULL COMMENT '제품 명'</v>
      </c>
    </row>
    <row r="392" spans="1:14" s="70" customFormat="1" x14ac:dyDescent="0.35">
      <c r="A392" s="51">
        <v>384</v>
      </c>
      <c r="B392" s="15" t="str">
        <f>VLOOKUP($C392,table!$B:$D,3,FALSE)</f>
        <v>공통</v>
      </c>
      <c r="C392" s="6" t="s">
        <v>1163</v>
      </c>
      <c r="D392" s="93" t="str">
        <f>VLOOKUP($C392,table!$B:$D,2,FALSE)</f>
        <v>T_PACKAGING</v>
      </c>
      <c r="E392" s="15">
        <v>3</v>
      </c>
      <c r="F392" s="6" t="s">
        <v>1179</v>
      </c>
      <c r="G392" s="6" t="str">
        <f>VLOOKUP($F392,domain!$B:$D,2,FALSE)</f>
        <v>PACKAGING_CODE</v>
      </c>
      <c r="H392" s="6" t="str">
        <f>VLOOKUP($F392,domain!$B:$D,3,FALSE)</f>
        <v>VARCHAR(16)</v>
      </c>
      <c r="I392" s="15" t="s">
        <v>173</v>
      </c>
      <c r="J392" s="6"/>
      <c r="K392" s="15"/>
      <c r="L392" s="6"/>
      <c r="M392" s="6"/>
      <c r="N392" s="70" t="str">
        <f t="shared" si="23"/>
        <v xml:space="preserve">  , PACKAGING_CODE VARCHAR(16) NOT NULL COMMENT '업체 코드 관리'</v>
      </c>
    </row>
    <row r="393" spans="1:14" s="70" customFormat="1" x14ac:dyDescent="0.35">
      <c r="A393" s="51">
        <v>385</v>
      </c>
      <c r="B393" s="15" t="str">
        <f>VLOOKUP($C393,table!$B:$D,3,FALSE)</f>
        <v>공통</v>
      </c>
      <c r="C393" s="6" t="s">
        <v>1163</v>
      </c>
      <c r="D393" s="93" t="str">
        <f>VLOOKUP($C393,table!$B:$D,2,FALSE)</f>
        <v>T_PACKAGING</v>
      </c>
      <c r="E393" s="15">
        <v>4</v>
      </c>
      <c r="F393" s="77" t="s">
        <v>446</v>
      </c>
      <c r="G393" s="6" t="str">
        <f>VLOOKUP($F393,domain!$B:$D,2,FALSE)</f>
        <v>USE_YN</v>
      </c>
      <c r="H393" s="6" t="str">
        <f>VLOOKUP($F393,domain!$B:$D,3,FALSE)</f>
        <v>VARCHAR(1)</v>
      </c>
      <c r="I393" s="15" t="s">
        <v>173</v>
      </c>
      <c r="J393" s="6"/>
      <c r="K393" s="15"/>
      <c r="L393" s="6"/>
      <c r="M393" s="6"/>
      <c r="N393" s="70" t="str">
        <f t="shared" si="23"/>
        <v xml:space="preserve">  , USE_YN VARCHAR(1) NOT NULL COMMENT '사용 여부'</v>
      </c>
    </row>
    <row r="394" spans="1:14" s="70" customFormat="1" x14ac:dyDescent="0.35">
      <c r="A394" s="51">
        <v>386</v>
      </c>
      <c r="B394" s="15" t="str">
        <f>VLOOKUP($C394,table!$B:$D,3,FALSE)</f>
        <v>공통</v>
      </c>
      <c r="C394" s="6" t="s">
        <v>1163</v>
      </c>
      <c r="D394" s="93" t="str">
        <f>VLOOKUP($C394,table!$B:$D,2,FALSE)</f>
        <v>T_PACKAGING</v>
      </c>
      <c r="E394" s="15">
        <v>5</v>
      </c>
      <c r="F394" s="77" t="s">
        <v>57</v>
      </c>
      <c r="G394" s="6" t="str">
        <f>VLOOKUP($F394,domain!$B:$D,2,FALSE)</f>
        <v>RGST_ID</v>
      </c>
      <c r="H394" s="6" t="str">
        <f>VLOOKUP($F394,domain!$B:$D,3,FALSE)</f>
        <v>VARCHAR(32)</v>
      </c>
      <c r="I394" s="15" t="s">
        <v>173</v>
      </c>
      <c r="J394" s="6"/>
      <c r="K394" s="15"/>
      <c r="L394" s="6"/>
      <c r="M394" s="6"/>
      <c r="N394" s="70" t="str">
        <f t="shared" si="23"/>
        <v xml:space="preserve">  , RGST_ID VARCHAR(32) NOT NULL COMMENT '등록 ID'</v>
      </c>
    </row>
    <row r="395" spans="1:14" s="70" customFormat="1" x14ac:dyDescent="0.35">
      <c r="A395" s="51">
        <v>387</v>
      </c>
      <c r="B395" s="15" t="str">
        <f>VLOOKUP($C395,table!$B:$D,3,FALSE)</f>
        <v>공통</v>
      </c>
      <c r="C395" s="6" t="s">
        <v>1163</v>
      </c>
      <c r="D395" s="93" t="str">
        <f>VLOOKUP($C395,table!$B:$D,2,FALSE)</f>
        <v>T_PACKAGING</v>
      </c>
      <c r="E395" s="15">
        <v>6</v>
      </c>
      <c r="F395" s="77" t="s">
        <v>379</v>
      </c>
      <c r="G395" s="6" t="str">
        <f>VLOOKUP($F395,domain!$B:$D,2,FALSE)</f>
        <v>RGST_DT</v>
      </c>
      <c r="H395" s="6" t="str">
        <f>VLOOKUP($F395,domain!$B:$D,3,FALSE)</f>
        <v>TIMESTAMP</v>
      </c>
      <c r="I395" s="15" t="s">
        <v>173</v>
      </c>
      <c r="J395" s="6"/>
      <c r="K395" s="15"/>
      <c r="L395" s="6"/>
      <c r="M395" s="6"/>
      <c r="N395" s="70" t="str">
        <f t="shared" si="23"/>
        <v xml:space="preserve">  , RGST_DT TIMESTAMP NOT NULL COMMENT '등록 일시'</v>
      </c>
    </row>
    <row r="396" spans="1:14" s="70" customFormat="1" x14ac:dyDescent="0.35">
      <c r="A396" s="51">
        <v>388</v>
      </c>
      <c r="B396" s="15" t="str">
        <f>VLOOKUP($C396,table!$B:$D,3,FALSE)</f>
        <v>공통</v>
      </c>
      <c r="C396" s="6" t="s">
        <v>1163</v>
      </c>
      <c r="D396" s="93" t="str">
        <f>VLOOKUP($C396,table!$B:$D,2,FALSE)</f>
        <v>T_PACKAGING</v>
      </c>
      <c r="E396" s="15">
        <v>7</v>
      </c>
      <c r="F396" s="77" t="s">
        <v>84</v>
      </c>
      <c r="G396" s="6" t="str">
        <f>VLOOKUP($F396,domain!$B:$D,2,FALSE)</f>
        <v>MODI_ID</v>
      </c>
      <c r="H396" s="6" t="str">
        <f>VLOOKUP($F396,domain!$B:$D,3,FALSE)</f>
        <v>VARCHAR(32)</v>
      </c>
      <c r="I396" s="15" t="s">
        <v>173</v>
      </c>
      <c r="J396" s="6"/>
      <c r="K396" s="15"/>
      <c r="L396" s="6"/>
      <c r="M396" s="6"/>
      <c r="N396" s="70" t="str">
        <f t="shared" si="23"/>
        <v xml:space="preserve">  , MODI_ID VARCHAR(32) NOT NULL COMMENT '수정 ID'</v>
      </c>
    </row>
    <row r="397" spans="1:14" s="70" customFormat="1" x14ac:dyDescent="0.35">
      <c r="A397" s="51">
        <v>389</v>
      </c>
      <c r="B397" s="15" t="str">
        <f>VLOOKUP($C397,table!$B:$D,3,FALSE)</f>
        <v>공통</v>
      </c>
      <c r="C397" s="6" t="s">
        <v>1163</v>
      </c>
      <c r="D397" s="93" t="str">
        <f>VLOOKUP($C397,table!$B:$D,2,FALSE)</f>
        <v>T_PACKAGING</v>
      </c>
      <c r="E397" s="15">
        <v>8</v>
      </c>
      <c r="F397" s="77" t="s">
        <v>88</v>
      </c>
      <c r="G397" s="6" t="str">
        <f>VLOOKUP($F397,domain!$B:$D,2,FALSE)</f>
        <v>MODI_DT</v>
      </c>
      <c r="H397" s="6" t="str">
        <f>VLOOKUP($F397,domain!$B:$D,3,FALSE)</f>
        <v>TIMESTAMP</v>
      </c>
      <c r="I397" s="15" t="s">
        <v>173</v>
      </c>
      <c r="J397" s="6"/>
      <c r="K397" s="15"/>
      <c r="L397" s="6"/>
      <c r="M397" s="6"/>
      <c r="N397" s="70" t="str">
        <f t="shared" si="23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66" workbookViewId="0">
      <selection activeCell="B172" sqref="B172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4" t="s">
        <v>2</v>
      </c>
      <c r="B1" s="104" t="s">
        <v>16</v>
      </c>
      <c r="C1" s="104"/>
      <c r="D1" s="104" t="s">
        <v>9</v>
      </c>
      <c r="E1" s="104" t="s">
        <v>5</v>
      </c>
      <c r="F1" s="104" t="s">
        <v>0</v>
      </c>
    </row>
    <row r="2" spans="1:6" x14ac:dyDescent="0.35">
      <c r="A2" s="104"/>
      <c r="B2" s="1" t="s">
        <v>7</v>
      </c>
      <c r="C2" s="1" t="s">
        <v>8</v>
      </c>
      <c r="D2" s="104"/>
      <c r="E2" s="104"/>
      <c r="F2" s="104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6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6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149</v>
      </c>
      <c r="B150" s="77" t="s">
        <v>1166</v>
      </c>
      <c r="C150" s="2" t="s">
        <v>1169</v>
      </c>
      <c r="D150" s="2" t="s">
        <v>152</v>
      </c>
      <c r="E150" s="2"/>
      <c r="F150" s="2"/>
    </row>
    <row r="151" spans="1:6" x14ac:dyDescent="0.35">
      <c r="A151" s="51">
        <v>150</v>
      </c>
      <c r="B151" s="77" t="s">
        <v>1167</v>
      </c>
      <c r="C151" s="2" t="s">
        <v>1174</v>
      </c>
      <c r="D151" s="2" t="s">
        <v>788</v>
      </c>
      <c r="E151" s="2"/>
      <c r="F151" s="2"/>
    </row>
    <row r="152" spans="1:6" x14ac:dyDescent="0.35">
      <c r="A152" s="51">
        <v>151</v>
      </c>
      <c r="B152" s="77" t="s">
        <v>1168</v>
      </c>
      <c r="C152" s="2" t="s">
        <v>1173</v>
      </c>
      <c r="D152" s="2" t="s">
        <v>152</v>
      </c>
      <c r="E152" s="2"/>
      <c r="F152" s="2"/>
    </row>
    <row r="153" spans="1:6" x14ac:dyDescent="0.35">
      <c r="A153" s="51">
        <v>152</v>
      </c>
      <c r="B153" s="6" t="s">
        <v>1164</v>
      </c>
      <c r="C153" s="2" t="s">
        <v>1170</v>
      </c>
      <c r="D153" s="2" t="s">
        <v>152</v>
      </c>
      <c r="E153" s="2"/>
      <c r="F153" s="2"/>
    </row>
    <row r="154" spans="1:6" x14ac:dyDescent="0.35">
      <c r="A154" s="51">
        <v>153</v>
      </c>
      <c r="B154" s="6" t="s">
        <v>1165</v>
      </c>
      <c r="C154" s="2" t="s">
        <v>1171</v>
      </c>
      <c r="D154" s="2" t="s">
        <v>788</v>
      </c>
      <c r="E154" s="2"/>
      <c r="F154" s="2"/>
    </row>
    <row r="155" spans="1:6" x14ac:dyDescent="0.35">
      <c r="A155" s="51">
        <v>154</v>
      </c>
      <c r="B155" s="6" t="s">
        <v>1179</v>
      </c>
      <c r="C155" s="2" t="s">
        <v>1172</v>
      </c>
      <c r="D155" s="2" t="s">
        <v>152</v>
      </c>
      <c r="E155" s="2"/>
      <c r="F155" s="2"/>
    </row>
    <row r="156" spans="1:6" x14ac:dyDescent="0.35">
      <c r="A156" s="51">
        <v>155</v>
      </c>
      <c r="B156" s="6" t="s">
        <v>1175</v>
      </c>
      <c r="C156" s="30" t="s">
        <v>1181</v>
      </c>
      <c r="D156" s="2" t="s">
        <v>152</v>
      </c>
      <c r="E156" s="2"/>
      <c r="F156" s="2"/>
    </row>
    <row r="157" spans="1:6" x14ac:dyDescent="0.35">
      <c r="A157" s="51">
        <v>156</v>
      </c>
      <c r="B157" s="2" t="s">
        <v>1177</v>
      </c>
      <c r="C157" s="30" t="s">
        <v>1182</v>
      </c>
      <c r="D157" s="2" t="s">
        <v>750</v>
      </c>
      <c r="E157" s="2"/>
      <c r="F157" s="2"/>
    </row>
    <row r="158" spans="1:6" x14ac:dyDescent="0.35">
      <c r="A158" s="51">
        <v>157</v>
      </c>
      <c r="B158" s="2" t="s">
        <v>1178</v>
      </c>
      <c r="C158" s="30" t="s">
        <v>1183</v>
      </c>
      <c r="D158" s="2" t="s">
        <v>788</v>
      </c>
      <c r="E158" s="2"/>
      <c r="F158" s="2"/>
    </row>
    <row r="159" spans="1:6" x14ac:dyDescent="0.35">
      <c r="A159" s="51">
        <v>158</v>
      </c>
      <c r="B159" s="6" t="s">
        <v>1176</v>
      </c>
      <c r="C159" s="30" t="s">
        <v>1184</v>
      </c>
      <c r="D159" s="2" t="s">
        <v>152</v>
      </c>
      <c r="E159" s="2"/>
      <c r="F159" s="2"/>
    </row>
    <row r="160" spans="1:6" x14ac:dyDescent="0.35">
      <c r="A160" s="51">
        <v>159</v>
      </c>
      <c r="B160" s="2" t="s">
        <v>1186</v>
      </c>
      <c r="C160" s="2" t="s">
        <v>1185</v>
      </c>
      <c r="D160" s="2" t="s">
        <v>152</v>
      </c>
      <c r="E160" s="2"/>
      <c r="F160" s="2"/>
    </row>
    <row r="161" spans="1:6" x14ac:dyDescent="0.35">
      <c r="A161" s="51">
        <v>160</v>
      </c>
      <c r="B161" s="2" t="s">
        <v>1159</v>
      </c>
      <c r="C161" s="2" t="s">
        <v>1189</v>
      </c>
      <c r="D161" s="2" t="s">
        <v>152</v>
      </c>
      <c r="E161" s="2"/>
      <c r="F161" s="2"/>
    </row>
    <row r="162" spans="1:6" x14ac:dyDescent="0.35">
      <c r="A162" s="51">
        <v>161</v>
      </c>
      <c r="B162" s="77" t="s">
        <v>1193</v>
      </c>
      <c r="C162" s="2" t="s">
        <v>934</v>
      </c>
      <c r="D162" s="2" t="s">
        <v>152</v>
      </c>
      <c r="E162" s="2"/>
      <c r="F162" s="2"/>
    </row>
    <row r="163" spans="1:6" x14ac:dyDescent="0.35">
      <c r="A163" s="51">
        <v>162</v>
      </c>
      <c r="B163" s="77" t="s">
        <v>1194</v>
      </c>
      <c r="C163" s="2" t="s">
        <v>1199</v>
      </c>
      <c r="D163" s="2" t="s">
        <v>750</v>
      </c>
      <c r="E163" s="2"/>
      <c r="F163" s="2"/>
    </row>
    <row r="164" spans="1:6" x14ac:dyDescent="0.35">
      <c r="A164" s="51">
        <v>163</v>
      </c>
      <c r="B164" s="77" t="s">
        <v>1195</v>
      </c>
      <c r="C164" s="2" t="s">
        <v>1200</v>
      </c>
      <c r="D164" s="2" t="s">
        <v>152</v>
      </c>
      <c r="E164" s="2"/>
      <c r="F164" s="2"/>
    </row>
    <row r="165" spans="1:6" x14ac:dyDescent="0.35">
      <c r="A165" s="51">
        <v>164</v>
      </c>
      <c r="B165" s="77" t="s">
        <v>1196</v>
      </c>
      <c r="C165" s="2" t="s">
        <v>1201</v>
      </c>
      <c r="D165" s="2" t="s">
        <v>750</v>
      </c>
      <c r="E165" s="2"/>
      <c r="F165" s="2"/>
    </row>
    <row r="166" spans="1:6" x14ac:dyDescent="0.35">
      <c r="A166" s="51">
        <v>165</v>
      </c>
      <c r="B166" s="77" t="s">
        <v>1197</v>
      </c>
      <c r="C166" s="2" t="s">
        <v>1202</v>
      </c>
      <c r="D166" s="2" t="s">
        <v>750</v>
      </c>
      <c r="E166" s="2"/>
      <c r="F166" s="2"/>
    </row>
    <row r="167" spans="1:6" x14ac:dyDescent="0.35">
      <c r="A167" s="51">
        <v>166</v>
      </c>
      <c r="B167" s="77" t="s">
        <v>1198</v>
      </c>
      <c r="C167" s="2" t="s">
        <v>1203</v>
      </c>
      <c r="D167" s="2" t="s">
        <v>750</v>
      </c>
      <c r="E167" s="2"/>
      <c r="F167" s="2"/>
    </row>
    <row r="168" spans="1:6" x14ac:dyDescent="0.35">
      <c r="A168" s="51">
        <v>167</v>
      </c>
      <c r="B168" s="130" t="s">
        <v>1204</v>
      </c>
      <c r="C168" s="2" t="s">
        <v>1205</v>
      </c>
      <c r="D168" s="2" t="s">
        <v>152</v>
      </c>
      <c r="E168" s="2"/>
      <c r="F168" s="2"/>
    </row>
    <row r="169" spans="1:6" x14ac:dyDescent="0.35">
      <c r="A169" s="51">
        <v>168</v>
      </c>
      <c r="B169" s="2" t="s">
        <v>1209</v>
      </c>
      <c r="C169" s="2" t="s">
        <v>1212</v>
      </c>
      <c r="D169" s="2" t="s">
        <v>1210</v>
      </c>
      <c r="E169" s="2"/>
      <c r="F169" s="2"/>
    </row>
    <row r="170" spans="1:6" x14ac:dyDescent="0.35">
      <c r="A170" s="51">
        <v>169</v>
      </c>
      <c r="B170" s="2" t="s">
        <v>1208</v>
      </c>
      <c r="C170" s="2" t="s">
        <v>1213</v>
      </c>
      <c r="D170" s="2" t="s">
        <v>1211</v>
      </c>
      <c r="E170" s="2"/>
      <c r="F170" s="2"/>
    </row>
    <row r="171" spans="1:6" x14ac:dyDescent="0.35">
      <c r="A171" s="51">
        <v>170</v>
      </c>
      <c r="B171" s="77" t="s">
        <v>1214</v>
      </c>
      <c r="C171" s="2" t="s">
        <v>1217</v>
      </c>
      <c r="D171" s="2" t="s">
        <v>392</v>
      </c>
      <c r="E171" s="2"/>
      <c r="F171" s="2"/>
    </row>
    <row r="172" spans="1:6" x14ac:dyDescent="0.35">
      <c r="A172" s="51">
        <v>171</v>
      </c>
      <c r="B172" s="77" t="s">
        <v>1223</v>
      </c>
      <c r="C172" s="2" t="s">
        <v>1218</v>
      </c>
      <c r="D172" s="2" t="s">
        <v>392</v>
      </c>
      <c r="E172" s="2"/>
      <c r="F172" s="2"/>
    </row>
    <row r="173" spans="1:6" x14ac:dyDescent="0.35">
      <c r="A173" s="51">
        <v>172</v>
      </c>
      <c r="B173" s="77" t="s">
        <v>1225</v>
      </c>
      <c r="C173" s="2" t="s">
        <v>1219</v>
      </c>
      <c r="D173" s="2" t="s">
        <v>392</v>
      </c>
      <c r="E173" s="2"/>
      <c r="F173" s="2"/>
    </row>
    <row r="174" spans="1:6" x14ac:dyDescent="0.35">
      <c r="A174" s="51">
        <v>173</v>
      </c>
      <c r="B174" s="77" t="s">
        <v>1215</v>
      </c>
      <c r="C174" s="2" t="s">
        <v>1220</v>
      </c>
      <c r="D174" s="2" t="s">
        <v>392</v>
      </c>
      <c r="E174" s="2"/>
      <c r="F174" s="2"/>
    </row>
    <row r="175" spans="1:6" x14ac:dyDescent="0.35">
      <c r="A175" s="51">
        <v>174</v>
      </c>
      <c r="B175" s="77" t="s">
        <v>1216</v>
      </c>
      <c r="C175" s="2" t="s">
        <v>1221</v>
      </c>
      <c r="D175" s="2" t="s">
        <v>392</v>
      </c>
      <c r="E175" s="2"/>
      <c r="F175" s="2"/>
    </row>
    <row r="176" spans="1:6" x14ac:dyDescent="0.35">
      <c r="A176" s="51">
        <v>175</v>
      </c>
      <c r="B176" s="77" t="s">
        <v>1224</v>
      </c>
      <c r="C176" s="2" t="s">
        <v>1222</v>
      </c>
      <c r="D176" s="2" t="s">
        <v>392</v>
      </c>
      <c r="E176" s="2"/>
      <c r="F176" s="2"/>
    </row>
    <row r="177" spans="1:6" x14ac:dyDescent="0.35">
      <c r="A177" s="51">
        <v>176</v>
      </c>
      <c r="B177" s="2"/>
      <c r="C177" s="2"/>
      <c r="D177" s="2"/>
      <c r="E177" s="2"/>
      <c r="F177" s="2"/>
    </row>
    <row r="178" spans="1:6" x14ac:dyDescent="0.35">
      <c r="A178" s="51">
        <v>177</v>
      </c>
      <c r="B178" s="2"/>
      <c r="C178" s="2"/>
      <c r="D178" s="2"/>
      <c r="E178" s="2"/>
      <c r="F178" s="2"/>
    </row>
    <row r="179" spans="1:6" x14ac:dyDescent="0.35">
      <c r="A179" s="51">
        <v>178</v>
      </c>
      <c r="B179" s="2"/>
      <c r="C179" s="2"/>
      <c r="D179" s="2"/>
      <c r="E179" s="2"/>
      <c r="F179" s="2"/>
    </row>
    <row r="180" spans="1:6" x14ac:dyDescent="0.35">
      <c r="A180" s="51">
        <v>179</v>
      </c>
      <c r="B180" s="2"/>
      <c r="C180" s="2"/>
      <c r="D180" s="2"/>
      <c r="E180" s="2"/>
      <c r="F180" s="2"/>
    </row>
    <row r="181" spans="1:6" x14ac:dyDescent="0.35">
      <c r="A181" s="51">
        <v>180</v>
      </c>
      <c r="B181" s="2"/>
      <c r="C181" s="2"/>
      <c r="D181" s="2"/>
      <c r="E181" s="2"/>
      <c r="F181" s="2"/>
    </row>
    <row r="182" spans="1:6" x14ac:dyDescent="0.35">
      <c r="A182" s="51">
        <v>181</v>
      </c>
      <c r="B182" s="2"/>
      <c r="C182" s="2"/>
      <c r="D182" s="2"/>
      <c r="E182" s="2"/>
      <c r="F182" s="2"/>
    </row>
    <row r="183" spans="1:6" x14ac:dyDescent="0.35">
      <c r="A183" s="51">
        <v>182</v>
      </c>
      <c r="B183" s="2"/>
      <c r="C183" s="2"/>
      <c r="D183" s="2"/>
      <c r="E183" s="2"/>
      <c r="F183" s="2"/>
    </row>
    <row r="184" spans="1:6" x14ac:dyDescent="0.35">
      <c r="A184" s="51">
        <v>183</v>
      </c>
      <c r="B184" s="2"/>
      <c r="C184" s="2"/>
      <c r="D184" s="2"/>
      <c r="E184" s="2"/>
      <c r="F184" s="2"/>
    </row>
    <row r="185" spans="1:6" x14ac:dyDescent="0.35">
      <c r="A185" s="51">
        <v>184</v>
      </c>
      <c r="B185" s="2"/>
      <c r="C185" s="2"/>
      <c r="D185" s="2"/>
      <c r="E185" s="2"/>
      <c r="F185" s="2"/>
    </row>
    <row r="186" spans="1:6" x14ac:dyDescent="0.35">
      <c r="A186" s="51">
        <v>185</v>
      </c>
      <c r="B186" s="2"/>
      <c r="C186" s="2"/>
      <c r="D186" s="2"/>
      <c r="E186" s="2"/>
      <c r="F186" s="2"/>
    </row>
    <row r="187" spans="1:6" x14ac:dyDescent="0.35">
      <c r="A187" s="51">
        <v>186</v>
      </c>
      <c r="B187" s="2"/>
      <c r="C187" s="2"/>
      <c r="D187" s="2"/>
      <c r="E187" s="2"/>
      <c r="F187" s="2"/>
    </row>
    <row r="188" spans="1:6" x14ac:dyDescent="0.35">
      <c r="A188" s="51">
        <v>187</v>
      </c>
      <c r="B188" s="2"/>
      <c r="C188" s="2"/>
      <c r="D188" s="2"/>
      <c r="E188" s="2"/>
      <c r="F188" s="2"/>
    </row>
    <row r="189" spans="1:6" x14ac:dyDescent="0.35">
      <c r="A189" s="51">
        <v>188</v>
      </c>
      <c r="B189" s="2"/>
      <c r="C189" s="2"/>
      <c r="D189" s="2"/>
      <c r="E189" s="2"/>
      <c r="F189" s="2"/>
    </row>
    <row r="190" spans="1:6" x14ac:dyDescent="0.35">
      <c r="A190" s="51">
        <v>189</v>
      </c>
      <c r="B190" s="2"/>
      <c r="C190" s="2"/>
      <c r="D190" s="2"/>
      <c r="E190" s="2"/>
      <c r="F190" s="2"/>
    </row>
    <row r="191" spans="1:6" x14ac:dyDescent="0.35">
      <c r="A191" s="51">
        <v>190</v>
      </c>
      <c r="B191" s="2"/>
      <c r="C191" s="2"/>
      <c r="D191" s="2"/>
      <c r="E191" s="2"/>
      <c r="F191" s="2"/>
    </row>
    <row r="192" spans="1:6" x14ac:dyDescent="0.35">
      <c r="A192" s="51">
        <v>191</v>
      </c>
      <c r="B192" s="2"/>
      <c r="C192" s="2"/>
      <c r="D192" s="2"/>
      <c r="E192" s="2"/>
      <c r="F192" s="2"/>
    </row>
    <row r="193" spans="1:6" x14ac:dyDescent="0.35">
      <c r="A193" s="51">
        <v>192</v>
      </c>
      <c r="B193" s="2"/>
      <c r="C193" s="2"/>
      <c r="D193" s="2"/>
      <c r="E193" s="2"/>
      <c r="F193" s="2"/>
    </row>
    <row r="194" spans="1:6" x14ac:dyDescent="0.35">
      <c r="A194" s="51">
        <v>193</v>
      </c>
      <c r="B194" s="2"/>
      <c r="C194" s="2"/>
      <c r="D194" s="2"/>
      <c r="E194" s="2"/>
      <c r="F194" s="2"/>
    </row>
    <row r="195" spans="1:6" x14ac:dyDescent="0.35">
      <c r="A195" s="51">
        <v>194</v>
      </c>
      <c r="B195" s="2"/>
      <c r="C195" s="2"/>
      <c r="D195" s="2"/>
      <c r="E195" s="2"/>
      <c r="F195" s="2"/>
    </row>
    <row r="196" spans="1:6" x14ac:dyDescent="0.35">
      <c r="A196" s="51">
        <v>195</v>
      </c>
      <c r="B196" s="2"/>
      <c r="C196" s="2"/>
      <c r="D196" s="2"/>
      <c r="E196" s="2"/>
      <c r="F196" s="2"/>
    </row>
    <row r="197" spans="1:6" x14ac:dyDescent="0.35">
      <c r="A197" s="51">
        <v>196</v>
      </c>
      <c r="B197" s="2"/>
      <c r="C197" s="2"/>
      <c r="D197" s="2"/>
      <c r="E197" s="2"/>
      <c r="F197" s="2"/>
    </row>
    <row r="198" spans="1:6" x14ac:dyDescent="0.35">
      <c r="A198" s="51">
        <v>197</v>
      </c>
      <c r="B198" s="2"/>
      <c r="C198" s="2"/>
      <c r="D198" s="2"/>
      <c r="E198" s="2"/>
      <c r="F198" s="2"/>
    </row>
    <row r="199" spans="1:6" x14ac:dyDescent="0.35">
      <c r="A199" s="51">
        <v>198</v>
      </c>
      <c r="B199" s="2"/>
      <c r="C199" s="2"/>
      <c r="D199" s="2"/>
      <c r="E199" s="2"/>
      <c r="F199" s="2"/>
    </row>
    <row r="200" spans="1:6" x14ac:dyDescent="0.35">
      <c r="A200" s="51">
        <v>199</v>
      </c>
      <c r="B200" s="2"/>
      <c r="C200" s="2"/>
      <c r="D200" s="2"/>
      <c r="E200" s="2"/>
      <c r="F200" s="2"/>
    </row>
    <row r="201" spans="1:6" x14ac:dyDescent="0.35">
      <c r="A201" s="51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6" workbookViewId="0">
      <selection activeCell="F41" sqref="F41:F43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4" t="s">
        <v>116</v>
      </c>
      <c r="B1" s="104" t="s">
        <v>118</v>
      </c>
      <c r="C1" s="104" t="s">
        <v>117</v>
      </c>
      <c r="D1" s="104"/>
      <c r="E1" s="107" t="s">
        <v>121</v>
      </c>
      <c r="F1" s="112" t="s">
        <v>122</v>
      </c>
      <c r="G1" s="107" t="s">
        <v>123</v>
      </c>
      <c r="H1" s="104" t="s">
        <v>124</v>
      </c>
      <c r="I1" s="104"/>
      <c r="J1" s="104" t="s">
        <v>125</v>
      </c>
      <c r="K1" s="104" t="s">
        <v>126</v>
      </c>
      <c r="L1" s="104" t="s">
        <v>127</v>
      </c>
    </row>
    <row r="2" spans="1:12" x14ac:dyDescent="0.35">
      <c r="A2" s="104"/>
      <c r="B2" s="104"/>
      <c r="C2" s="89" t="s">
        <v>8</v>
      </c>
      <c r="D2" s="4" t="s">
        <v>120</v>
      </c>
      <c r="E2" s="107"/>
      <c r="F2" s="112"/>
      <c r="G2" s="107"/>
      <c r="H2" s="4" t="s">
        <v>119</v>
      </c>
      <c r="I2" s="4" t="s">
        <v>120</v>
      </c>
      <c r="J2" s="104"/>
      <c r="K2" s="104"/>
      <c r="L2" s="104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08">
        <v>1</v>
      </c>
      <c r="F3" s="109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9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08"/>
      <c r="F4" s="109"/>
      <c r="G4" s="53">
        <v>2</v>
      </c>
      <c r="H4" s="54" t="s">
        <v>136</v>
      </c>
      <c r="I4" s="2" t="str">
        <f>VLOOKUP($H4,domain!$B:$D,2,FALSE)</f>
        <v>HIST_DT</v>
      </c>
      <c r="J4" s="109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08">
        <v>0</v>
      </c>
      <c r="F5" s="109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9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08"/>
      <c r="F6" s="109"/>
      <c r="G6" s="53">
        <v>2</v>
      </c>
      <c r="H6" s="54" t="s">
        <v>103</v>
      </c>
      <c r="I6" s="2" t="str">
        <f>VLOOKUP($H6,domain!$B:$D,2,FALSE)</f>
        <v>CODE_ID</v>
      </c>
      <c r="J6" s="109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08">
        <v>0</v>
      </c>
      <c r="F13" s="109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9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08"/>
      <c r="F14" s="109"/>
      <c r="G14" s="53">
        <v>2</v>
      </c>
      <c r="H14" s="54" t="s">
        <v>237</v>
      </c>
      <c r="I14" s="2" t="str">
        <f>VLOOKUP($H14,domain!$B:$D,2,FALSE)</f>
        <v>ID_SE</v>
      </c>
      <c r="J14" s="109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08">
        <v>1</v>
      </c>
      <c r="F23" s="109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19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08"/>
      <c r="F24" s="109"/>
      <c r="G24" s="53">
        <v>2</v>
      </c>
      <c r="H24" s="54" t="s">
        <v>736</v>
      </c>
      <c r="I24" s="2" t="str">
        <f>VLOOKUP($H24,domain!$B:$D,2,FALSE)</f>
        <v>LOG_DT</v>
      </c>
      <c r="J24" s="119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08">
        <v>1</v>
      </c>
      <c r="F25" s="109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19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08"/>
      <c r="F26" s="109"/>
      <c r="G26" s="53">
        <v>2</v>
      </c>
      <c r="H26" s="54" t="s">
        <v>736</v>
      </c>
      <c r="I26" s="2" t="str">
        <f>VLOOKUP($H26,domain!$B:$D,2,FALSE)</f>
        <v>LOG_DT</v>
      </c>
      <c r="J26" s="119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113">
        <v>0</v>
      </c>
      <c r="F28" s="113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116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114"/>
      <c r="F29" s="114"/>
      <c r="G29" s="56">
        <v>2</v>
      </c>
      <c r="H29" s="58" t="s">
        <v>469</v>
      </c>
      <c r="I29" s="2" t="str">
        <f>VLOOKUP($H29,domain!$B:$D,2,FALSE)</f>
        <v>CONTROLLER_NM</v>
      </c>
      <c r="J29" s="117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115"/>
      <c r="F30" s="115"/>
      <c r="G30" s="56">
        <v>3</v>
      </c>
      <c r="H30" s="58" t="s">
        <v>470</v>
      </c>
      <c r="I30" s="2" t="str">
        <f>VLOOKUP($H30,domain!$B:$D,2,FALSE)</f>
        <v>METHOD_NM</v>
      </c>
      <c r="J30" s="118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08">
        <v>1</v>
      </c>
      <c r="F31" s="109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10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08"/>
      <c r="F32" s="109"/>
      <c r="G32" s="71">
        <v>2</v>
      </c>
      <c r="H32" s="72" t="s">
        <v>989</v>
      </c>
      <c r="I32" s="2" t="str">
        <f>VLOOKUP($H32,domain!$B:$D,2,FALSE)</f>
        <v>COMPANY_NO</v>
      </c>
      <c r="J32" s="111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51">
        <v>34</v>
      </c>
      <c r="B36" s="51" t="str">
        <f>VLOOKUP($C36,table!$B:$D,3,FALSE)</f>
        <v>관리자</v>
      </c>
      <c r="C36" s="98" t="s">
        <v>1187</v>
      </c>
      <c r="D36" s="2" t="str">
        <f>VLOOKUP($C36,table!$B:$D,2,FALSE)</f>
        <v>T_SUPPLIER</v>
      </c>
      <c r="E36" s="63">
        <v>1</v>
      </c>
      <c r="F36" s="97" t="str">
        <f t="shared" ref="F36:F45" si="0">D36&amp;"_PK"</f>
        <v>T_SUPPLIER_PK</v>
      </c>
      <c r="G36" s="63">
        <v>1</v>
      </c>
      <c r="H36" s="62" t="s">
        <v>1175</v>
      </c>
      <c r="I36" s="2" t="str">
        <f>VLOOKUP($H36,domain!$B:$D,2,FALSE)</f>
        <v>SUPPLIER_ID</v>
      </c>
      <c r="J36" s="83" t="s">
        <v>130</v>
      </c>
      <c r="K36" s="96" t="s">
        <v>131</v>
      </c>
      <c r="L36" s="2"/>
    </row>
    <row r="37" spans="1:12" s="41" customFormat="1" x14ac:dyDescent="0.35">
      <c r="A37" s="51">
        <v>35</v>
      </c>
      <c r="B37" s="51" t="str">
        <f>VLOOKUP($C37,table!$B:$D,3,FALSE)</f>
        <v>관리자</v>
      </c>
      <c r="C37" s="102" t="s">
        <v>1191</v>
      </c>
      <c r="D37" s="2" t="str">
        <f>VLOOKUP($C37,table!$B:$D,2,FALSE)</f>
        <v>T_SUPPLIER_MANAGER</v>
      </c>
      <c r="E37" s="101">
        <v>1</v>
      </c>
      <c r="F37" s="100" t="str">
        <f t="shared" ref="F37" si="1">D37&amp;"_PK"</f>
        <v>T_SUPPLIER_MANAGER_PK</v>
      </c>
      <c r="G37" s="101">
        <v>1</v>
      </c>
      <c r="H37" s="100" t="s">
        <v>1193</v>
      </c>
      <c r="I37" s="2" t="str">
        <f>VLOOKUP($H37,domain!$B:$D,2,FALSE)</f>
        <v>MANAGER_ID</v>
      </c>
      <c r="J37" s="83" t="s">
        <v>130</v>
      </c>
      <c r="K37" s="101" t="s">
        <v>131</v>
      </c>
      <c r="L37" s="2"/>
    </row>
    <row r="38" spans="1:12" s="41" customFormat="1" x14ac:dyDescent="0.35">
      <c r="A38" s="51">
        <v>35</v>
      </c>
      <c r="B38" s="51" t="str">
        <f>VLOOKUP($C38,table!$B:$D,3,FALSE)</f>
        <v>공통</v>
      </c>
      <c r="C38" s="102" t="s">
        <v>1188</v>
      </c>
      <c r="D38" s="2" t="str">
        <f>VLOOKUP($C38,table!$B:$D,2,FALSE)</f>
        <v>T_PACKAGING_CODE</v>
      </c>
      <c r="E38" s="101">
        <v>1</v>
      </c>
      <c r="F38" s="113" t="str">
        <f t="shared" ref="F38" si="2">D38&amp;"_PK"</f>
        <v>T_PACKAGING_CODE_PK</v>
      </c>
      <c r="G38" s="101">
        <v>1</v>
      </c>
      <c r="H38" s="100" t="s">
        <v>459</v>
      </c>
      <c r="I38" s="2" t="str">
        <f>VLOOKUP($H38,domain!$B:$D,2,FALSE)</f>
        <v>GROUP_ID</v>
      </c>
      <c r="J38" s="83" t="s">
        <v>130</v>
      </c>
      <c r="K38" s="101" t="s">
        <v>131</v>
      </c>
      <c r="L38" s="2"/>
    </row>
    <row r="39" spans="1:12" s="41" customFormat="1" x14ac:dyDescent="0.35">
      <c r="A39" s="51">
        <v>35</v>
      </c>
      <c r="B39" s="51" t="str">
        <f>VLOOKUP($C39,table!$B:$D,3,FALSE)</f>
        <v>공통</v>
      </c>
      <c r="C39" s="102" t="s">
        <v>1188</v>
      </c>
      <c r="D39" s="2" t="str">
        <f>VLOOKUP($C39,table!$B:$D,2,FALSE)</f>
        <v>T_PACKAGING_CODE</v>
      </c>
      <c r="E39" s="101">
        <v>1</v>
      </c>
      <c r="F39" s="114"/>
      <c r="G39" s="101">
        <v>2</v>
      </c>
      <c r="H39" s="100" t="s">
        <v>1159</v>
      </c>
      <c r="I39" s="2" t="str">
        <f>VLOOKUP($H39,domain!$B:$D,2,FALSE)</f>
        <v>UP_COMPANY_CODE</v>
      </c>
      <c r="J39" s="83" t="s">
        <v>130</v>
      </c>
      <c r="K39" s="101" t="s">
        <v>131</v>
      </c>
      <c r="L39" s="2"/>
    </row>
    <row r="40" spans="1:12" x14ac:dyDescent="0.35">
      <c r="A40" s="51">
        <v>35</v>
      </c>
      <c r="B40" s="51" t="str">
        <f>VLOOKUP($C40,table!$B:$D,3,FALSE)</f>
        <v>공통</v>
      </c>
      <c r="C40" s="98" t="s">
        <v>1188</v>
      </c>
      <c r="D40" s="2" t="str">
        <f>VLOOKUP($C40,table!$B:$D,2,FALSE)</f>
        <v>T_PACKAGING_CODE</v>
      </c>
      <c r="E40" s="63">
        <v>1</v>
      </c>
      <c r="F40" s="115"/>
      <c r="G40" s="63">
        <v>3</v>
      </c>
      <c r="H40" s="62" t="s">
        <v>1190</v>
      </c>
      <c r="I40" s="2" t="str">
        <f>VLOOKUP($H40,domain!$B:$D,2,FALSE)</f>
        <v>CODE_ID</v>
      </c>
      <c r="J40" s="83" t="s">
        <v>130</v>
      </c>
      <c r="K40" s="96" t="s">
        <v>131</v>
      </c>
      <c r="L40" s="2"/>
    </row>
    <row r="41" spans="1:12" s="41" customFormat="1" x14ac:dyDescent="0.35">
      <c r="A41" s="51">
        <v>35</v>
      </c>
      <c r="B41" s="51" t="str">
        <f>VLOOKUP($C41,table!$B:$D,3,FALSE)</f>
        <v>공통</v>
      </c>
      <c r="C41" s="102" t="s">
        <v>1206</v>
      </c>
      <c r="D41" s="2" t="str">
        <f>VLOOKUP($C41,table!$B:$D,2,FALSE)</f>
        <v>T_ENVIRONMENT_CODE</v>
      </c>
      <c r="E41" s="101">
        <v>1</v>
      </c>
      <c r="F41" s="113" t="str">
        <f t="shared" ref="F41" si="3">D41&amp;"_PK"</f>
        <v>T_ENVIRONMENT_CODE_PK</v>
      </c>
      <c r="G41" s="101">
        <v>1</v>
      </c>
      <c r="H41" s="100" t="s">
        <v>459</v>
      </c>
      <c r="I41" s="2" t="str">
        <f>VLOOKUP($H41,domain!$B:$D,2,FALSE)</f>
        <v>GROUP_ID</v>
      </c>
      <c r="J41" s="83" t="s">
        <v>130</v>
      </c>
      <c r="K41" s="101" t="s">
        <v>131</v>
      </c>
      <c r="L41" s="2"/>
    </row>
    <row r="42" spans="1:12" s="41" customFormat="1" x14ac:dyDescent="0.35">
      <c r="A42" s="51">
        <v>35</v>
      </c>
      <c r="B42" s="51" t="str">
        <f>VLOOKUP($C42,table!$B:$D,3,FALSE)</f>
        <v>공통</v>
      </c>
      <c r="C42" s="102" t="s">
        <v>1206</v>
      </c>
      <c r="D42" s="2" t="str">
        <f>VLOOKUP($C42,table!$B:$D,2,FALSE)</f>
        <v>T_ENVIRONMENT_CODE</v>
      </c>
      <c r="E42" s="101">
        <v>1</v>
      </c>
      <c r="F42" s="114"/>
      <c r="G42" s="101">
        <v>2</v>
      </c>
      <c r="H42" s="100" t="s">
        <v>1159</v>
      </c>
      <c r="I42" s="2" t="str">
        <f>VLOOKUP($H42,domain!$B:$D,2,FALSE)</f>
        <v>UP_COMPANY_CODE</v>
      </c>
      <c r="J42" s="83" t="s">
        <v>130</v>
      </c>
      <c r="K42" s="101" t="s">
        <v>131</v>
      </c>
      <c r="L42" s="2"/>
    </row>
    <row r="43" spans="1:12" s="41" customFormat="1" x14ac:dyDescent="0.35">
      <c r="A43" s="51">
        <v>35</v>
      </c>
      <c r="B43" s="51" t="str">
        <f>VLOOKUP($C43,table!$B:$D,3,FALSE)</f>
        <v>공통</v>
      </c>
      <c r="C43" s="102" t="s">
        <v>1206</v>
      </c>
      <c r="D43" s="2" t="str">
        <f>VLOOKUP($C43,table!$B:$D,2,FALSE)</f>
        <v>T_ENVIRONMENT_CODE</v>
      </c>
      <c r="E43" s="101">
        <v>1</v>
      </c>
      <c r="F43" s="115"/>
      <c r="G43" s="101">
        <v>3</v>
      </c>
      <c r="H43" s="100" t="s">
        <v>1190</v>
      </c>
      <c r="I43" s="2" t="str">
        <f>VLOOKUP($H43,domain!$B:$D,2,FALSE)</f>
        <v>CODE_ID</v>
      </c>
      <c r="J43" s="83" t="s">
        <v>130</v>
      </c>
      <c r="K43" s="101" t="s">
        <v>131</v>
      </c>
      <c r="L43" s="2"/>
    </row>
    <row r="44" spans="1:12" x14ac:dyDescent="0.35">
      <c r="A44" s="51">
        <v>36</v>
      </c>
      <c r="B44" s="51" t="str">
        <f>VLOOKUP($C44,table!$B:$D,3,FALSE)</f>
        <v>공통</v>
      </c>
      <c r="C44" s="98" t="s">
        <v>1162</v>
      </c>
      <c r="D44" s="2" t="str">
        <f>VLOOKUP($C44,table!$B:$D,2,FALSE)</f>
        <v>T_PACKAGING_QUESTION</v>
      </c>
      <c r="E44" s="63">
        <v>1</v>
      </c>
      <c r="F44" s="97" t="str">
        <f t="shared" si="0"/>
        <v>T_PACKAGING_QUESTION_PK</v>
      </c>
      <c r="G44" s="63">
        <v>1</v>
      </c>
      <c r="H44" s="62" t="s">
        <v>1166</v>
      </c>
      <c r="I44" s="2" t="str">
        <f>VLOOKUP($H44,domain!$B:$D,2,FALSE)</f>
        <v>QUESTION_ID</v>
      </c>
      <c r="J44" s="83" t="s">
        <v>130</v>
      </c>
      <c r="K44" s="96" t="s">
        <v>131</v>
      </c>
      <c r="L44" s="2"/>
    </row>
    <row r="45" spans="1:12" x14ac:dyDescent="0.35">
      <c r="A45" s="51">
        <v>37</v>
      </c>
      <c r="B45" s="51" t="str">
        <f>VLOOKUP($C45,table!$B:$D,3,FALSE)</f>
        <v>공통</v>
      </c>
      <c r="C45" s="98" t="s">
        <v>1163</v>
      </c>
      <c r="D45" s="2" t="str">
        <f>VLOOKUP($C45,table!$B:$D,2,FALSE)</f>
        <v>T_PACKAGING</v>
      </c>
      <c r="E45" s="63">
        <v>1</v>
      </c>
      <c r="F45" s="97" t="str">
        <f t="shared" si="0"/>
        <v>T_PACKAGING_PK</v>
      </c>
      <c r="G45" s="63">
        <v>1</v>
      </c>
      <c r="H45" s="62" t="s">
        <v>1164</v>
      </c>
      <c r="I45" s="2" t="str">
        <f>VLOOKUP($H45,domain!$B:$D,2,FALSE)</f>
        <v>PACKAGING_ID</v>
      </c>
      <c r="J45" s="83" t="s">
        <v>130</v>
      </c>
      <c r="K45" s="96" t="s">
        <v>131</v>
      </c>
      <c r="L45" s="2"/>
    </row>
    <row r="46" spans="1:12" x14ac:dyDescent="0.35">
      <c r="A46" s="15"/>
      <c r="B46" s="51"/>
      <c r="C46" s="64"/>
      <c r="D46" s="2"/>
      <c r="E46" s="63"/>
      <c r="F46" s="62"/>
      <c r="G46" s="63"/>
      <c r="H46" s="62"/>
      <c r="I46" s="2"/>
      <c r="J46" s="62"/>
      <c r="K46" s="63"/>
      <c r="L46" s="2"/>
    </row>
    <row r="47" spans="1:12" x14ac:dyDescent="0.35">
      <c r="A47" s="15"/>
      <c r="B47" s="51"/>
      <c r="C47" s="64"/>
      <c r="D47" s="2"/>
      <c r="E47" s="63"/>
      <c r="F47" s="62"/>
      <c r="G47" s="63"/>
      <c r="H47" s="62"/>
      <c r="I47" s="2"/>
      <c r="J47" s="62"/>
      <c r="K47" s="63"/>
      <c r="L47" s="2"/>
    </row>
  </sheetData>
  <mergeCells count="33">
    <mergeCell ref="F38:F40"/>
    <mergeCell ref="F41:F43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opLeftCell="A343" zoomScale="115" zoomScaleNormal="115" workbookViewId="0">
      <selection activeCell="D358" sqref="D358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3" t="str">
        <f>VLOOKUP(C3,table!B:D,3,FALSE)</f>
        <v>로그</v>
      </c>
      <c r="B3" s="123"/>
      <c r="C3" s="120" t="s">
        <v>468</v>
      </c>
      <c r="D3" s="120"/>
      <c r="E3" s="120"/>
      <c r="F3" s="120"/>
      <c r="G3" s="120"/>
      <c r="H3" s="123" t="s">
        <v>156</v>
      </c>
    </row>
    <row r="4" spans="1:8" x14ac:dyDescent="0.35">
      <c r="A4" s="123"/>
      <c r="B4" s="123"/>
      <c r="C4" s="120" t="str">
        <f>VLOOKUP(C3,table!B:D,2,FALSE)</f>
        <v>T_LOG_REF_INFO</v>
      </c>
      <c r="D4" s="120"/>
      <c r="E4" s="120"/>
      <c r="F4" s="120"/>
      <c r="G4" s="120"/>
      <c r="H4" s="123"/>
    </row>
    <row r="5" spans="1:8" x14ac:dyDescent="0.35">
      <c r="A5" s="123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23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23" t="str">
        <f>VLOOKUP(C58,table!B:D,3,FALSE)</f>
        <v>공통</v>
      </c>
      <c r="B58" s="123"/>
      <c r="C58" s="120" t="s">
        <v>160</v>
      </c>
      <c r="D58" s="120"/>
      <c r="E58" s="120"/>
      <c r="F58" s="120"/>
      <c r="G58" s="120"/>
      <c r="H58" s="120"/>
      <c r="I58" s="120"/>
      <c r="J58" s="120"/>
      <c r="K58" s="120"/>
      <c r="L58" s="123" t="s">
        <v>156</v>
      </c>
      <c r="M58"/>
    </row>
    <row r="59" spans="1:13" x14ac:dyDescent="0.35">
      <c r="A59" s="123"/>
      <c r="B59" s="123"/>
      <c r="C59" s="120" t="str">
        <f>VLOOKUP(C58,table!B:D,2,FALSE)</f>
        <v>T_CODE</v>
      </c>
      <c r="D59" s="120"/>
      <c r="E59" s="120"/>
      <c r="F59" s="120"/>
      <c r="G59" s="120"/>
      <c r="H59" s="120"/>
      <c r="I59" s="120"/>
      <c r="J59" s="120"/>
      <c r="K59" s="120"/>
      <c r="L59" s="123"/>
      <c r="M59"/>
    </row>
    <row r="60" spans="1:13" x14ac:dyDescent="0.35">
      <c r="A60" s="123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23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1148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23" t="str">
        <f>VLOOKUP(C144,table!B:D,3,FALSE)</f>
        <v>공통</v>
      </c>
      <c r="B144" s="123"/>
      <c r="C144" s="120" t="s">
        <v>27</v>
      </c>
      <c r="D144" s="120"/>
      <c r="E144" s="120"/>
      <c r="F144" s="120"/>
      <c r="G144" s="120"/>
      <c r="H144" s="120"/>
      <c r="I144" s="120"/>
      <c r="J144" s="120"/>
      <c r="K144" s="123" t="s">
        <v>156</v>
      </c>
    </row>
    <row r="145" spans="1:11" x14ac:dyDescent="0.35">
      <c r="A145" s="123"/>
      <c r="B145" s="123"/>
      <c r="C145" s="120" t="str">
        <f>VLOOKUP(C144,table!B:D,2,FALSE)</f>
        <v>T_DEPT</v>
      </c>
      <c r="D145" s="120"/>
      <c r="E145" s="120"/>
      <c r="F145" s="120"/>
      <c r="G145" s="120"/>
      <c r="H145" s="120"/>
      <c r="I145" s="120"/>
      <c r="J145" s="120"/>
      <c r="K145" s="123"/>
    </row>
    <row r="146" spans="1:11" x14ac:dyDescent="0.35">
      <c r="A146" s="123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23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1148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23" t="str">
        <f>VLOOKUP(C162,table!B:D,3,FALSE)</f>
        <v>공통</v>
      </c>
      <c r="B162" s="123"/>
      <c r="C162" s="120" t="s">
        <v>33</v>
      </c>
      <c r="D162" s="120"/>
      <c r="E162" s="120"/>
      <c r="F162" s="120"/>
      <c r="G162" s="120"/>
      <c r="H162" s="120"/>
      <c r="I162" s="120"/>
      <c r="J162" s="123" t="s">
        <v>156</v>
      </c>
    </row>
    <row r="163" spans="1:10" x14ac:dyDescent="0.35">
      <c r="A163" s="123"/>
      <c r="B163" s="123"/>
      <c r="C163" s="120" t="str">
        <f>VLOOKUP(C162,table!B:D,2,FALSE)</f>
        <v>T_HDEPT</v>
      </c>
      <c r="D163" s="120"/>
      <c r="E163" s="120"/>
      <c r="F163" s="120"/>
      <c r="G163" s="120"/>
      <c r="H163" s="120"/>
      <c r="I163" s="120"/>
      <c r="J163" s="123"/>
    </row>
    <row r="164" spans="1:10" x14ac:dyDescent="0.35">
      <c r="A164" s="123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23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23" t="str">
        <f>VLOOKUP(C171,table!B:D,3,FALSE)</f>
        <v>공통</v>
      </c>
      <c r="B171" s="123"/>
      <c r="C171" s="120" t="s">
        <v>28</v>
      </c>
      <c r="D171" s="120"/>
      <c r="E171" s="120"/>
      <c r="F171" s="120"/>
      <c r="G171" s="120"/>
      <c r="H171" s="120"/>
      <c r="I171" s="120"/>
      <c r="J171" s="123" t="s">
        <v>156</v>
      </c>
    </row>
    <row r="172" spans="1:10" x14ac:dyDescent="0.35">
      <c r="A172" s="123"/>
      <c r="B172" s="123"/>
      <c r="C172" s="120" t="str">
        <f>VLOOKUP(C171,table!B:D,2,FALSE)</f>
        <v>T_PSTN</v>
      </c>
      <c r="D172" s="120"/>
      <c r="E172" s="120"/>
      <c r="F172" s="120"/>
      <c r="G172" s="120"/>
      <c r="H172" s="120"/>
      <c r="I172" s="120"/>
      <c r="J172" s="123"/>
    </row>
    <row r="173" spans="1:10" x14ac:dyDescent="0.35">
      <c r="A173" s="123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23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79"/>
    </row>
    <row r="181" spans="1:29" x14ac:dyDescent="0.35">
      <c r="A181" s="123" t="str">
        <f>VLOOKUP(C181,table!B:D,3,FALSE)</f>
        <v>관리자</v>
      </c>
      <c r="B181" s="123"/>
      <c r="C181" s="124" t="s">
        <v>986</v>
      </c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3" t="s">
        <v>156</v>
      </c>
    </row>
    <row r="182" spans="1:29" x14ac:dyDescent="0.35">
      <c r="A182" s="123"/>
      <c r="B182" s="123"/>
      <c r="C182" s="127" t="str">
        <f>VLOOKUP(C181,table!B:D,2,FALSE)</f>
        <v>T_COMPANY</v>
      </c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3"/>
    </row>
    <row r="183" spans="1:29" x14ac:dyDescent="0.35">
      <c r="A183" s="123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23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1147</v>
      </c>
      <c r="D185" s="9" t="s">
        <v>1011</v>
      </c>
      <c r="E185" s="9" t="s">
        <v>1014</v>
      </c>
      <c r="F185" s="9" t="s">
        <v>1148</v>
      </c>
      <c r="G185" s="9" t="s">
        <v>1018</v>
      </c>
      <c r="H185" s="9" t="s">
        <v>1149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1150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1151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3" t="str">
        <f>VLOOKUP(C192,table!B:D,3,FALSE)</f>
        <v>공통</v>
      </c>
      <c r="B192" s="123"/>
      <c r="C192" s="124" t="s">
        <v>24</v>
      </c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6"/>
      <c r="AC192" s="123" t="s">
        <v>156</v>
      </c>
    </row>
    <row r="193" spans="1:31" x14ac:dyDescent="0.35">
      <c r="A193" s="123"/>
      <c r="B193" s="123"/>
      <c r="C193" s="124" t="str">
        <f>VLOOKUP(C192,table!B:D,2,FALSE)</f>
        <v>T_USER</v>
      </c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6"/>
      <c r="AC193" s="123"/>
    </row>
    <row r="194" spans="1:31" x14ac:dyDescent="0.35">
      <c r="A194" s="123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23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1153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1147</v>
      </c>
      <c r="L196" s="9" t="s">
        <v>173</v>
      </c>
      <c r="M196" s="13" t="s">
        <v>1154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1153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1147</v>
      </c>
      <c r="L197" s="9" t="s">
        <v>172</v>
      </c>
      <c r="M197" s="13" t="s">
        <v>1154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1147</v>
      </c>
      <c r="L198" s="9" t="s">
        <v>172</v>
      </c>
      <c r="M198" s="13" t="s">
        <v>1154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1147</v>
      </c>
      <c r="L199" s="9" t="s">
        <v>172</v>
      </c>
      <c r="M199" s="13" t="s">
        <v>1154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13" t="s">
        <v>1154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13" t="s">
        <v>1154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13" t="s">
        <v>1154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13" t="s">
        <v>1154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1147</v>
      </c>
      <c r="L204" s="9" t="s">
        <v>172</v>
      </c>
      <c r="M204" s="13" t="s">
        <v>1154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1147</v>
      </c>
      <c r="L205" s="9" t="s">
        <v>172</v>
      </c>
      <c r="M205" s="13" t="s">
        <v>1154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1147</v>
      </c>
      <c r="L206" s="9" t="s">
        <v>173</v>
      </c>
      <c r="M206" s="13" t="s">
        <v>1154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1147</v>
      </c>
      <c r="L207" s="9" t="s">
        <v>173</v>
      </c>
      <c r="M207" s="13" t="s">
        <v>1154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1147</v>
      </c>
      <c r="L208" s="9" t="s">
        <v>173</v>
      </c>
      <c r="M208" s="13" t="s">
        <v>1154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1147</v>
      </c>
      <c r="L209" s="9" t="s">
        <v>173</v>
      </c>
      <c r="M209" s="13" t="s">
        <v>1154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1147</v>
      </c>
      <c r="L210" s="9" t="s">
        <v>173</v>
      </c>
      <c r="M210" s="13" t="s">
        <v>1154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1147</v>
      </c>
      <c r="L211" s="9" t="s">
        <v>173</v>
      </c>
      <c r="M211" s="13" t="s">
        <v>1154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1147</v>
      </c>
      <c r="L212" s="9" t="s">
        <v>173</v>
      </c>
      <c r="M212" s="13" t="s">
        <v>1154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13" t="s">
        <v>1154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13" t="s">
        <v>1154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13" t="s">
        <v>1154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104" t="s">
        <v>547</v>
      </c>
      <c r="B219" s="104"/>
      <c r="C219" s="104"/>
      <c r="D219" s="104"/>
      <c r="E219" s="104"/>
      <c r="F219" s="104"/>
    </row>
    <row r="220" spans="1:31" s="41" customFormat="1" x14ac:dyDescent="0.35">
      <c r="A220" s="123" t="str">
        <f>VLOOKUP(C220,table!B:D,3,FALSE)</f>
        <v>공통</v>
      </c>
      <c r="B220" s="123"/>
      <c r="C220" s="120" t="s">
        <v>548</v>
      </c>
      <c r="D220" s="120"/>
      <c r="E220" s="120"/>
      <c r="F220" s="123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3"/>
      <c r="B221" s="123"/>
      <c r="C221" s="120" t="str">
        <f>VLOOKUP(C220,table!B:D,2,FALSE)</f>
        <v>T_USER_TEST</v>
      </c>
      <c r="D221" s="120"/>
      <c r="E221" s="120"/>
      <c r="F221" s="123"/>
    </row>
    <row r="222" spans="1:31" s="41" customFormat="1" x14ac:dyDescent="0.35">
      <c r="A222" s="123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23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23" t="str">
        <f>VLOOKUP(C246,table!B:D,3,FALSE)</f>
        <v>공통</v>
      </c>
      <c r="B246" s="123"/>
      <c r="C246" s="127" t="s">
        <v>657</v>
      </c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9"/>
      <c r="P246" s="123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23"/>
      <c r="B247" s="123"/>
      <c r="C247" s="127" t="str">
        <f>VLOOKUP(C246,table!B:D,2,FALSE)</f>
        <v>T_DEPT_CL</v>
      </c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9"/>
      <c r="P247" s="123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23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23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1148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23" t="str">
        <f>VLOOKUP(C260,table!B:D,3,FALSE)</f>
        <v>공통</v>
      </c>
      <c r="B260" s="123"/>
      <c r="C260" s="120" t="s">
        <v>281</v>
      </c>
      <c r="D260" s="120"/>
      <c r="E260" s="120"/>
      <c r="F260" s="120"/>
      <c r="G260" s="120"/>
      <c r="H260" s="120"/>
      <c r="I260" s="120"/>
      <c r="J260" s="120"/>
      <c r="K260" s="120"/>
      <c r="L260" s="120"/>
      <c r="M260" s="123" t="s">
        <v>156</v>
      </c>
    </row>
    <row r="261" spans="1:29" x14ac:dyDescent="0.35">
      <c r="A261" s="123"/>
      <c r="B261" s="123"/>
      <c r="C261" s="120" t="str">
        <f>VLOOKUP(C260,table!B:D,2,FALSE)</f>
        <v>T_BBS_NOTICE</v>
      </c>
      <c r="D261" s="120"/>
      <c r="E261" s="120"/>
      <c r="F261" s="120"/>
      <c r="G261" s="120"/>
      <c r="H261" s="120"/>
      <c r="I261" s="120"/>
      <c r="J261" s="120"/>
      <c r="K261" s="120"/>
      <c r="L261" s="120"/>
      <c r="M261" s="123"/>
    </row>
    <row r="262" spans="1:29" x14ac:dyDescent="0.35">
      <c r="A262" s="123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23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23" t="str">
        <f>VLOOKUP(C270,table!B:D,3,FALSE)</f>
        <v>공통</v>
      </c>
      <c r="B270" s="123"/>
      <c r="C270" s="120" t="s">
        <v>282</v>
      </c>
      <c r="D270" s="120"/>
      <c r="E270" s="120"/>
      <c r="F270" s="120"/>
      <c r="G270" s="120"/>
      <c r="H270" s="120"/>
      <c r="I270" s="120"/>
      <c r="J270" s="120"/>
      <c r="K270" s="120"/>
      <c r="L270" s="120"/>
      <c r="M270" s="123" t="s">
        <v>156</v>
      </c>
    </row>
    <row r="271" spans="1:29" x14ac:dyDescent="0.35">
      <c r="A271" s="123"/>
      <c r="B271" s="123"/>
      <c r="C271" s="120" t="str">
        <f>VLOOKUP(C270,table!B:D,2,FALSE)</f>
        <v>T_BBS_FAQ</v>
      </c>
      <c r="D271" s="120"/>
      <c r="E271" s="120"/>
      <c r="F271" s="120"/>
      <c r="G271" s="120"/>
      <c r="H271" s="120"/>
      <c r="I271" s="120"/>
      <c r="J271" s="120"/>
      <c r="K271" s="120"/>
      <c r="L271" s="120"/>
      <c r="M271" s="123"/>
    </row>
    <row r="272" spans="1:29" x14ac:dyDescent="0.35">
      <c r="A272" s="123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23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23" t="str">
        <f>VLOOKUP(C281,table!B:D,3,FALSE)</f>
        <v>관리자</v>
      </c>
      <c r="B281" s="123"/>
      <c r="C281" s="120" t="s">
        <v>960</v>
      </c>
      <c r="D281" s="120"/>
      <c r="E281" s="120"/>
      <c r="F281" s="120"/>
      <c r="G281" s="120"/>
      <c r="H281" s="120"/>
      <c r="I281" s="123" t="s">
        <v>156</v>
      </c>
    </row>
    <row r="282" spans="1:13" x14ac:dyDescent="0.35">
      <c r="A282" s="123"/>
      <c r="B282" s="123"/>
      <c r="C282" s="120" t="str">
        <f>VLOOKUP(C281,table!B:D,2,FALSE)</f>
        <v>T_GROUP</v>
      </c>
      <c r="D282" s="120"/>
      <c r="E282" s="120"/>
      <c r="F282" s="120"/>
      <c r="G282" s="120"/>
      <c r="H282" s="120"/>
      <c r="I282" s="123"/>
    </row>
    <row r="283" spans="1:13" x14ac:dyDescent="0.35">
      <c r="A283" s="123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23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23" t="str">
        <f>VLOOKUP(C295,table!B:D,3,FALSE)</f>
        <v>관리자</v>
      </c>
      <c r="B295" s="123"/>
      <c r="C295" s="120" t="s">
        <v>961</v>
      </c>
      <c r="D295" s="120"/>
      <c r="E295" s="120"/>
      <c r="F295" s="120"/>
      <c r="G295" s="120"/>
      <c r="H295" s="120"/>
      <c r="I295" s="120"/>
      <c r="J295" s="120"/>
      <c r="K295" s="123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23"/>
      <c r="B296" s="123"/>
      <c r="C296" s="120" t="str">
        <f>VLOOKUP(C295,table!B:D,2,FALSE)</f>
        <v>T_GROUP_AUTH</v>
      </c>
      <c r="D296" s="120"/>
      <c r="E296" s="120"/>
      <c r="F296" s="120"/>
      <c r="G296" s="120"/>
      <c r="H296" s="120"/>
      <c r="I296" s="120"/>
      <c r="J296" s="120"/>
      <c r="K296" s="123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23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23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1147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23" t="str">
        <f>VLOOKUP(C305,table!B:D,3,FALSE)</f>
        <v>관리자</v>
      </c>
      <c r="B305" s="123"/>
      <c r="C305" s="120" t="s">
        <v>984</v>
      </c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3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23"/>
      <c r="B306" s="123"/>
      <c r="C306" s="120" t="str">
        <f>VLOOKUP(C305,table!B:D,2,FALSE)</f>
        <v>T_GROUP_MENU</v>
      </c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2"/>
      <c r="P306" s="123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23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23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91">
        <v>2</v>
      </c>
      <c r="B310" s="92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91">
        <v>3</v>
      </c>
      <c r="B311" s="92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91">
        <v>5</v>
      </c>
      <c r="B313" s="92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91">
        <v>10</v>
      </c>
      <c r="B318" s="92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91">
        <v>13</v>
      </c>
      <c r="B321" s="92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91">
        <v>16</v>
      </c>
      <c r="B324" s="92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91">
        <v>20</v>
      </c>
      <c r="B328" s="92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23" t="e">
        <f>VLOOKUP(C341,table!B:D,3,FALSE)</f>
        <v>#N/A</v>
      </c>
      <c r="B341" s="123"/>
      <c r="C341" s="120" t="s">
        <v>985</v>
      </c>
      <c r="D341" s="120"/>
      <c r="E341" s="120"/>
      <c r="F341" s="120"/>
      <c r="G341" s="120"/>
      <c r="H341" s="120"/>
      <c r="I341" s="120"/>
      <c r="J341" s="123" t="s">
        <v>156</v>
      </c>
    </row>
    <row r="342" spans="1:29" x14ac:dyDescent="0.35">
      <c r="A342" s="123"/>
      <c r="B342" s="123"/>
      <c r="C342" s="120" t="e">
        <f>VLOOKUP(C341,table!B:D,2,FALSE)</f>
        <v>#N/A</v>
      </c>
      <c r="D342" s="120"/>
      <c r="E342" s="120"/>
      <c r="F342" s="120"/>
      <c r="G342" s="120"/>
      <c r="H342" s="120"/>
      <c r="I342" s="120"/>
      <c r="J342" s="123"/>
    </row>
    <row r="343" spans="1:29" x14ac:dyDescent="0.35">
      <c r="A343" s="123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23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P305:P306"/>
    <mergeCell ref="C305:O305"/>
    <mergeCell ref="C342:I342"/>
    <mergeCell ref="C341:I341"/>
    <mergeCell ref="J341:J342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P246:P247"/>
    <mergeCell ref="M260:M261"/>
    <mergeCell ref="C261:L261"/>
    <mergeCell ref="C260:L260"/>
    <mergeCell ref="J171:J17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2022-01-06T09:20:15Z</dcterms:modified>
</cp:coreProperties>
</file>